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sheetId="1" r:id="rId5"/>
    <sheet state="visible" name="Drafts" sheetId="2" r:id="rId6"/>
    <sheet state="visible" name="Pilot" sheetId="3" r:id="rId7"/>
    <sheet state="visible" name="Criteria" sheetId="4" r:id="rId8"/>
    <sheet state="visible" name="Pilot analysis" sheetId="5" r:id="rId9"/>
    <sheet state="visible" name="Abstracts" sheetId="6" r:id="rId10"/>
    <sheet state="visible" name="Full text" sheetId="7" r:id="rId11"/>
    <sheet state="visible" name="Screening" sheetId="8" r:id="rId12"/>
    <sheet state="visible" name="Results" sheetId="9" r:id="rId13"/>
    <sheet state="visible" name="Data" sheetId="10" r:id="rId14"/>
    <sheet state="visible" name="Old Stats" sheetId="11" r:id="rId15"/>
    <sheet state="visible" name="Stats" sheetId="12" r:id="rId16"/>
    <sheet state="visible" name="Lineup" sheetId="13" r:id="rId17"/>
    <sheet state="visible" name="Templates"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tc={10e67981-e083-4e87-b665-fe060187da0d}</author>
    <author>tc={36834768-ee32-46aa-9fb9-351bccbe71b1}</author>
    <author>tc={38ba4faf-8c81-458c-9f29-b0735fdd0e59}</author>
    <author>tc={a297df42-0620-4341-a6dd-9e7a187d0a07}</author>
  </authors>
  <commentList>
    <comment authorId="0" xr:uid="{10e67981-e083-4e87-b665-fe060187da0d}" ref="A1">
      <text>
        <t xml:space="preserve">[Threaded comment]
 Your version of Excel allows you to read this threaded comment; however, any edits to it will get removed if the file is opened in a newer version of Excel. Learn more: https://go.microsoft.com/fwlink/?linkid=870924
Comment:
	can somebody verify this; the paper referenced a few authors specifically and also said "studies" for others. would this mean that it is "multiple reports" or no? Can somebody quickly skim through the article linked in slack and see if this is true or not? sorry for the inconvenience.
</t>
      </text>
    </comment>
    <comment authorId="1" xr:uid="{36834768-ee32-46aa-9fb9-351bccbe71b1}" ref="A1">
      <text>
        <t xml:space="preserve">[Threaded comment]
 Your version of Excel allows you to read this threaded comment; however, any edits to it will get removed if the file is opened in a newer version of Excel. Learn more: https://go.microsoft.com/fwlink/?linkid=870924
Comment:
	RD
</t>
      </text>
    </comment>
    <comment authorId="2" xr:uid="{38ba4faf-8c81-458c-9f29-b0735fdd0e59}" ref="A1">
      <text>
        <t xml:space="preserve">[Threaded comment]
 Your version of Excel allows you to read this threaded comment; however, any edits to it will get removed if the file is opened in a newer version of Excel. Learn more: https://go.microsoft.com/fwlink/?linkid=870924
Comment:
	can somebody verify this
</t>
      </text>
    </comment>
    <comment authorId="3" xr:uid="{a297df42-0620-4341-a6dd-9e7a187d0a07}" ref="A1">
      <text>
        <t xml:space="preserve">[Threaded comment]
 Your version of Excel allows you to read this threaded comment; however, any edits to it will get removed if the file is opened in a newer version of Excel. Learn more: https://go.microsoft.com/fwlink/?linkid=870924
Comment:
	would this be okay or is it too specific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tc={19f40b01-1147-4d2f-8eb3-554a7fe1ed30}</author>
    <author>tc={3252f40d-9909-4525-b377-cd00d48b8c6d}</author>
    <author>tc={41128c39-043a-452d-9739-a4693ed4a7f7}</author>
    <author>tc={56afce85-dc09-45d5-85a0-ff10bbc0c59b}</author>
    <author>tc={a6c14653-a2da-4eef-8e71-e89b844dc2bb}</author>
    <author>tc={b82ca819-41ef-4c43-be22-67c00970e08c}</author>
    <author>tc={c2f7dc28-a55b-4e9c-b2d5-cdad971e0499}</author>
    <author>tc={fc747930-377e-4690-9862-113ec774b2ba}</author>
    <author>tc={ffd974e7-7999-4b8f-b5d0-e99e1240c729}</author>
  </authors>
  <commentList>
    <comment authorId="0" xr:uid="{19f40b01-1147-4d2f-8eb3-554a7fe1ed30}" ref="F210">
      <text>
        <t xml:space="preserve">[Threaded comment]
 Your version of Excel allows you to read this threaded comment; however, any edits to it will get removed if the file is opened in a newer version of Excel. Learn more: https://go.microsoft.com/fwlink/?linkid=870924
Comment:
	can somebody check this as well
</t>
      </text>
    </comment>
    <comment authorId="1" xr:uid="{3252f40d-9909-4525-b377-cd00d48b8c6d}" ref="Q210">
      <text>
        <t xml:space="preserve">[Threaded comment]
 Your version of Excel allows you to read this threaded comment; however, any edits to it will get removed if the file is opened in a newer version of Excel. Learn more: https://go.microsoft.com/fwlink/?linkid=870924
Comment:
	90% sure this is correct, but somebody just verify just in case
</t>
      </text>
    </comment>
    <comment authorId="2" xr:uid="{41128c39-043a-452d-9739-a4693ed4a7f7}" ref="E210">
      <text>
        <t xml:space="preserve">[Threaded comment]
 Your version of Excel allows you to read this threaded comment; however, any edits to it will get removed if the file is opened in a newer version of Excel. Learn more: https://go.microsoft.com/fwlink/?linkid=870924
Comment:
	can somebody double check this; the article pdf is in slack.
</t>
      </text>
    </comment>
    <comment authorId="3" xr:uid="{56afce85-dc09-45d5-85a0-ff10bbc0c59b}" ref="L210">
      <text>
        <t xml:space="preserve">[Threaded comment]
 Your version of Excel allows you to read this threaded comment; however, any edits to it will get removed if the file is opened in a newer version of Excel. Learn more: https://go.microsoft.com/fwlink/?linkid=870924
Comment:
	double-check
</t>
      </text>
    </comment>
    <comment authorId="4" xr:uid="{a6c14653-a2da-4eef-8e71-e89b844dc2bb}" ref="O210">
      <text>
        <t xml:space="preserve">[Threaded comment]
 Your version of Excel allows you to read this threaded comment; however, any edits to it will get removed if the file is opened in a newer version of Excel. Learn more: https://go.microsoft.com/fwlink/?linkid=870924
Comment:
	can somebody verify this; the paper referenced a few authors specifically and also said "studies" for others. would this mean that it is "multiple reports" or no? Can somebody quickly skim through the article linked in slack and see if this is true or not? sorry for the inconvenience.
</t>
      </text>
    </comment>
    <comment authorId="5" xr:uid="{b82ca819-41ef-4c43-be22-67c00970e08c}" ref="L210">
      <text>
        <t xml:space="preserve">[Threaded comment]
 Your version of Excel allows you to read this threaded comment; however, any edits to it will get removed if the file is opened in a newer version of Excel. Learn more: https://go.microsoft.com/fwlink/?linkid=870924
Comment:
	can somebody verify if this is okay or if it is too specific
</t>
      </text>
    </comment>
    <comment authorId="6" xr:uid="{c2f7dc28-a55b-4e9c-b2d5-cdad971e0499}" ref="M210">
      <text>
        <t xml:space="preserve">[Threaded comment]
 Your version of Excel allows you to read this threaded comment; however, any edits to it will get removed if the file is opened in a newer version of Excel. Learn more: https://go.microsoft.com/fwlink/?linkid=870924
Comment:
	can somebody verify this
</t>
      </text>
    </comment>
    <comment authorId="7" xr:uid="{fc747930-377e-4690-9862-113ec774b2ba}" ref="N210">
      <text>
        <t xml:space="preserve">[Threaded comment]
 Your version of Excel allows you to read this threaded comment; however, any edits to it will get removed if the file is opened in a newer version of Excel. Learn more: https://go.microsoft.com/fwlink/?linkid=870924
Comment:
	sorry if this is too much info, but can somebody verify if I did this correctly
</t>
      </text>
    </comment>
    <comment authorId="8" xr:uid="{ffd974e7-7999-4b8f-b5d0-e99e1240c729}" ref="H210">
      <text>
        <t xml:space="preserve">[Threaded comment]
 Your version of Excel allows you to read this threaded comment; however, any edits to it will get removed if the file is opened in a newer version of Excel. Learn more: https://go.microsoft.com/fwlink/?linkid=870924
Comment:
	can somebody verify the top sentence.
</t>
      </text>
    </comment>
  </commentList>
</comments>
</file>

<file path=xl/sharedStrings.xml><?xml version="1.0" encoding="utf-8"?>
<sst xmlns="http://schemas.openxmlformats.org/spreadsheetml/2006/main" count="35189" uniqueCount="13976">
  <si>
    <t xml:space="preserve"> </t>
  </si>
  <si>
    <t>The Impact of Systems Engineering and Process Optimization Strategies on Patient Experience and Outcome Disparities for Limited English Proficiency Populations: A Systematic Review and Meta-Analysis</t>
  </si>
  <si>
    <r>
      <rPr>
        <rFont val="Arial"/>
        <color theme="1"/>
      </rPr>
      <t xml:space="preserve">1. </t>
    </r>
    <r>
      <rPr>
        <rFont val="Arial"/>
        <b/>
        <color theme="1"/>
      </rPr>
      <t xml:space="preserve">Covering Clinical Outcomes </t>
    </r>
    <r>
      <rPr>
        <rFont val="Arial"/>
        <color theme="1"/>
      </rPr>
      <t>- The dependent variable in the meta-analysis would be specific clinical outcomes (such as mortality rates, complication rates, length of stay, readmission rates for conditions like stroke, sepsis, appendicitis). We would analyze how process interventions change these "output" variables of the healthcare system - Trauma outcomes, colorectal cancer, dyspepsia</t>
    </r>
  </si>
  <si>
    <r>
      <rPr>
        <rFont val="Arial"/>
        <color theme="1"/>
      </rPr>
      <t xml:space="preserve">2. Covering </t>
    </r>
    <r>
      <rPr>
        <rFont val="Arial"/>
        <b/>
        <color theme="1"/>
      </rPr>
      <t>Intervention Efficacy</t>
    </r>
    <r>
      <rPr>
        <rFont val="Arial"/>
        <color theme="1"/>
      </rPr>
      <t xml:space="preserve"> - Analyze interpreter efficiency with and without their presence, or with different types (ex: video vs. phone vs. ad-hoc) - Health Literacy + Medical Interpreter: recent systematic reviews (1-2 yrs) are present</t>
    </r>
  </si>
  <si>
    <r>
      <rPr>
        <rFont val="Arial"/>
        <color theme="1"/>
      </rPr>
      <t xml:space="preserve">3. Covering </t>
    </r>
    <r>
      <rPr>
        <rFont val="Arial"/>
        <b/>
        <color theme="1"/>
      </rPr>
      <t>Systems-Level Quality</t>
    </r>
    <r>
      <rPr>
        <rFont val="Arial"/>
        <color theme="1"/>
      </rPr>
      <t xml:space="preserve"> - Evaluate studies and procedures based on implementation of process control systems. Suggest standardized protocols as a controlled operating procedure, error prevention tools, workflow redesign, and quality control.</t>
    </r>
  </si>
  <si>
    <r>
      <rPr>
        <rFont val="Arial"/>
        <color theme="1"/>
      </rPr>
      <t xml:space="preserve">Possibly covering </t>
    </r>
    <r>
      <rPr>
        <rFont val="Arial"/>
        <b/>
        <color theme="1"/>
      </rPr>
      <t>Regulatory Frameworks</t>
    </r>
    <r>
      <rPr>
        <rFont val="Arial"/>
        <color theme="1"/>
      </rPr>
      <t xml:space="preserve"> - Governmental roles in setting regulatory constraints within which the healthcare system must operate. We must show how policies are motivated by broader frameworks.</t>
    </r>
  </si>
  <si>
    <r>
      <rPr>
        <rFont val="Arial"/>
        <b/>
        <color theme="1"/>
      </rPr>
      <t xml:space="preserve">✅ WEEK 0: </t>
    </r>
    <r>
      <rPr>
        <rFont val="Arial"/>
        <b val="0"/>
        <color theme="1"/>
      </rPr>
      <t>Getting started</t>
    </r>
  </si>
  <si>
    <t>Week of Sep 8</t>
  </si>
  <si>
    <t>- Add everyone to one main channel and announce changes</t>
  </si>
  <si>
    <t>- Get started so that we have a head start on the schedule and can figure out which interns are active / adjust workload accordingly</t>
  </si>
  <si>
    <r>
      <rPr>
        <rFont val="Arial"/>
        <b/>
        <color theme="1"/>
      </rPr>
      <t xml:space="preserve">✅ WEEK 1: </t>
    </r>
    <r>
      <rPr>
        <rFont val="Arial"/>
        <color theme="1"/>
      </rPr>
      <t>Protocol and search setup</t>
    </r>
  </si>
  <si>
    <t>Week of Sep 15</t>
  </si>
  <si>
    <t>- Determine inclusion and exclusion criteria</t>
  </si>
  <si>
    <t>- Determine keywords and databases</t>
  </si>
  <si>
    <t>- Make final search and divide up articles</t>
  </si>
  <si>
    <r>
      <rPr>
        <rFont val="Arial"/>
        <b/>
        <color theme="1"/>
      </rPr>
      <t xml:space="preserve">✅ WEEK 2: </t>
    </r>
    <r>
      <rPr>
        <rFont val="Arial"/>
        <b val="0"/>
        <color theme="1"/>
      </rPr>
      <t>Screening</t>
    </r>
  </si>
  <si>
    <t>Week of Sep 22</t>
  </si>
  <si>
    <t xml:space="preserve">- Pilot testing phase (double-blind), move on with </t>
  </si>
  <si>
    <t>- Depending on number of results, each intern screens a certain amount of articles and updates it in a sheet (each article double-screened)</t>
  </si>
  <si>
    <t>- Calculate Cohen's kappa for abstract screening</t>
  </si>
  <si>
    <r>
      <rPr>
        <rFont val="Arial"/>
        <b/>
        <color theme="1"/>
      </rPr>
      <t xml:space="preserve">✅ WEEK 3: </t>
    </r>
    <r>
      <rPr>
        <rFont val="Arial"/>
        <color theme="1"/>
      </rPr>
      <t>Full-text review</t>
    </r>
  </si>
  <si>
    <t>Week of Sep 29</t>
  </si>
  <si>
    <t>- Calculate Cohen's Kappa for full text screening</t>
  </si>
  <si>
    <t>- All interns extract specific numbers and conduct risk of bias assessment</t>
  </si>
  <si>
    <t>- All interns split up data extraction for study characteristics (year, country, population), intervention type (process redesign, interpreter, etc.), outcomes (mortality, regulatory frameworks, etc). and risk of bias fields</t>
  </si>
  <si>
    <r>
      <rPr>
        <rFont val="Arial"/>
        <b/>
        <color theme="1"/>
      </rPr>
      <t xml:space="preserve">✅ WEEK 4: </t>
    </r>
    <r>
      <rPr>
        <rFont val="Arial"/>
        <b val="0"/>
        <color theme="1"/>
      </rPr>
      <t>Statistical tests</t>
    </r>
  </si>
  <si>
    <t>Week of Nov 9</t>
  </si>
  <si>
    <t>- PMs register protocol on PROSPERO</t>
  </si>
  <si>
    <t>- Basic instructions will be given on calculating effect size + assessing heterogeneity + check for publication bias in R</t>
  </si>
  <si>
    <t>- 15 interns calculate effect sizes</t>
  </si>
  <si>
    <t>- 15 interns calculuate heterogeneity</t>
  </si>
  <si>
    <t>- 10 interns create funnel plot (scatterplot of effect size vs. precision, like standard error or sample size) - should resemble a symmetrical funnel without publication bias</t>
  </si>
  <si>
    <r>
      <rPr>
        <rFont val="Arial"/>
        <b/>
        <color theme="1"/>
      </rPr>
      <t xml:space="preserve">WEEK 5: </t>
    </r>
    <r>
      <rPr>
        <rFont val="Arial"/>
        <b val="0"/>
        <color theme="1"/>
      </rPr>
      <t>Manuscript</t>
    </r>
  </si>
  <si>
    <t>Simultaneously:</t>
  </si>
  <si>
    <t>- 15 interns draft results section (cite heavily)</t>
  </si>
  <si>
    <t>PMs find journals + requirements to comply to</t>
  </si>
  <si>
    <t>✅ 5 interns draft introduction section</t>
  </si>
  <si>
    <t>- 10 interns draft methods (based on documentation from previous weeks, really easy)</t>
  </si>
  <si>
    <r>
      <rPr>
        <rFont val="Arial"/>
        <b/>
        <color theme="1"/>
      </rPr>
      <t xml:space="preserve">WEEK 6: </t>
    </r>
    <r>
      <rPr>
        <rFont val="Arial"/>
        <b val="0"/>
        <color theme="1"/>
      </rPr>
      <t>Clean-up</t>
    </r>
  </si>
  <si>
    <t>- 15 interns draft discussion section</t>
  </si>
  <si>
    <t>- Everyone else revise based on feedback from PMs and associates and catch up</t>
  </si>
  <si>
    <r>
      <rPr>
        <rFont val="Arial"/>
        <b/>
        <color theme="1"/>
      </rPr>
      <t xml:space="preserve">WEEK 7: </t>
    </r>
    <r>
      <rPr>
        <rFont val="Arial"/>
        <b val="0"/>
        <color theme="1"/>
      </rPr>
      <t>Journal submission</t>
    </r>
  </si>
  <si>
    <t>- Submit to journals</t>
  </si>
  <si>
    <t xml:space="preserve">Links to review papers - needs to be related to public health, language barriers, etc. </t>
  </si>
  <si>
    <t>LEGEND</t>
  </si>
  <si>
    <t>Chinese Group</t>
  </si>
  <si>
    <t>Azzy Xiang</t>
  </si>
  <si>
    <t>The Relationship Between Limited English Proficiency and Outcomes in Stroke Prevention, Management, and Rehabilitation: A Systematic Review</t>
  </si>
  <si>
    <t>https://pubmed.ncbi.nlm.nih.gov/35185760/</t>
  </si>
  <si>
    <t>Spanish Group 2</t>
  </si>
  <si>
    <t>Julia Laszcz</t>
  </si>
  <si>
    <t>Not relevant</t>
  </si>
  <si>
    <t>Inclusion Criteria</t>
  </si>
  <si>
    <t>Hospital and Health System-Level Interventions to Improve Care for Limited English Proficiency Patients: A Systematic Review</t>
  </si>
  <si>
    <t>https://pubmed.ncbi.nlm.nih.gov/30910471/</t>
  </si>
  <si>
    <t>Maybe - good topic, maybe "cliche"</t>
  </si>
  <si>
    <t>Relevance</t>
  </si>
  <si>
    <t>Studies that address language barriers in public health or medical/clinical settings.</t>
  </si>
  <si>
    <t>The Impact of Limited English Proficiency on Healthcare Access and Outcomes in the U.S.: A Scoping Review</t>
  </si>
  <si>
    <t>https://pmc.ncbi.nlm.nih.gov/articles/PMC10855368/</t>
  </si>
  <si>
    <t>High potential - unique but relevant</t>
  </si>
  <si>
    <t>Population</t>
  </si>
  <si>
    <t>Includes patients, healthcare professionals, or translators/interpreters in real-world clinical or community health environments.</t>
  </si>
  <si>
    <t xml:space="preserve">Language barriers and patient safety risks in hospital care. A mixed methods study
</t>
  </si>
  <si>
    <t>https://www.sciencedirect.com/science/article/abs/pii/S0020748915000747?via%3Dihub</t>
  </si>
  <si>
    <t>English Group 2</t>
  </si>
  <si>
    <t>Elizabeth Goberdhan</t>
  </si>
  <si>
    <t>Context</t>
  </si>
  <si>
    <t>Research conducted in low-resource settings, developing countries, or under-resourced populations within developed countries.</t>
  </si>
  <si>
    <t xml:space="preserve">Implications of Language Barriers for Healthcare: A Systematic Review
</t>
  </si>
  <si>
    <t>https://pmc.ncbi.nlm.nih.gov/articles/PMC7201401/?utm_source=chatgpt.com</t>
  </si>
  <si>
    <t>Study type</t>
  </si>
  <si>
    <t>Primary research (qualitative, quantitative, or mixed methods)</t>
  </si>
  <si>
    <t xml:space="preserve">Limited English Proficiency and Clinical Outcomes After Hospital-Based Care in English-Speaking Countries: a Systematic Review
</t>
  </si>
  <si>
    <t>https://pubmed.ncbi.nlm.nih.gov/35112283/</t>
  </si>
  <si>
    <t>Systematic reviews or meta-analyses (if providing unique insight or synthesis)</t>
  </si>
  <si>
    <t>The effectiveness of workplace health promotion interventions on physical and mental health outcomes - a systematic review of reviews</t>
  </si>
  <si>
    <t>https://pubmed.ncbi.nlm.nih.gov/31134284/</t>
  </si>
  <si>
    <t>Leilani Fernandez</t>
  </si>
  <si>
    <t>Policy evaluations or implementation studies</t>
  </si>
  <si>
    <t>Impact of professional interpreters on outcomes for hospitalized children from migrant and refugee families with limited English proficiency: a systematic review</t>
  </si>
  <si>
    <t>https://pubmed.ncbi.nlm.nih.gov/32813387/</t>
  </si>
  <si>
    <t>Language</t>
  </si>
  <si>
    <t>English</t>
  </si>
  <si>
    <t>Limited English Proficiency and Perioperative Patient-Centered Outcomes: A Systematic Review</t>
  </si>
  <si>
    <t>https://pubmed.ncbi.nlm.nih.gov/36066429/</t>
  </si>
  <si>
    <t>Publication Date</t>
  </si>
  <si>
    <t>Published within the last 10 years (2015–2025) to ensure relevance</t>
  </si>
  <si>
    <t>Do professional interpreters improve clinical care for patients with limited English proficiency? A systematic review of the literature</t>
  </si>
  <si>
    <t>https://pubmed.ncbi.nlm.nih.gov/17362215/</t>
  </si>
  <si>
    <t>Peer-reviewed only</t>
  </si>
  <si>
    <t>Implications of Language Barriers for Healthcare: A Systematic Review</t>
  </si>
  <si>
    <t>https://pubmed.ncbi.nlm.nih.gov/32411417/</t>
  </si>
  <si>
    <t>Identifying and preventing medical errors in patients with limited English proficiency: key findings and tools for the field</t>
  </si>
  <si>
    <t>https://pubmed.ncbi.nlm.nih.gov/24629098/</t>
  </si>
  <si>
    <t>Shishir Tallada</t>
  </si>
  <si>
    <t>Exclusion Criteria</t>
  </si>
  <si>
    <t>Mobilizing Breast Cancer Prevention Research Through Smartphone Apps: A Systematic Review of the Literature</t>
  </si>
  <si>
    <t>https://pubmed.ncbi.nlm.nih.gov/31781525/</t>
  </si>
  <si>
    <t>Studies focusing solely on machine translation or AI models without public health or clinical application</t>
  </si>
  <si>
    <t>Communicating Effectively With Limited English Proficiency Patients: Incorporating Training on Working With Medical Interpreters in the Undergraduate Medical Curriculum</t>
  </si>
  <si>
    <t>https://pubmed.ncbi.nlm.nih.gov/39759726/</t>
  </si>
  <si>
    <t>Research unrelated to health outcomes, access to care, or communication in medical/public health settings</t>
  </si>
  <si>
    <t>The Evidence‑Based Development of an Intervention to Improve Clinical Health Literacy Practice</t>
  </si>
  <si>
    <t>https://pubmed.ncbi.nlm.nih.gov/32111050/</t>
  </si>
  <si>
    <t>Studies on general education, non-clinical language learning, or linguistics without health applications</t>
  </si>
  <si>
    <t>A systematic review and narrative synthesis of health literacy interventions among Spanish‑speaking populations in the United States</t>
  </si>
  <si>
    <t>https://pubmed.ncbi.nlm.nih.gov/38926697/</t>
  </si>
  <si>
    <t>Opinion pieces, editorials, commentaries, or conference abstracts without original data or analysis</t>
  </si>
  <si>
    <t>Interpreter and LEP Patient Training for Clinical Students</t>
  </si>
  <si>
    <t>https://bmcmededuc.biomedcentral.com/articles/10.1186/s12909-024-05173-z</t>
  </si>
  <si>
    <t>Non-English papers or those without accessible full text</t>
  </si>
  <si>
    <t>Engaging limited English proficient and ethnically diverse low-income women in health research: A randomized trial of a patient navigator intervention</t>
  </si>
  <si>
    <t>https://www.sciencedirect.com/science/article/abs/pii/S0738399119300382</t>
  </si>
  <si>
    <t>Databases</t>
  </si>
  <si>
    <t>eHealth Intervention to Improve Adolescent Health Habits</t>
  </si>
  <si>
    <t>https://pubmed.ncbi.nlm.nih.gov/33599616/</t>
  </si>
  <si>
    <t>PubMed</t>
  </si>
  <si>
    <t>The OPtimising HEalth LIterAcy (Ophelia) process: study protocol for using health literacy profiling and community engagement to create and implement health reform</t>
  </si>
  <si>
    <t>https://pubmed.ncbi.nlm.nih.gov/25002024/</t>
  </si>
  <si>
    <t>Google Scholar</t>
  </si>
  <si>
    <t>Health Literacy Competencies for European Health Care Personnel</t>
  </si>
  <si>
    <t>https://pmc.ncbi.nlm.nih.gov/articles/PMC6607779/</t>
  </si>
  <si>
    <t>Web of Science</t>
  </si>
  <si>
    <t>Language Barriers and the use of interpreters in the public health services. A questionnaire-based survey</t>
  </si>
  <si>
    <t>pubmed.ncbi.nlm.nih.gov/20542656/</t>
  </si>
  <si>
    <t>Mark Noonan</t>
  </si>
  <si>
    <t>Search Terms</t>
  </si>
  <si>
    <t xml:space="preserve">The impact of language barriers on the health care of Latinos in the United States: a review of the literature and guidelines for practice </t>
  </si>
  <si>
    <t>pubmed.ncbi.nlm.gov/12019990/</t>
  </si>
  <si>
    <t>Language Barriers in Appendicitis: What is the Cost?</t>
  </si>
  <si>
    <t>pubmed.ncbi.nlm.nih.gov/40009870/</t>
  </si>
  <si>
    <t>English Groups:</t>
  </si>
  <si>
    <r>
      <rPr>
        <rFont val="Arial"/>
        <b/>
        <color theme="1"/>
      </rPr>
      <t xml:space="preserve">Required in article: </t>
    </r>
    <r>
      <rPr>
        <rFont val="Arial"/>
        <color theme="1"/>
      </rPr>
      <t xml:space="preserve">limited English proficiency, healthcare, underserved </t>
    </r>
  </si>
  <si>
    <t>Sociodemographic disparities in health literacy among American adults: A national survey study</t>
  </si>
  <si>
    <t>https://www.sciencedirect.com/science/article/pii/S2211335525002189?via%3Dihub</t>
  </si>
  <si>
    <t>Require at least one in article: physicians, OR nurses, OR workers, OR patients</t>
  </si>
  <si>
    <t>Early use of professional interpreters improves trauma outcomes: Results of a single-center retrospective study</t>
  </si>
  <si>
    <r>
      <rPr>
        <color rgb="FF1155CC"/>
        <u/>
      </rPr>
      <t>https://pmc.ncbi.nlm.nih.gov/articles/PMC11470466/</t>
    </r>
    <r>
      <rPr/>
      <t xml:space="preserve"> </t>
    </r>
  </si>
  <si>
    <t>Filters</t>
  </si>
  <si>
    <t>A multi-language qualitative study of limited English proficiency patient experiences in the United States</t>
  </si>
  <si>
    <t>https://www.sciencedirect.com/science/article/pii/S2772628223000572</t>
  </si>
  <si>
    <r>
      <rPr>
        <rFont val="Arial"/>
        <b/>
        <color theme="1"/>
      </rPr>
      <t>Date</t>
    </r>
    <r>
      <rPr>
        <rFont val="Arial"/>
        <color theme="1"/>
      </rPr>
      <t xml:space="preserve"> </t>
    </r>
    <r>
      <rPr>
        <rFont val="Arial"/>
        <b/>
        <color theme="1"/>
      </rPr>
      <t>Range</t>
    </r>
    <r>
      <rPr>
        <rFont val="Arial"/>
        <color theme="1"/>
      </rPr>
      <t>: 2015–2025</t>
    </r>
  </si>
  <si>
    <t>Limited English Proficiency and Sepsis Mortality by Race and Ethnicity</t>
  </si>
  <si>
    <r>
      <rPr>
        <color rgb="FF1155CC"/>
        <u/>
      </rPr>
      <t>https://www.jmir.org/2025/1/e60699</t>
    </r>
    <r>
      <rPr>
        <color rgb="FF000000"/>
      </rPr>
      <t xml:space="preserve"> </t>
    </r>
  </si>
  <si>
    <r>
      <rPr>
        <rFont val="Arial"/>
        <b/>
        <color theme="1"/>
      </rPr>
      <t>Language</t>
    </r>
    <r>
      <rPr>
        <rFont val="Arial"/>
        <color theme="1"/>
      </rPr>
      <t>: English</t>
    </r>
  </si>
  <si>
    <t>Linguistic Disparities in Health Care Access and Health Status Among Older Adults</t>
  </si>
  <si>
    <t>https://pmc.ncbi.nlm.nih.gov/articles/PMC1924691/</t>
  </si>
  <si>
    <r>
      <rPr>
        <rFont val="Arial"/>
        <b/>
        <color theme="1"/>
      </rPr>
      <t>Document</t>
    </r>
    <r>
      <rPr>
        <rFont val="Arial"/>
        <color theme="1"/>
      </rPr>
      <t xml:space="preserve"> </t>
    </r>
    <r>
      <rPr>
        <rFont val="Arial"/>
        <b/>
        <color theme="1"/>
      </rPr>
      <t>Type</t>
    </r>
    <r>
      <rPr>
        <rFont val="Arial"/>
        <color theme="1"/>
      </rPr>
      <t>: Journal articles, reviews</t>
    </r>
  </si>
  <si>
    <t>Interpreter services and effect on health</t>
  </si>
  <si>
    <t>https://www.ncbi.nlm.nih.gov/articles/PMC9932446/</t>
  </si>
  <si>
    <t>English Group</t>
  </si>
  <si>
    <t>Denzel Sakyi Jr.</t>
  </si>
  <si>
    <r>
      <rPr>
        <rFont val="Arial"/>
        <b/>
        <color theme="1"/>
      </rPr>
      <t>Subjects</t>
    </r>
    <r>
      <rPr>
        <rFont val="Arial"/>
        <color theme="1"/>
      </rPr>
      <t>: Human subjects</t>
    </r>
  </si>
  <si>
    <t>Implications of Language Barriers for Healthcare</t>
  </si>
  <si>
    <t>https://www.ncbi.nlm.nih.gov/articles/PMC7201401/</t>
  </si>
  <si>
    <t>English group Denzel Sakyi Jr.</t>
  </si>
  <si>
    <t>Results (20)</t>
  </si>
  <si>
    <t>Artificial intelligence in clinical settings</t>
  </si>
  <si>
    <t>https://atm.amegroups.org/article/view/132363/html</t>
  </si>
  <si>
    <t>https://link.springer.com/article/10.1007/s11606-022-07995-3</t>
  </si>
  <si>
    <t>https://www.mdpi.com/2227-9032/12/3/364</t>
  </si>
  <si>
    <t>https://www.sciencedirect.com/science/article/pii/S1553725018305488</t>
  </si>
  <si>
    <t>https://link.springer.com/article/10.1007/s11606-019-04847-5</t>
  </si>
  <si>
    <t>https://muse.jhu.edu/pub/1/article/919823/summary</t>
  </si>
  <si>
    <t>https://link.springer.com/article/10.1007/s10903-018-0816-4</t>
  </si>
  <si>
    <t>https://muse.jhu.edu/pub/1/article/892258/summary</t>
  </si>
  <si>
    <t>https://www.publish.csiro.au/hc/hc18067</t>
  </si>
  <si>
    <t>https://journals.lww.com/nursingmanagement/fulltext/2018/04000/Strategies_for_overcoming_language_barriers_in.7.aspx</t>
  </si>
  <si>
    <t>https://link.springer.com/article/10.1007/s11606-017-4237-1</t>
  </si>
  <si>
    <t>https://journals.lww.com/jbisrir/fulltext/2020/07000/Impact_of_professional_interpreters_on_outcomes.2.aspx?context=FeaturedArticles&amp;collectionId=2</t>
  </si>
  <si>
    <t>https://www.sciencedirect.com/science/article/pii/S0738399118305676</t>
  </si>
  <si>
    <t>https://link.springer.com/article/10.1007/s40615-024-02003-2</t>
  </si>
  <si>
    <t>https://pubmed.ncbi.nlm.nih.gov/38357223/</t>
  </si>
  <si>
    <t>Limited English proficiency and reported receipt of colorectal cancer screening among adults 45-75 in 2019 and 2021</t>
  </si>
  <si>
    <t>https://pubmed.ncbi.nlm.nih.gov/27579909/</t>
  </si>
  <si>
    <t>Convenient Access to Professional Interpreters in the Hospital Decreases Readmission Rates and Estimated Hospital Expenditures for Patients With Limited English Proficiency</t>
  </si>
  <si>
    <t>https://pubmed.ncbi.nlm.nih.gov/39803952/</t>
  </si>
  <si>
    <t>Bilingual Perspectives of Functional Dyspepsia Management in People From Underserved Areas</t>
  </si>
  <si>
    <t>https://pubmed.ncbi.nlm.nih.gov/38216230/</t>
  </si>
  <si>
    <t>Venciendo la Depresión: A Pilot Study of Telehealth-Delivered Behavioral Activation for Depressed Spanish-Speaking Latinxs</t>
  </si>
  <si>
    <t>https://pure.psu.edu/en/publications/first-year-open-enrollment-findings-health-insurance-coverage-for</t>
  </si>
  <si>
    <t>First Year Open Enrollment Findings: Health Insurance Coverage for Asian Americans and the Role of Navigators</t>
  </si>
  <si>
    <t>https://pubmed.ncbi.nlm.nih.gov/33764795/</t>
  </si>
  <si>
    <t>The FDA's Diverse and Dynamic Activities in the Social and Behavioral Sciences: Advancing and Supporting Health Equity</t>
  </si>
  <si>
    <t>https://pubmed.ncbi.nlm.nih.gov/40176391/</t>
  </si>
  <si>
    <t>Interpreter use in telehealth genetic counseling sessions</t>
  </si>
  <si>
    <t>Link</t>
  </si>
  <si>
    <t>Title</t>
  </si>
  <si>
    <t>Justification</t>
  </si>
  <si>
    <t>Final 5 papers</t>
  </si>
  <si>
    <t>This paper should be included in our team’s systematic literature review because it directly addresses a critical and underexplored gap in genetic counseling: equitable telehealth care for patients with Limited English Proficiency (LEP). While prior studies have identified barriers such as interpreter limitations and counselor training gaps, this study uniquely examines the strategies that experienced genetic counselors actively employ in real-world telehealth contexts, offering practical, replicable approaches that extend beyond identifying problems to providing solutions. Its qualitative design allows for rich thematic insights into counselor learning pathways and adaptive strategies before, during, and after interpreted appointments, which are highly relevant given the post-pandemic expansion of telehealth services. Despite its recent publication, the study remains novel because it intersects two rapidly evolving areas, telehealth delivery and equity in genetic counseling, where best practices are still emerging and urgently needed. By capturing the lived experiences and adaptive strategies of practicing counselors, this paper provides forward-looking guidance that can inform training, policy, and clinical practice, ensuring it contributes meaningfully to our review’s goal of identifying actionable ways to reduce disparities in genetic counseling access and quality.</t>
  </si>
  <si>
    <t>This paper is a strong candidate for inclusion in our systematic literature review because it provides robust, population-level evidence on disparities in colorectal cancer (CRC) screening among adults with Limited English Proficiency (LEP), an area where inequities remain poorly addressed in practice. By leveraging nationally representative data from the 2019 and 2021 National Health Interview Surveys, the study quantifies not only screening prevalence but also the role of healthcare provider recommendations, highlighting structural and communication gaps that contribute to screening disparities. Its findings that adults with LEP are significantly less likely to be up-to-date with CRC screening and far less likely to receive a recommendation from a healthcare professional underscore systemic inequities that persist despite updated screening guidelines. Although published in the past few years, the study’s contribution remains highly novel as it captures the early impact of the 2018 guideline change lowering the screening age to 45 and provides a rare intersectional look at how both language proficiency and age influence uptake. This makes it a valuable addition to the literature, offering both epidemiologic insights and practical implications for interventions to improve screening equity.</t>
  </si>
  <si>
    <t>This paper should be included in our systematic literature review because it addresses the intersection of mental health disparities, Limited English Proficiency (LEP), and the expanding role of telehealth in reaching underserved populations. By focusing specifically on Spanish-speaking Latinxs (SSLs), who face well-documented barriers such as stigma, transportation challenges, and language inaccessibility, the study contributes novel evidence on the feasibility and acceptability of delivering Behavioral Activation (BA) via telehealth. Its findings, that SSL participants not only experienced significant improvements in depressive symptoms and positive affect but also maintained these gains at follow-up, offer compelling preliminary support for telehealth as a culturally responsive intervention platform. Although it is a recent feasibility study with a small sample, its novelty lies in demonstrating the adaptability of empirically supported treatments like BA to virtual delivery for SSLs, a population historically underrepresented in clinical trials. This makes the paper highly relevant for our review, as it highlights both practical strategies and future research directions for reducing behavioral health inequities through technology-enabled care.</t>
  </si>
  <si>
    <t>This paper is well-suited for inclusion in our systematic literature review because it provides much-needed qualitative insights into how patients with functional dyspepsia (FD), particularly those from underserved areas (UAs) and with Limited English Proficiency (LEP), experience barriers to care. While most research on disorders of gut-brain interaction focuses on symptom severity or treatment efficacy, this study shifts attention to patient perspectives, highlighting how even mild FD symptoms can significantly impair quality of life when compounded by psychosocial stressors and adverse social determinants of health. By incorporating Spanish-speaking participants and bilingual analysis, the study underscores the critical role of language in accessing care, making it especially relevant for understanding equity gaps in gastrointestinal health. Despite its recent publication, the novelty lies in its dual focus on FD and health disparities, a relatively unexplored intersection that informs both future research and clinical education interventions. Its findings emphasize the importance of culturally and linguistically tailored approaches to shared decision-making in GI care, making it a valuable contribution to our review.</t>
  </si>
  <si>
    <t>This paper deserves inclusion in our systematic literature review because it establishes a broad, conceptual framework for understanding and addressing health disparities, explicitly identifying Limited English Proficiency (LEP) as a key factor shaping unequal health outcomes. Unlike narrowly focused clinical studies, it highlights the multifactorial roots of disparities, biological, social, and structural, and emphasizes the importance of social and behavioral sciences in developing effective, multilevel interventions. Its relevance to LEP lies in showing how language barriers intersect with socioeconomic status, cultural values, and policy-level inequities to create compounding disadvantages in healthcare access and outcomes. By detailing how agencies like the FDA integrate social and behavioral sciences into evidence-based policy and practice, this paper provides a systems-level perspective that complements more population- and condition-specific studies in our review. Even though it takes a higher-level lens, its inclusion is valuable for situating LEP-related disparities within the broader equity landscape and underscoring the need for multifaceted strategies that address both structural barriers and individual patient experiences.</t>
  </si>
  <si>
    <t xml:space="preserve">English Group - Wesley Yuen </t>
  </si>
  <si>
    <t xml:space="preserve">https://pmc.ncbi.nlm.nih.gov/articles/PMC4943579/ </t>
  </si>
  <si>
    <t>Changes in Research on Language Barriers in Health Care Since 2003: A Cross-Sectional Review Study</t>
  </si>
  <si>
    <t>https://onlinelibrary.wiley.com/doi/10.1002/nop2.733</t>
  </si>
  <si>
    <t>Culturally tailored interventions for ethnic minorities: A scoping review</t>
  </si>
  <si>
    <t>https://www.jstor.org/stable/pdf/48708793.pdf?casa_token=JQ3uH48PFq4AAAAA:Dh0TV7gbxeLcWvRDGrCwJdMZN7Ac1mO30G9oCgpJ-v3HeOQ_Vy20I7FLiAehABCoHhcRZdyI6-2_pozisE_lCPF5pnzYNSkbIcrbp5-5xDTe5NxDjA</t>
  </si>
  <si>
    <t>Conceptualizing the Pathways and Processes Between Language Barriers and Health Disparities: Review, Synthesis, and Extension</t>
  </si>
  <si>
    <t>https://pdfs.semanticscholar.org/4b19/1360c8ded7c32fa8358d8a5762daf02e9da1.pdf</t>
  </si>
  <si>
    <t>Data-driven approaches to bridging the gap in health communication disparities: A systematic review</t>
  </si>
  <si>
    <t>https://pmc.ncbi.nlm.nih.gov/articles/PMC2875675/pdf/nihms197824.pdf</t>
  </si>
  <si>
    <t>The Impact of Disasters on Populations With Health and Health Care Disparities</t>
  </si>
  <si>
    <t>https://link.springer.com/article/10.1186/s12939-021-01582-4</t>
  </si>
  <si>
    <t>A systematic review of racial/ethnic and socioeconomic disparities in COVID-19</t>
  </si>
  <si>
    <t>https://onlinelibrary.wiley.com/doi/full/10.1111/j.1468-0009.2011.00622.x?casa_token=B2zMPGtRPckAAAAA%3AJuF-dfRECCm7k7itO3jMUzrlY3LhslrbRnEPEjuxQxcv4uzq5HWgsEunesRe--r5RhyEUGknm7ZWBw</t>
  </si>
  <si>
    <t>Maximizing the Impact of Systematic Reviews in Health Care Decision Making: A Systematic Scoping Review of Knowledge-Translation Resources</t>
  </si>
  <si>
    <t>https://www.sciencedirect.com/science/article/pii/S0022214304000952?casa_token=GqUzZUHUE2AAAAAA:vCIXS2uxYAPtxkM5wNJoNLw4HHz4hxRoBs8FjjX9-4qm8fWoUg26B8h_B1jCzKBNPstrvIcO</t>
  </si>
  <si>
    <t>Medical decision-making and healthcare disparities: the physician's role</t>
  </si>
  <si>
    <t>https://pmc.ncbi.nlm.nih.gov/articles/PMC4151477/pdf/nihms616435.pdf</t>
  </si>
  <si>
    <t>Racial Healthcare Disparities: A Social Psychological Analysis</t>
  </si>
  <si>
    <t>https://www.researchgate.net/profile/Julie-Silver-4/publication/337016110_Disparities_in_Health_Care_for_Hispanic_Patients_in_Physical_Medicine_and_Rehabilitation_in_the_United_States_A_Narrative_Review/links/5fcf8aa492851c00f85dbb92/Disparities-in-Health-Care-for-Hispanic-Patients-in-Physical-Medicine-and-Rehabilitation-in-the-United-States-A-Narrative-Review.pdf</t>
  </si>
  <si>
    <t>Disparities in Health Care for Hispanic Patients in Physical Medicine and Rehabilitation in the United States</t>
  </si>
  <si>
    <t>https://onlinelibrary.wiley.com/doi/pdf/10.1002/pmrj.12509?casa_token=O9Pvd7_Z4jgAAAAA:-7UTxpCr3wMd2vuoO_1__O1rMepmY6BruyEHKQHipoRWnwEqbcsZJ-hyZrHfdNgL-peRrCsFCvA7Xw</t>
  </si>
  <si>
    <t>Disparities in Health Care for Black Patients in Physical Medicine and Rehabilitation in the United States: A Narrative Review</t>
  </si>
  <si>
    <t>https://www.tandfonline.com/doi/abs/10.3402/ijch.v66i3.18254</t>
  </si>
  <si>
    <t>Understanding barriers to health care: a review of disparities in health care services among indigenous populations</t>
  </si>
  <si>
    <t>https://www.acpjournals.org/doi/full/10.7326/M23-2960</t>
  </si>
  <si>
    <t>The Impact of Health Care Algorithms on Racial and Ethnic Disparities: A Systematic Review</t>
  </si>
  <si>
    <t>https://www.frontiersin.org/journals/public-health/articles/10.3389/fpubh.2021.629041/full</t>
  </si>
  <si>
    <t>Physician–Patient Language Discordance and Poor Health Outcomes: A Systematic Scoping Review</t>
  </si>
  <si>
    <t>https://link.springer.com/article/10.1186/s12939-020-01223-2</t>
  </si>
  <si>
    <t>The safety of health care for ethnic minority patients: a systematic review</t>
  </si>
  <si>
    <t>Barriers in Healthcare for Latinx Patients with Limited English Proficiency—a Narrative Review</t>
  </si>
  <si>
    <t>https://jamanetwork.com/journals/jamanetworkopen/fullarticle/2807136</t>
  </si>
  <si>
    <t>Association of Language Barriers With Perioperative and Surgical Outcomes</t>
  </si>
  <si>
    <t>https://onlinelibrary.wiley.com/doi/abs/10.1197/S1069-6563(03)00487-1</t>
  </si>
  <si>
    <t>Racial and Ethnic Disparities in the Clinical Practice of Emergency Medicine</t>
  </si>
  <si>
    <t xml:space="preserve">English Group 2 - Patricia St. Fleur </t>
  </si>
  <si>
    <t>https://pmc.ncbi.nlm.nih.gov/articles/PMC8323079/</t>
  </si>
  <si>
    <t>Rethinking the Term “Limited English Proficiency” to Improve Language-Appropriate Healthcare for All</t>
  </si>
  <si>
    <t>English Group 2- Patricia St. Fleur</t>
  </si>
  <si>
    <t>https://pubmed.ncbi.nlm.nih.gov/31147980/</t>
  </si>
  <si>
    <t>A Systematic Review of the Impact of Patient-Physician Non-English Language Concordance on Quality of Care and Outcomes</t>
  </si>
  <si>
    <t>Impacts of English language proficiency on healthcare access, use, and outcomes among immigrants: a qualitative study</t>
  </si>
  <si>
    <t>https://bmchealthservres.biomedcentral.com/articles/10.1186/s12913-021-06750-4</t>
  </si>
  <si>
    <t>Tiana Tran</t>
  </si>
  <si>
    <t>Overcoming Language Barriers in Health Care: Costs and Benefits of Interpreter Services</t>
  </si>
  <si>
    <t>https://ajph.aphapublications.org/doi/full/10.2105/AJPH.94.5.866</t>
  </si>
  <si>
    <t>Language Barriers in the Clinic Could Harm Children's Health</t>
  </si>
  <si>
    <t>https://magazine.hms.harvard.edu/articles/language-barriers-clinic-could-harm-childrens-health</t>
  </si>
  <si>
    <t>Effects of limited English proficiency and physician language on health care comprehension</t>
  </si>
  <si>
    <t>https://pubmed.ncbi.nlm.nih.gov/16117746/</t>
  </si>
  <si>
    <t>Nhi Tran</t>
  </si>
  <si>
    <t>The need for more research on language barriers in health care: a proposed research agenda</t>
  </si>
  <si>
    <t>https://pubmed.ncbi.nlm.nih.gov/16529570/</t>
  </si>
  <si>
    <t>Language barriers and their impact on provision of care to patients with limited English proficiency: Nurses' perspectives</t>
  </si>
  <si>
    <t>https://pubmed.ncbi.nlm.nih.gov/29193568/</t>
  </si>
  <si>
    <t>Understanding the Challenges of Language Barriers in Healthcare</t>
  </si>
  <si>
    <t>https://journalisslp.com/index.php/isslp/article/view/56</t>
  </si>
  <si>
    <t xml:space="preserve">Baahira Akber </t>
  </si>
  <si>
    <t>Strategies for overcoming language barriers in healthcare</t>
  </si>
  <si>
    <t>https://pmc.ncbi.nlm.nih.gov/articles/PMC8697718/</t>
  </si>
  <si>
    <t>Baahira Akber</t>
  </si>
  <si>
    <r>
      <rPr>
        <rFont val="Arial"/>
        <b/>
        <color theme="1"/>
        <sz val="15.0"/>
        <u/>
      </rPr>
      <t>Final percent agreement</t>
    </r>
    <r>
      <rPr>
        <rFont val="Arial"/>
        <b/>
        <color theme="1"/>
        <sz val="15.0"/>
      </rPr>
      <t>:</t>
    </r>
    <r>
      <rPr>
        <rFont val="Arial"/>
        <color theme="1"/>
        <sz val="15.0"/>
      </rPr>
      <t xml:space="preserve"> 92.1875% (Agreeing interns / Total interns)</t>
    </r>
  </si>
  <si>
    <r>
      <rPr>
        <rFont val="Arial"/>
        <b/>
        <color rgb="FF1D1C1D"/>
        <sz val="14.0"/>
      </rPr>
      <t xml:space="preserve">Instructions: </t>
    </r>
    <r>
      <rPr>
        <rFont val="Arial"/>
        <b val="0"/>
        <color rgb="FF1D1C1D"/>
        <sz val="14.0"/>
      </rPr>
      <t xml:space="preserve">Screen one article by just looking at the title and abstract. Screen based on the provided inclusion criteria and exclusion criteria. </t>
    </r>
    <r>
      <rPr>
        <rFont val="Arial"/>
        <b val="0"/>
        <color rgb="FF1D1C1D"/>
        <sz val="14.0"/>
        <u/>
      </rPr>
      <t>Include</t>
    </r>
    <r>
      <rPr>
        <rFont val="Arial"/>
        <b val="0"/>
        <color rgb="FF1D1C1D"/>
        <sz val="14.0"/>
      </rPr>
      <t xml:space="preserve"> an article if it has all inclusion criteria, and </t>
    </r>
    <r>
      <rPr>
        <rFont val="Arial"/>
        <b val="0"/>
        <color rgb="FF1D1C1D"/>
        <sz val="14.0"/>
        <u/>
      </rPr>
      <t>exclude</t>
    </r>
    <r>
      <rPr>
        <rFont val="Arial"/>
        <b val="0"/>
        <color rgb="FF1D1C1D"/>
        <sz val="14.0"/>
      </rPr>
      <t xml:space="preserve"> in an article if it meets at least one exclusion criteria. Make sure to check throughly, as sometimes things may be worded differently across studies (a study that says it is "multiple-trial" may be a controlled comparison, for example).  Each article is double screened, which is why there is two of each article. So each person only needs to fill in one row that no one else has already done. Do not do two of the same papers.</t>
    </r>
  </si>
  <si>
    <t xml:space="preserve">You will be given options to tag "include", "exclude", or "maybe". When you are in doubt, please tag "maybe" and DO NOT exclude. To tag "include" or "exclude" for any articles, reasons must be written. </t>
  </si>
  <si>
    <t>Following this assignment, the associates and PMs will be revising the criteria, and so any insight through reasons or notes will be useful. If you have any feedback regarding inclusion criteria, exclusion criteria and keyword search, please DM the project managers @Azzy Xiang and @Jimin Yoo.</t>
  </si>
  <si>
    <t>Inclusion criteria:</t>
  </si>
  <si>
    <t>English language</t>
  </si>
  <si>
    <t>Relevance to LEP population</t>
  </si>
  <si>
    <t>Published from 2000 onward for relevance</t>
  </si>
  <si>
    <t>Quantitative studies only</t>
  </si>
  <si>
    <t>Controlled comparisons only</t>
  </si>
  <si>
    <t>Hospital or inpatient settings, outcomes with patient safety, disparities, or patient-physician interactions for LEP patients</t>
  </si>
  <si>
    <t>Exclusion criteria:</t>
  </si>
  <si>
    <t>Not peer-reviewed or research articles</t>
  </si>
  <si>
    <r>
      <rPr>
        <rFont val="Arial"/>
        <color rgb="FF1D1C1D"/>
        <sz val="15.0"/>
      </rPr>
      <t>Full text not accessible (</t>
    </r>
    <r>
      <rPr>
        <rFont val="Arial"/>
        <b/>
        <color rgb="FF1D1C1D"/>
        <sz val="15.0"/>
      </rPr>
      <t>if you cannot access the full text in any way, even using sci-hub and Google, tag "Maybe" and message us so we can check.)</t>
    </r>
  </si>
  <si>
    <t>Research regarding AI</t>
  </si>
  <si>
    <t>Studies without patient outcomes</t>
  </si>
  <si>
    <r>
      <rPr>
        <rFont val="Arial"/>
        <color rgb="FF1D1C1D"/>
        <sz val="15.0"/>
      </rPr>
      <t xml:space="preserve">Small sample sizes and case studies due to non-generalizable insights </t>
    </r>
    <r>
      <rPr>
        <rFont val="Arial"/>
        <b/>
        <color rgb="FF1D1C1D"/>
        <sz val="15.0"/>
      </rPr>
      <t>(Less than 50 people in the study)</t>
    </r>
  </si>
  <si>
    <t>Animal studies</t>
  </si>
  <si>
    <r>
      <rPr>
        <rFont val="Arial"/>
        <color rgb="FF1D1C1D"/>
        <sz val="15.0"/>
      </rPr>
      <t>Duplicate data (</t>
    </r>
    <r>
      <rPr>
        <rFont val="Arial"/>
        <b/>
        <color rgb="FF1D1C1D"/>
        <sz val="15.0"/>
      </rPr>
      <t>the study has the same exact data and findings as another study in the sheet)</t>
    </r>
  </si>
  <si>
    <t>Exclusively in outpatient or community-based settings</t>
  </si>
  <si>
    <t>Only for your knowledge, you don't need this for the assignment</t>
  </si>
  <si>
    <t>Keyword string used to screen the articles :  (“Language barrier” OR “LEP” OR “language disparities” OR “English proficiency” OR “language access” OR “communication barrier” OR “translation” OR “interpreter” OR “cultural sensitivity” OR “hospital communication” OR “cultural competency” OR “health literacy”) AND (“hospital system” OR "system" OR "government" OR "policy" OR "regulation" OR “hospital” OR “healthcare” OR “patient-physician” OR “telehealth” OR “telemedicine” OR “digital health”) AND (“disparity” OR “inequality” OR “equality” OR “patient safety”)</t>
  </si>
  <si>
    <t>*If the link under the "Paper" column directs you to the database and doesn't have a full text, Google the title WORD FOR WORD to find the abstract.</t>
  </si>
  <si>
    <t>Paper</t>
  </si>
  <si>
    <t>Database</t>
  </si>
  <si>
    <t>Tag</t>
  </si>
  <si>
    <t>Rationale for Inclusion/Exclusion (What criteria were met or not met?)</t>
  </si>
  <si>
    <t>Any notes you have</t>
  </si>
  <si>
    <t>Improving health literacy responsiveness to reduce ethnic and social disparity in stillbirth and infant health: a cluster randomized controlled effectiveness trial of the MAMAACT intervention</t>
  </si>
  <si>
    <t>Cochrane</t>
  </si>
  <si>
    <t>Clair Lee</t>
  </si>
  <si>
    <t>Exclude</t>
  </si>
  <si>
    <t>Excluded because the study focuses on antenatal outpatient care and health literacy, not hospital/inpatient settings or LEP patient outcomes</t>
  </si>
  <si>
    <t>Samira St.Clair-Husbands</t>
  </si>
  <si>
    <t>exclude; primarily focuses on health literacy and not on LEP outcomes in hospital settings</t>
  </si>
  <si>
    <t>The PREPARE for Your Care program increases advance care planning engagement among diverse older adults with cancer</t>
  </si>
  <si>
    <t>conducted in primary care/outpatient safety net settings rather than hospital/inpatient settings, so it does not meet inclusion criteria</t>
  </si>
  <si>
    <t>Cindy Ho</t>
  </si>
  <si>
    <t xml:space="preserve">Inclusion criteria NOT met // more general about advanced care and less about LEP, also focused in primary care than hospital/inpatient settings </t>
  </si>
  <si>
    <t>Utility of a virtual counselor (VICKY) to collect family health histories among vulnerable patient populations: a randomized controlled trial</t>
  </si>
  <si>
    <t>Sanjana Kola</t>
  </si>
  <si>
    <t>Excluded because the study evaluates a digital tool for collecting family health histories rather than patient safety, disparities, or patient physician interactions for LEP patients. Also, no outcomes specifically for LEP patients are reported.</t>
  </si>
  <si>
    <t>evaluates a digital tool for family history collection and not patient safety, disparities, or patient physician interactions for LEP patients</t>
  </si>
  <si>
    <t>Tanvi Chakka</t>
  </si>
  <si>
    <t>Full text is pay to access, no mention of LEP patients, primarily tests eHealth machine</t>
  </si>
  <si>
    <t>Developing eHealth tools for diverse older adults: lessons learned from the PREPARE for Your Care Program</t>
  </si>
  <si>
    <t>Abderrahman Benmaghnia</t>
  </si>
  <si>
    <t>Community based eHealth tool development, not hospital/inpatient study with quantitative control outcomes.</t>
  </si>
  <si>
    <t xml:space="preserve">Inclusion criteria NOT met - not hospital/inpatient study and not over LEP patients </t>
  </si>
  <si>
    <t>Culturally Sensitive Advance Care Planning for African American Advanced Cancer Patients: a Pilot Randomized Controlled Trial</t>
  </si>
  <si>
    <t>Inclusion criteria not met- focus on racial disparities, not limited english proficieny or language barriers; also no outcome yet- only a hope about increased discusssions</t>
  </si>
  <si>
    <t xml:space="preserve">This paper focused on the advance care planning for African Americans in a safety net hospital. </t>
  </si>
  <si>
    <t>Angelina Chan</t>
  </si>
  <si>
    <t>No outcome and control comparision group. The study addresses African population which could be part of LEP population but it is clear addressed to LEP population</t>
  </si>
  <si>
    <t>https://www.cochranelibrary.com/central/doi/10.1002/central/CN-02692979/full</t>
  </si>
  <si>
    <t xml:space="preserve">Inclusion not met // not LEP or quantitative data </t>
  </si>
  <si>
    <t>Bridging the postpartum gap: best practices for training of obstetrical patient navigators</t>
  </si>
  <si>
    <t>Sofya Seredina</t>
  </si>
  <si>
    <t xml:space="preserve">Inclusion not met: not LEP, not quantitative data, no controlled comparison, not clear if hospital settings, no 
patient outcomes. Exclusion met: full text available only through institution or paid, no patient outcomes, no 
specified sample size, likely outpatient-based. </t>
  </si>
  <si>
    <t>Setting, controlled comparisons, and relevance to LEP population is not directly mentioned, unclear. There are no patient outcomes and sample size mentioned</t>
  </si>
  <si>
    <t>Microaggression Detection in Psychotherapy: expanding Affirming Care for Transgender and Nonbinary Clients</t>
  </si>
  <si>
    <t>Tanvi Anugu</t>
  </si>
  <si>
    <t>Not relevant to the LEP population</t>
  </si>
  <si>
    <t>Not hospital or inpatient setting. Focus on patient system messaging and health literacy</t>
  </si>
  <si>
    <t xml:space="preserve">This paper focused on the use of secure messaging and patients' literacy skills in type-2 diabetes patients. </t>
  </si>
  <si>
    <t>The Next Frontier in Communication and the ECLIPPSE Study: bridging the Linguistic Divide in Secure Messaging</t>
  </si>
  <si>
    <t>Setting, controlled comparisons, and relevance to LEP population is not directly mentioned, unclear</t>
  </si>
  <si>
    <t>Fernando Aguilar</t>
  </si>
  <si>
    <t>Undecided: In English, translated from Dari to English, in a hospital setting, and published this year. However, it has both Quantitative and Qualitative studies and in the include section it states ONLY Quantitative. Additionally, there is minimal language regarding lanaguage barriers and dispairities but could be used for how essential translation is for addressing inequality.</t>
  </si>
  <si>
    <t>Translation and validation of the Dari version of the hospital survey on patient safety culture for healthcare settings in Afghanistan</t>
  </si>
  <si>
    <t>This study does not look at patient outcomes. Instead it is about staff perspective and survey validation.Not relevant to the LEP population, only talks about Dari translation without mention of paitent outcomes  But the setting is in a hopsital</t>
  </si>
  <si>
    <t>Ashlyn Chau</t>
  </si>
  <si>
    <t xml:space="preserve">No relevance to LEP population as study of stress reduction in patients with video goggles during carotid surgery had to have no language barrier. </t>
  </si>
  <si>
    <t>The study had patients excluded if they had a language barrier, which was the only mention of people with LEP found.</t>
  </si>
  <si>
    <t>Measuring Stress Reduction in Patients Receiving Multimedia Entertainment During Vascular Surgery Under Regional Anesthesia: Protocol for a Randomized Controlled Study</t>
  </si>
  <si>
    <t>Jalen Li</t>
  </si>
  <si>
    <t>No patient oucomes, just describing planned methods</t>
  </si>
  <si>
    <t xml:space="preserve">This study's setting is ot in hospital or inpatient settings </t>
  </si>
  <si>
    <t xml:space="preserve"> A Prescribed Digital Health App and Number of Migraine Days: A Randomized Clinical Trial</t>
  </si>
  <si>
    <t>No mention of LEP population, main study is in Germany</t>
  </si>
  <si>
    <t>Benny Lin</t>
  </si>
  <si>
    <t xml:space="preserve">No relevance to LEP population, not in a hospital or inpatient settings, and is not controlled comparisons only </t>
  </si>
  <si>
    <t>This study focused on AI-generated caregiver training content and how different LLMS could provide instructions for caregivers in home care settings</t>
  </si>
  <si>
    <t>AI in Home Care-Evaluation of Large Language Models for Future Training of Informal Caregivers: Observational Comparative Case Study</t>
  </si>
  <si>
    <t>David Gerges</t>
  </si>
  <si>
    <t>Focus on AI and language models with zero mention and/or analysis of LEP populations and patient outcomes.</t>
  </si>
  <si>
    <t>Strong candidate for exclusion under “Research regarding AI” and “Exclusively in outpatient or community-based settings.”</t>
  </si>
  <si>
    <t xml:space="preserve">Benny Lin </t>
  </si>
  <si>
    <t xml:space="preserve">This study focused on public health disparities in China's population. They also compared urban / rural populations, demographics, status, and health factors to engage in ACP. </t>
  </si>
  <si>
    <t>Decomposition and comparative analysis of urban-rural disparity in attitude towards advance care planning among Chinese adults: A nationwide study</t>
  </si>
  <si>
    <t xml:space="preserve">Not in a hospital or inpatient setting. This study focuses on general adult attitudes toward advanced care planning (ACP), with no indication of hospital-based or inpatient data. No direct focus on Limited English Proficiency (LEP). The population is Chinese adults in China, with no mention of LEP populations in English-speaking healthcare systems. Neither do they include controlled comparison relevant to clinical interventions. Although multivariate regression and decomposition methods are used, this is not a controlled clinical study comparing interventions.  </t>
  </si>
  <si>
    <t>The term "disparity" appears, but it refers to urban-rural geographic disparity in attitudes, not healthcare disparities due to language proficiency.</t>
  </si>
  <si>
    <t>Patricia St. Fleur</t>
  </si>
  <si>
    <t>This article is not focused on Limited English Proficiency (LEP) patients in the context relevant to the review, such as interpreter use, hospital systems, governmental interventions, or LEP individuals navigating English-speaking healthcare settings. It does not examine any hospital or inpatient process optimization interventions, nor does it address outcomes related to patient safety, healthcare disparities, or physician–patient interactions specific to LEP populations.</t>
  </si>
  <si>
    <t>Validation of the eHealth literacy scales: comparison between the shorter and longer versions</t>
  </si>
  <si>
    <t>Nihit Gurram</t>
  </si>
  <si>
    <t>This article meets all inclusion criteria and no exclusion criteria. It is a recent, peer-reviewed systematic review directly assessing language concordance, a core issue affecting LEP patients, and its impact on patient outcomes and healthcare utilization. It synthesizes data from multiple controlled studies, including inpatient and clinical settings.</t>
  </si>
  <si>
    <t xml:space="preserve">Could be valuable as a summary tethering article due to its meta-analytic potential.
Strong candidate for use in introduction or evidence synthesis sections.
Given discussion of the scope of this article, decided to exclude this article from study. </t>
  </si>
  <si>
    <t>This article does not meet meet several key inclusion criteria. It does not address Limited English Proficiency (LEP) patient populations, interpreter use, or healthcare delivery in English as a second language contexts. Additionally, it is not focused on any intervention or process optimization within hospital or inpatient settings aimed at reducing disparities. The outcomes assessed are centered on healthcare workers' experiences rather than on patient outcomes, patient safety, or physician–patient interactions involving LEP individuals.</t>
  </si>
  <si>
    <t>Translation, Adaptation, and Validation of the Japanese Version of Second Victim Experience and Support Tool-Revised</t>
  </si>
  <si>
    <t xml:space="preserve">Samuel Marcus </t>
  </si>
  <si>
    <t>Irrelevant to the scope of our project. This study focuses on outcomes of healthcare workers who are "second victims." There are no patient outcomes corroborated to the results of scoring higher as a "second victim." Additionally, the study is monocultural and does not really provide any insight into LEP populations of the sort or outcomes based around this topic. Results and methods prove to be rather ambigious as well.</t>
  </si>
  <si>
    <t>Include</t>
  </si>
  <si>
    <t>Publised in a peer-reviewed English-language journal (relevant). LEP status is central to the study, with analysis of its impact on fall risk. Recently published in 2024! Quantitative retrospective study with vast 631 individual testing pool w/statistical analysis. Hospital/inpatient setting in 4 inpatient rehabilitation facilities apired with patient safety outcome criteria!</t>
  </si>
  <si>
    <t>Even though it's observational, the subgroup analyses and use of odds ratios support inclusion under controlled comparison of LEP vs. non-LEP patients.</t>
  </si>
  <si>
    <t>A Role for Health Literacy in Protecting People With Limited English Proficiency Against Falling: A Retrospective, Cohort Study</t>
  </si>
  <si>
    <t>Prabhnoor Kaur</t>
  </si>
  <si>
    <t xml:space="preserve">This article meets all the inclusion criteria mentioned above and none of the exclusion criteria. It is an observational study that was carried on 631 inpatients in a rehabilitation facility. At 4 different rehabilitation facilities. Although, the study was carried out within the period of October, 2022 and February, 2023, the publication of the article was done not until January, 2025. These inpatients were either equal or above the age 18. </t>
  </si>
  <si>
    <t>Language barriers have a significant effect on falls among patients in IRFs. Speech-Language Pathology helps in improving health literacy and providing language support and may also play a crucial role in mitigating fall risk, thereby enhancing patient safety and outcomes.</t>
  </si>
  <si>
    <t>Scopus</t>
  </si>
  <si>
    <t>Sharlyn Donoza</t>
  </si>
  <si>
    <t>Exclude: This article has 0 citations, although recently published there is not conducted study that can be referenced and used for the project. As well as hard to access actual article</t>
  </si>
  <si>
    <t>Have to make an account to access, and gives little information/no abstract to look over before using full access of the article.</t>
  </si>
  <si>
    <t>Language barriers in mental healthcare: A critical analysis</t>
  </si>
  <si>
    <t>exclude; this is a critical analysis and not a quantitative study, so it does not meet inclusion requirements</t>
  </si>
  <si>
    <t>Michelle Miltonberger</t>
  </si>
  <si>
    <t>Research regarding AI, literature review (not controlled comparison or quantitative study), study on dental care (likley exclusivley outpatient)</t>
  </si>
  <si>
    <t>Enhancing Dental Care for Patients With Limited English Proficiency: Integrating Interpretation, Cultural Competency, and Artificial Intelligence</t>
  </si>
  <si>
    <t>Benjamin Fei</t>
  </si>
  <si>
    <t>This is a literature review and a commentary, not a quantitative study.</t>
  </si>
  <si>
    <t>This study had no patient outcomes, with its main focus being on student readiness to work with LEP patients. Additionally, this study only focused on one medical school with students at a certain level.</t>
  </si>
  <si>
    <t xml:space="preserve">An account on Scopus was needed to access this article, but copying and pasting the DOI into a search engine would allow access through a different source. This is the source I used: https://bmcmededuc.biomedcentral.com/articles/10.1186/s12909-024-05173-z </t>
  </si>
  <si>
    <t>Interpreter and limited-English proficiency patient training helps develop medical and physician assistant students’ cross-cultural communication skills</t>
  </si>
  <si>
    <t>This is an educational intervention with survey-based outcomes, not a quantitative study</t>
  </si>
  <si>
    <t>Razi Lawabni</t>
  </si>
  <si>
    <t xml:space="preserve">This study is in an outpatient setting with patient portal use. There is no inpatient or hospital outcomes and it lacks a controlled clinical comparison because it compares on Spanish LEP vs Spanish non-LEP (not a full controlled comparison with English proficient patients). </t>
  </si>
  <si>
    <t>Not able to view from the browser, manually entered title to find version with abstract.</t>
  </si>
  <si>
    <t>Digital health literacy and use of patient portals among Spanish-preferred patients in the United States: a cross-sectional assessment</t>
  </si>
  <si>
    <t>Yanet Tilahun</t>
  </si>
  <si>
    <t>Maybe</t>
  </si>
  <si>
    <t>it is a quantitative study from 2000 onward, in English, relevant to LEP populations, and addresses disparities &amp; some aspects of digital patient-physician interaction. However, it does not cover hospital/inpatient settings, nor does it include specific patient safety outcome measures (like medical errors).</t>
  </si>
  <si>
    <t>More toward the include side because of all the research</t>
  </si>
  <si>
    <t>it is a quantitative study from 2000 onward, in English, relevant to LEP populations, and addresses disparities &amp;  some aspects of digital patient-physician interaction. However, it does not cover hospital/inpatient settings, nor does it include specific patient safety outcome measures (like medical errors).</t>
  </si>
  <si>
    <t>You cannot view from this browser, had to manually copy title and find pdf version. There was also no statistically different patient outcomes with people with LEP and people without LEP.</t>
  </si>
  <si>
    <t>Limited English Proficiency, Postoperative Complications, and Interpreter Use in Vascular Surgery Patients in Hawai‘i</t>
  </si>
  <si>
    <t>However, it does not cover hospital/inpatient settings, nor does it include specific patient safety outcome measures (like medical errors).</t>
  </si>
  <si>
    <t xml:space="preserve">Mokshith Revuri </t>
  </si>
  <si>
    <t>Not patient outcome focused, more about medical students ability to work with interpreters. This study is not in a hospital setting or an inpatient setting. Related to LEP population but doesn't focus on patient outcomes.</t>
  </si>
  <si>
    <t>Could use this for other studies not related to patient outcomes but more about medical students and their ability to work with interpreters.</t>
  </si>
  <si>
    <t>Assessing Medical Student Readiness to Navigate Language Barriers in Telehealth: Cross-sectional Survey Study</t>
  </si>
  <si>
    <t>An educational survey of medical students on self reported confidence and barriers they face, outcomes are about student confidence not patient outcomes. Education/telethealth simulation setting not in hospital/inpatient.</t>
  </si>
  <si>
    <t>Scopus (accessed through NIH)</t>
  </si>
  <si>
    <t>Varsha Balaji</t>
  </si>
  <si>
    <t>This article proposes ESL programs as a solution, but does not provide any quantatative data. It is a controlled study in a hospital setting that doesn't provide data on patient outcomes.</t>
  </si>
  <si>
    <r>
      <rPr>
        <rFont val="Arial"/>
        <color rgb="FF1155CC"/>
        <sz val="13.0"/>
        <u/>
      </rPr>
      <t>The missing strategy in addressing language barriers</t>
    </r>
    <r>
      <rPr>
        <rFont val="Arial"/>
        <color rgb="FF000000"/>
        <sz val="13.0"/>
      </rPr>
      <t xml:space="preserve"> (accessed through: </t>
    </r>
    <r>
      <rPr>
        <rFont val="Arial"/>
        <color rgb="FF1155CC"/>
        <sz val="13.0"/>
        <u/>
      </rPr>
      <t>https://pubmed.ncbi.nlm.nih.gov/33720665/</t>
    </r>
    <r>
      <rPr>
        <rFont val="Arial"/>
        <color rgb="FF000000"/>
        <sz val="13.0"/>
      </rPr>
      <t xml:space="preserve"> )</t>
    </r>
  </si>
  <si>
    <t>Karina Quan</t>
  </si>
  <si>
    <t>Lacked quantitative data and also didn't have substantial evidence on patient outcomes and its applications for our purposes.</t>
  </si>
  <si>
    <t>The missing strategy in addressing language barriers</t>
  </si>
  <si>
    <t>No patient outcomes at all from a quantitative perspective. Does analyze the demographics and relevance of LEP though (the only inclusion criteria it has)</t>
  </si>
  <si>
    <t>Improving Latino Health Equity Through Spanish Language Interpreter Advocacy in Kansas</t>
  </si>
  <si>
    <t>Not a controlled comparison or quantitative study, or peer reviewd because it is a commentary article, no hospital/inpatient level outcomes</t>
  </si>
  <si>
    <t>Excluded because the study does not report quantitative patient outcomes in a hospital or inpatient setting. It analyzes demographics and advocacy efforts but lacks controlled comparisons or measurable clinical outcomes for LEP patients.</t>
  </si>
  <si>
    <t>Embase</t>
  </si>
  <si>
    <t xml:space="preserve">Not patient outcome focused, moreso looking at alarm fatigue in ICU nurses. Also not looking at any of the languages studied by us. </t>
  </si>
  <si>
    <t>Measuring alarm fatigue in intensive care units: translation and validation of the Charité Alarm Fatigue Questionnaire: a multi-centre study</t>
  </si>
  <si>
    <t>Lymaris Mayen</t>
  </si>
  <si>
    <t>Not focused on LEP (focused on translating German to Dutch and using it across the netherlands and Belgium), not patient outcome focused (focused on nurses and physicans)</t>
  </si>
  <si>
    <t>Study mainly focuses on digital interventions and how different genders and ages responded to intervention. Not relevant to LEP (main focus is on obesity). Article is analyzing data from 1970 to 2023.</t>
  </si>
  <si>
    <t>Umbrella review of social inequality in digital interventions targeting dietary and physical activity behaviors</t>
  </si>
  <si>
    <t xml:space="preserve">Anaya Rana </t>
  </si>
  <si>
    <t xml:space="preserve">Study is relavent to LEP, published in 2025, and has controlled comparisons. 
Results are clearly outlined, and sample size is above threshold. Peer reviewed article. </t>
  </si>
  <si>
    <t>Sameeha Shaikh</t>
  </si>
  <si>
    <t>systematic review, not quantitative study,</t>
  </si>
  <si>
    <t>Facilitators and Barriers to adherence to antiretroviral therapy among incarcerated people living with HIV in Iran: insights from a qualitative study</t>
  </si>
  <si>
    <t xml:space="preserve">Inclusion not met: not LEP, not quantitative data, no controlled comparison, set in prison, not hospital or 
outpatient. Exclusion met: no patient outcomes, fewer than 50 participants (11 in this study), not hospital/inpatient. </t>
  </si>
  <si>
    <t>Aditi Khanolkar</t>
  </si>
  <si>
    <t xml:space="preserve">has no direct correlation with LEP or lack of access to healthcare based on language barriers, instead focuses on lack of ability to family plan due to lack of contraceptive access </t>
  </si>
  <si>
    <t>Reproductive health equity: demystifying unmet need for family planning among young women in Uttar Pradesh</t>
  </si>
  <si>
    <t>Exclude: The study was conducted in a population of adolescent women in Uttar Pradesh, India, and did not explicitly address any language barriers or LEP. The research was also not conducted in a hospital/inpatient setting, and instead was a population-based study using survey data</t>
  </si>
  <si>
    <t>Anaya Rana</t>
  </si>
  <si>
    <t xml:space="preserve">Exclude; study is conducted in rural settings as opposed to hospitals or inpatient care. </t>
  </si>
  <si>
    <t>Healthcare access barriers and utilization among the Arab Bedouin population in Israel: a cross-sectional study</t>
  </si>
  <si>
    <t>Veronika Moskalenko</t>
  </si>
  <si>
    <t>The study is conducted entirely in community/outpatient settings rather than hospitals or inpatient care, it also does not include a controlled comparison, and does not explicitly focus on a defined LEP population</t>
  </si>
  <si>
    <t>systematic review, not quantitative study, doesnt focus on LEP, not in hospital/inpatient setting</t>
  </si>
  <si>
    <t>Telehealth adoption in palliative care: a systematic review of patient barriers and facilitators</t>
  </si>
  <si>
    <t>Ariana Meshinchi</t>
  </si>
  <si>
    <t>It is a systematic review and not a quantitative study so it does not meet the inclusion criteria.</t>
  </si>
  <si>
    <t xml:space="preserve">Language barriers are mentioned which is relevant to LEP, however it does not focus on LEP population. This is more of a review rather than a quantitative study so there are not controlled comparisions either. Because this seems to be more of a review article, many components are not applicable. </t>
  </si>
  <si>
    <t>Sociodemographic Disparities in Obtaining Cardiac MRI: Black, White, and Shades of Gray</t>
  </si>
  <si>
    <t>Review article, not focused on LEP population</t>
  </si>
  <si>
    <t>Not focused on LEP patient outcomes and no controlled comparison group</t>
  </si>
  <si>
    <t>Patient perspectives and utilization of telemedicine for chronic conditions in Pakistan barriers and facilitators towards its access</t>
  </si>
  <si>
    <t>The article focuses on outpatient and not inpatient settings since it only discusses telemedicine</t>
  </si>
  <si>
    <t>Nisha Kathiresan</t>
  </si>
  <si>
    <t>Does not specifically address limited English proficiency (LEP) or language barriers; instead, it centers on technology access and infrastructure challenges.</t>
  </si>
  <si>
    <t>Interns with first names A-K</t>
  </si>
  <si>
    <t>Interns with first names L-Z</t>
  </si>
  <si>
    <t>Instructions</t>
  </si>
  <si>
    <t>You will be making inclusion and exclusion criteria for our literature review.</t>
  </si>
  <si>
    <t>You're going to create keywords and select databases for literature searches.</t>
  </si>
  <si>
    <t>Each intern must add at least 1 inclusion criteria and 1 exclusion criteria to this table. Try not to overlap with others.</t>
  </si>
  <si>
    <r>
      <rPr>
        <sz val="15.0"/>
      </rPr>
      <t xml:space="preserve">Here's a </t>
    </r>
    <r>
      <rPr>
        <color rgb="FF1155CC"/>
        <sz val="15.0"/>
        <u/>
      </rPr>
      <t>guide</t>
    </r>
    <r>
      <rPr>
        <sz val="15.0"/>
      </rPr>
      <t xml:space="preserve"> on identifying keywords and search terms.</t>
    </r>
  </si>
  <si>
    <r>
      <rPr>
        <b/>
        <sz val="15.0"/>
      </rPr>
      <t>What are criteria in research?</t>
    </r>
    <r>
      <rPr>
        <sz val="15.0"/>
      </rPr>
      <t xml:space="preserve"> </t>
    </r>
    <r>
      <rPr>
        <color rgb="FF1155CC"/>
        <sz val="15.0"/>
        <u/>
      </rPr>
      <t>This</t>
    </r>
    <r>
      <rPr>
        <sz val="15.0"/>
      </rPr>
      <t xml:space="preserve"> guide and </t>
    </r>
    <r>
      <rPr>
        <color rgb="FF1155CC"/>
        <sz val="15.0"/>
        <u/>
      </rPr>
      <t>this</t>
    </r>
    <r>
      <rPr>
        <sz val="15.0"/>
      </rPr>
      <t xml:space="preserve"> article are helpful to consult.</t>
    </r>
  </si>
  <si>
    <t xml:space="preserve">Keywords must be relevant to our topic below. They cannot be too complicated, broad, or specific. </t>
  </si>
  <si>
    <t>Combining them in a database search should yield a good amount of results.</t>
  </si>
  <si>
    <t>Your Name</t>
  </si>
  <si>
    <t>Criteria</t>
  </si>
  <si>
    <r>
      <rPr>
        <rFont val="Arial"/>
        <b/>
        <color theme="1"/>
        <u/>
      </rPr>
      <t>TOPIC:</t>
    </r>
    <r>
      <rPr>
        <rFont val="Arial"/>
        <b/>
        <color theme="1"/>
      </rPr>
      <t xml:space="preserve"> The Efficacy of Systems Engineering and Process Optimization Interventions on Reducing Outcome Disparities for Patients with Limited English Proficiency: A Systematic Review and Meta-Analysis</t>
    </r>
  </si>
  <si>
    <t>Azzy (Example)</t>
  </si>
  <si>
    <t>Most interns here likely cannot read articles that are in languages other than English.</t>
  </si>
  <si>
    <r>
      <rPr>
        <rFont val="Arial"/>
        <b/>
        <color theme="1"/>
        <u/>
      </rPr>
      <t>Topic Objectives</t>
    </r>
    <r>
      <rPr>
        <rFont val="Arial"/>
        <color theme="1"/>
        <u/>
      </rPr>
      <t>:</t>
    </r>
  </si>
  <si>
    <t xml:space="preserve">Geunyoung C </t>
  </si>
  <si>
    <t xml:space="preserve">Relevance (to our research) </t>
  </si>
  <si>
    <t xml:space="preserve">inclusion : the report MUST be related to our research - second language barrier. </t>
  </si>
  <si>
    <r>
      <rPr>
        <rFont val="Arial"/>
        <color theme="1"/>
      </rPr>
      <t xml:space="preserve">1. </t>
    </r>
    <r>
      <rPr>
        <rFont val="Arial"/>
        <b/>
        <color theme="1"/>
      </rPr>
      <t xml:space="preserve">Covering Clinical Outcomes </t>
    </r>
    <r>
      <rPr>
        <rFont val="Arial"/>
        <color theme="1"/>
      </rPr>
      <t>- The dependent variable in the meta-analysis would be specific clinical outcomes (such as mortality rates, complication rates, length of stay, readmission rates for conditions like stroke, sepsis, appendicitis). We would analyze how process interventions change these "output" variables of the healthcare system - Trauma outcomes, colorectal cancer, dyspepsia</t>
    </r>
  </si>
  <si>
    <t>Type of Experiment</t>
  </si>
  <si>
    <t>inclusion: the report must be based on an experiment that successfully followed the scientific method.</t>
  </si>
  <si>
    <r>
      <rPr>
        <rFont val="Arial"/>
        <color theme="1"/>
      </rPr>
      <t xml:space="preserve">2. Covering </t>
    </r>
    <r>
      <rPr>
        <rFont val="Arial"/>
        <b/>
        <color theme="1"/>
      </rPr>
      <t>Intervention Efficacy</t>
    </r>
    <r>
      <rPr>
        <rFont val="Arial"/>
        <color theme="1"/>
      </rPr>
      <t xml:space="preserve"> - Analyze interpreter efficiency with and without their presence, or with different types (ex: video vs. phone vs. ad-hoc) - Health Literacy + Medical Interpreter: recent systematic reviews (1-2 yrs) are present</t>
    </r>
  </si>
  <si>
    <t>Geunyoung C</t>
  </si>
  <si>
    <t>Peer Reviewed</t>
  </si>
  <si>
    <t xml:space="preserve">exclusion : reports that have not been officially published should be excluded from literature review </t>
  </si>
  <si>
    <r>
      <rPr>
        <rFont val="Arial"/>
        <color theme="1"/>
      </rPr>
      <t xml:space="preserve">3. Covering </t>
    </r>
    <r>
      <rPr>
        <rFont val="Arial"/>
        <b/>
        <color theme="1"/>
      </rPr>
      <t>Systems-Level Quality</t>
    </r>
    <r>
      <rPr>
        <rFont val="Arial"/>
        <color theme="1"/>
      </rPr>
      <t xml:space="preserve"> - Evaluate studies and procedures based on implementation of process control systems. Suggest standardized protocols as a controlled operating procedure, error prevention tools, workflow redesign, and quality control.</t>
    </r>
  </si>
  <si>
    <t>Kelly Woo</t>
  </si>
  <si>
    <t>LEP Population</t>
  </si>
  <si>
    <t>The studies should focus on participants that have limited english proficiency</t>
  </si>
  <si>
    <r>
      <rPr>
        <rFont val="Arial"/>
        <color theme="1"/>
      </rPr>
      <t xml:space="preserve">Possibly covering </t>
    </r>
    <r>
      <rPr>
        <rFont val="Arial"/>
        <b/>
        <color theme="1"/>
      </rPr>
      <t>Regulatory Frameworks</t>
    </r>
    <r>
      <rPr>
        <rFont val="Arial"/>
        <color theme="1"/>
      </rPr>
      <t xml:space="preserve"> - Governmental roles in setting regulatory constraints within which the healthcare system must operate. We must show how policies are motivated by broader frameworks.</t>
    </r>
  </si>
  <si>
    <t>Healthcare setting</t>
  </si>
  <si>
    <t xml:space="preserve">Studies reviewed on systems and regulatory frameworks should be relevant to the healthcare setting + maybe to narrow down scope we can focus on hospital only? </t>
  </si>
  <si>
    <t>Impact of language barriers on trust/communication</t>
  </si>
  <si>
    <t>inclusion: shows how language can affect quality of care and patient-physician relationships</t>
  </si>
  <si>
    <t xml:space="preserve">In addition, you will list databases (such as PubMed and Google Scholar) we can search in, that will generate at least 250 results from your chosen keywords. </t>
  </si>
  <si>
    <t>Interpreters</t>
  </si>
  <si>
    <t xml:space="preserve">inclusion: highlights a common solution to language barriers </t>
  </si>
  <si>
    <t>Feel free to play around with your keywords to get ample results.</t>
  </si>
  <si>
    <t>Sample size</t>
  </si>
  <si>
    <t>exclusion: studies with small sample size should be avoided since they might not have generalizable insights</t>
  </si>
  <si>
    <r>
      <rPr>
        <sz val="15.0"/>
      </rPr>
      <t xml:space="preserve">Here's an </t>
    </r>
    <r>
      <rPr>
        <color rgb="FF1155CC"/>
        <sz val="15.0"/>
        <u/>
      </rPr>
      <t>example</t>
    </r>
    <r>
      <rPr>
        <sz val="15.0"/>
      </rPr>
      <t xml:space="preserve"> of some databases that could work!</t>
    </r>
  </si>
  <si>
    <t>Amber Zhu</t>
  </si>
  <si>
    <t>Timeframe</t>
  </si>
  <si>
    <t>Inclusion: scientific studies must have been published in the last 5 years in order to maintain relevant information and data.</t>
  </si>
  <si>
    <t>Age</t>
  </si>
  <si>
    <t>Exclusion: exclude those either too young or too old to the point where understanding of literacy may be impaired.</t>
  </si>
  <si>
    <t>Each intern must list FIVE keywords in their table entry and ONE database. Try not to overlap with others.</t>
  </si>
  <si>
    <t>Saket Aliminate</t>
  </si>
  <si>
    <t>Multilingual Interventions</t>
  </si>
  <si>
    <t>Inclusion: only include studies that use interpreters or translated material to measure impact</t>
  </si>
  <si>
    <t>Opinion Pieces/Editorials</t>
  </si>
  <si>
    <t>Exclusion: Exclude non-research articles since they don't provide data.</t>
  </si>
  <si>
    <t>Keywords</t>
  </si>
  <si>
    <t>Haaris Alam</t>
  </si>
  <si>
    <t>Technology-Based Interventions</t>
  </si>
  <si>
    <t>Inclusion: studies that assess digital tools (e.g., EHR alerts, translation apps, telehealth platforms) designed to reduce language barriers</t>
  </si>
  <si>
    <t>LEP, clinical, interpreter, doctor, hospital</t>
  </si>
  <si>
    <t>Abstracts/Posters Without Full Data</t>
  </si>
  <si>
    <t>Exclusion: studies published only as abstracts or posters without full peer-reviewed data</t>
  </si>
  <si>
    <t>language barrier, healthcare, mortality, translation, language disparities</t>
  </si>
  <si>
    <t xml:space="preserve">Google Scholar </t>
  </si>
  <si>
    <t>Janet Yu</t>
  </si>
  <si>
    <t>Health Outcomes</t>
  </si>
  <si>
    <t>Inclusion: reliable data that can show outcomes on health disparities</t>
  </si>
  <si>
    <t>Melina Lian</t>
  </si>
  <si>
    <t>health literacy, minority language, communication barrier, multilingual, quality, LOS</t>
  </si>
  <si>
    <t>Embase, Cochrane Library</t>
  </si>
  <si>
    <t xml:space="preserve">Studies not distinguishing LEP patients from other groups </t>
  </si>
  <si>
    <t xml:space="preserve">Exclusion: only include studies where LEP patient data is analyzed separately compared to other group(s) to evaluate disparities </t>
  </si>
  <si>
    <t>Language access, Hospital communication, Cultural competency, Translation services, Limited language proficiency</t>
  </si>
  <si>
    <t>healthcare workers training for language barriers</t>
  </si>
  <si>
    <t xml:space="preserve">include: studies that assess the quality and quantity (frequency) of language and cultural training healthcare workers recieve to overcome this discrepancy </t>
  </si>
  <si>
    <t>Samuel Marcus</t>
  </si>
  <si>
    <t>LEP medicine compliance, LEP satisfaction, cultural humility, medical education, health equity, cultural sensitivity, healthcare diversity or inclusion, healthcare cross cultural communication</t>
  </si>
  <si>
    <t>Scopus, CINAHL</t>
  </si>
  <si>
    <t>location-based</t>
  </si>
  <si>
    <t xml:space="preserve">include: studies that show what other cities/countries are doing that works and doesn't work for those areas to understand what our area of focus can do to improve </t>
  </si>
  <si>
    <t xml:space="preserve"> LEP populations, translation services, patient safety, quality of care, access to care </t>
  </si>
  <si>
    <t xml:space="preserve"> health systems database</t>
  </si>
  <si>
    <t>culture-related</t>
  </si>
  <si>
    <t>include: studies that also consider cultural factors adding to these language barriers in healthcare settings</t>
  </si>
  <si>
    <t>patient-provider relationship, cross-linguistic communication, patient-reported outcomes, telehealth language support, multimodal translational tools, patient-provider trust,</t>
  </si>
  <si>
    <t>JSTOR, EBSCO, public university libraries, NIH</t>
  </si>
  <si>
    <t>case-studies/single-patient anecdotes</t>
  </si>
  <si>
    <t>exclude: we want a holistic understanding of the issue, and examples only highlighting a few people isn't always applicable to a larger population</t>
  </si>
  <si>
    <t>ad hoc interpreters, language comprehension, delayed diagnoses, preventive care, miscommunication, treatment duration, cost of accommodation</t>
  </si>
  <si>
    <t>PubMed, Web of Science, ScienceDirect</t>
  </si>
  <si>
    <t>healthcare interventions unrelated to communcation</t>
  </si>
  <si>
    <t>exclude: the sources we use should relate to language barriers in some way</t>
  </si>
  <si>
    <t>Limited English proficiency, language barrier, non-English speaking, health disparities, medical interpreter, translation services, bilingual medical provider</t>
  </si>
  <si>
    <t>PubMed, Google Scholar</t>
  </si>
  <si>
    <t>Joshita Mothi</t>
  </si>
  <si>
    <t xml:space="preserve">Controlled Comparisions </t>
  </si>
  <si>
    <t>include: compare a specific group of patients who do not speak English well to a group of patients who are fluent in English, which allows us to directly see the differences in their health results</t>
  </si>
  <si>
    <t>Sumayya Wafapoor</t>
  </si>
  <si>
    <t>length of stay, mortality rate, misdiagnosis, cultural difference, immigrant patients</t>
  </si>
  <si>
    <t>DOAJ</t>
  </si>
  <si>
    <t>Non-human studies</t>
  </si>
  <si>
    <t>exclude: sources that were conducted on animals should be excluded, as our focus is on human participants</t>
  </si>
  <si>
    <t>telehealth</t>
  </si>
  <si>
    <t xml:space="preserve">include: how these language barriers are more/less prevalent in telehealth settings </t>
  </si>
  <si>
    <t>Nicolle Centenaro</t>
  </si>
  <si>
    <t>language barrier policies, multilingual medical services, cross-cultural communication, health literacy, patient comprehension</t>
  </si>
  <si>
    <t>PubMed, NIH, Google Scholar</t>
  </si>
  <si>
    <t>Alyssa Chew</t>
  </si>
  <si>
    <t>Demographic Alignment</t>
  </si>
  <si>
    <t>Inclusion: needs to be able to compare the experiences of those that are part of the demographic and those that are not to see if there is a significance difference</t>
  </si>
  <si>
    <t>Dewanshi Shah</t>
  </si>
  <si>
    <t>Clinical miscommunication, healthcare accessibility, literacy, linguistic inclusivity, medical mistranslation</t>
  </si>
  <si>
    <t>Specialization of clinics</t>
  </si>
  <si>
    <t>Exclusion: needs to have information from any type of clinic, as long as it involves the studied demographic</t>
  </si>
  <si>
    <t>Shalita Areeyaphan</t>
  </si>
  <si>
    <t xml:space="preserve">language concordance, patient satisfaction, adherence, limited English proficiency, mortality rates </t>
  </si>
  <si>
    <t>Web of Science, Springer Nature</t>
  </si>
  <si>
    <t>Anandi Sheel</t>
  </si>
  <si>
    <t>language disparities, health literacy, governmental roles, error prevention tools, translation services</t>
  </si>
  <si>
    <t>IEEE Xplore, ERIC</t>
  </si>
  <si>
    <t>Veer Sheth</t>
  </si>
  <si>
    <t>health equity, immigrant health policy, refugee health care, institutional marginalization in healthcare, quality of immigrant healthcare, socioeconomic disparities in healthcare, medical bias</t>
  </si>
  <si>
    <t xml:space="preserve">PubMed, ERIC, IEEE Xplore, </t>
  </si>
  <si>
    <t>Language proficiency</t>
  </si>
  <si>
    <t>P's need to be proficient in one of the 3 languages studied in SML project</t>
  </si>
  <si>
    <t>Clinical outcomes, language services, healthcare quality, communication barriers, treatment delays.</t>
  </si>
  <si>
    <t>ScienceDirect</t>
  </si>
  <si>
    <t>Healthcare history</t>
  </si>
  <si>
    <t>P's need to have recieved healthcare in relatively recent history to accurately reflect their experiences</t>
  </si>
  <si>
    <t>Manjari Seshan</t>
  </si>
  <si>
    <t>"health disparities" OR"LEP" OR "language access" OR "healthcare regulation" OR "regulatory framework" OR "policy implementation" OR "policy compliance" OR "government regulation"</t>
  </si>
  <si>
    <t>PubMed, JSTOR</t>
  </si>
  <si>
    <t>underresourced populations</t>
  </si>
  <si>
    <t>focus on populations with lack of access to healthcare resources in terms of language</t>
  </si>
  <si>
    <t>Rimsha Mughal</t>
  </si>
  <si>
    <t>Nonenglish speaking, clincial outcomes, mortality rates, interpreter modality, health disparities</t>
  </si>
  <si>
    <t>artificial intellgence</t>
  </si>
  <si>
    <t>exclude research regarding ai since it is relatively underdeveloped field (more studies need to be conducted)</t>
  </si>
  <si>
    <t>Michelle Flores</t>
  </si>
  <si>
    <t>English proficiency, Underserved Populations, Health Barriers, Language Interpretation, Language Concordance in Healthcare</t>
  </si>
  <si>
    <t>PubMed, ScienceDirect, JSTOR</t>
  </si>
  <si>
    <t>outcomes of interest</t>
  </si>
  <si>
    <t>Inclusion: patient safety, patient satisfaction, clinical efficiency, treatment adherence and the overall outcome of studies are relevant</t>
  </si>
  <si>
    <t>Michelle Vu</t>
  </si>
  <si>
    <t>Language minority populations, hospital systems, quality improvement, workflow redesgin, quality improvement</t>
  </si>
  <si>
    <t xml:space="preserve">PubMed
</t>
  </si>
  <si>
    <t xml:space="preserve">Manjari Seshan </t>
  </si>
  <si>
    <t xml:space="preserve">population </t>
  </si>
  <si>
    <t xml:space="preserve">exclusion: studies focusing only on nurses allied health staff, interpretors or patients alone </t>
  </si>
  <si>
    <t xml:space="preserve">Wesley Yuen </t>
  </si>
  <si>
    <t>health literacy, outcome disparities, hospital quality, adverse events, limited English proficiency</t>
  </si>
  <si>
    <t>comparative studies</t>
  </si>
  <si>
    <t xml:space="preserve">Inclusion:research comparing ourcomes between patients with and those without language barriers </t>
  </si>
  <si>
    <t>Swetha Lingam</t>
  </si>
  <si>
    <t>Hospitals, ESL, Healthcare Disparities, Cultural Diversities, Language Barriers</t>
  </si>
  <si>
    <t xml:space="preserve"> Manjari Seshan</t>
  </si>
  <si>
    <t>Duplicate Data</t>
  </si>
  <si>
    <t>exclusions:multiple publications using same datasets</t>
  </si>
  <si>
    <t>Sriswetha Sakthivel</t>
  </si>
  <si>
    <t>acute care, non-english speaking, quality of care, patient safety, translator</t>
  </si>
  <si>
    <t>Studies published within the last 10 years</t>
  </si>
  <si>
    <t>Ensures the findings are up to date and relevant to current healthcare practices.</t>
  </si>
  <si>
    <t>CLAS standards, patient understanding, interpreter efficiency, ESL patients, care pathway</t>
  </si>
  <si>
    <t>Studies on interpreter services Ai translation or bilingual communication in healthcare</t>
  </si>
  <si>
    <t>Aligns  with the reaseach goal of improving second medical language exchange</t>
  </si>
  <si>
    <t>Monica Gima</t>
  </si>
  <si>
    <t>CLAS Guidelines, LEP guidelines, social determinants of health, policy implementation, language access policy</t>
  </si>
  <si>
    <t>Research conducted in multilangual healthcare environments</t>
  </si>
  <si>
    <t>Ensures studies directly examine sceniarios where language barriers impact care</t>
  </si>
  <si>
    <t>Ken Liu</t>
  </si>
  <si>
    <t>LEP, Interpreter Services, Outcome Inequalities, Telehealth Language Support, Patient Safety</t>
  </si>
  <si>
    <t>Sahara Salemi</t>
  </si>
  <si>
    <t>Electronic Health</t>
  </si>
  <si>
    <t xml:space="preserve">Inclusion: Helps optimize the healthcare sector of patient care where all patients can feel comfortable through the varied services electronics can offer. </t>
  </si>
  <si>
    <t>Zara Hameed</t>
  </si>
  <si>
    <t>Language barriers, communication, medical interpretation services, healthcare disparities, cultural differences, patient comprehension</t>
  </si>
  <si>
    <t>Language Intervention</t>
  </si>
  <si>
    <t>Exclusion: Can make these individuals such as interpreters into those who are well aware of engineering and healthcare fof the betterment of the healthcare industry.</t>
  </si>
  <si>
    <t>Intervention type</t>
  </si>
  <si>
    <t>Inclusion: evaluate system-level interventions aimed at improving care for patients with limited English Proficiency</t>
  </si>
  <si>
    <t>Study Scope</t>
  </si>
  <si>
    <t>Exclusion: limit studies to individual-level interventions or anecdotal solutions rather than healthcare system changes</t>
  </si>
  <si>
    <t>Study Design</t>
  </si>
  <si>
    <t>Inclusion: must be a sample size of more than 50 participants to ensure a good range of outcomes and increase statistical power</t>
  </si>
  <si>
    <t xml:space="preserve">Outcomes </t>
  </si>
  <si>
    <t>Exclusion: Qualitative-only studies [Must include quantitative disparity outcomes]</t>
  </si>
  <si>
    <t>Grace Zhen</t>
  </si>
  <si>
    <t>Language relevance</t>
  </si>
  <si>
    <t>Inclusion: Studies involving non-native English speakers</t>
  </si>
  <si>
    <t>Setting</t>
  </si>
  <si>
    <t>Exclusion: Studies conducted in monolingual regions</t>
  </si>
  <si>
    <t>Jada Patterson</t>
  </si>
  <si>
    <t>Outcome measures</t>
  </si>
  <si>
    <t>Inclusion: Studies that measures outcomes of health disparities, quality of care, access, patient safety, communication for LEP patients, etc.</t>
  </si>
  <si>
    <t>Language and accessibility</t>
  </si>
  <si>
    <t>Exclusion: Non-English publications, unless translation methods are accessible</t>
  </si>
  <si>
    <t>Hansika Kodavali</t>
  </si>
  <si>
    <t>Inclusion: current governmental policies that are in place as of now that are lacking adequate support for LEP patients</t>
  </si>
  <si>
    <t>Exclusion: data sources that may not be IRB approved when conducting studies</t>
  </si>
  <si>
    <t>Joanne Jeon</t>
  </si>
  <si>
    <t>Collection of true and accurate data</t>
  </si>
  <si>
    <t>Inclusion: data from individuals with years/plenty of experience with the US healthcare system, having a deep understanding of how the system functions for those with language proficency and those without</t>
  </si>
  <si>
    <t>Ability to informed consent</t>
  </si>
  <si>
    <t>Exclusion: data from individuals with severe cognitive impairments, as it may impact their ability to confirm informed consent regarding the process of data collection</t>
  </si>
  <si>
    <t xml:space="preserve">Jacob Badonie </t>
  </si>
  <si>
    <t>Clearly Define LEP</t>
  </si>
  <si>
    <t>Inclusion: clearly defining LEP individuals clarifies on which groups the research is focused on; measuring disparity cannot be accurate if the group is too closely related to English-proficient comparators</t>
  </si>
  <si>
    <t>Jacob Badonie</t>
  </si>
  <si>
    <t xml:space="preserve">Tracking disparity through non-admitted patients </t>
  </si>
  <si>
    <t>Exclusion: Discharge metrics cannot accurately map inpatient disparity differences; only through actual interactions between patient-doctor will it focus on our analysis relevancy</t>
  </si>
  <si>
    <t xml:space="preserve">Tharini Bandla </t>
  </si>
  <si>
    <t>Peer-reviewed studies that evaluate healthcare access</t>
  </si>
  <si>
    <t xml:space="preserve">Inclusion: These studies directly assess barriers and disparities in access for minority populations </t>
  </si>
  <si>
    <t xml:space="preserve">Studies that don't seperate results </t>
  </si>
  <si>
    <t xml:space="preserve">Exclision: Without seperated data catergories, it's impossible to determine whether healthcare disparities affect certain groups. </t>
  </si>
  <si>
    <t>Pilot testing agreement analysis</t>
  </si>
  <si>
    <t xml:space="preserve">Instructions: </t>
  </si>
  <si>
    <t>Read the title and abstract, then identify whether to exclude or include the paper based on the provided inclusion/exclusion criteria.</t>
  </si>
  <si>
    <t>*A few clarifications were made regarding criteria specifications</t>
  </si>
  <si>
    <t xml:space="preserve">Provide explanation on why you think disagreement on including the paper happened (ex. unclear criteria). </t>
  </si>
  <si>
    <r>
      <rPr>
        <rFont val="Arial"/>
        <b/>
        <i val="0"/>
        <color theme="1"/>
        <sz val="12.0"/>
      </rPr>
      <t xml:space="preserve">Propose a refined criteria if necessary. </t>
    </r>
    <r>
      <rPr>
        <rFont val="Arial"/>
        <b/>
        <i/>
        <color theme="1"/>
        <sz val="12.0"/>
      </rPr>
      <t>Each intern only needs to do one paper. Take the paper that is in the first empty row available.</t>
    </r>
  </si>
  <si>
    <t>These are the 5 papers that interns had disagreements in:</t>
  </si>
  <si>
    <r>
      <rPr>
        <rFont val="Arial"/>
        <color rgb="FF1D1C1D"/>
        <sz val="15.0"/>
      </rPr>
      <t xml:space="preserve">Quantitative studies only </t>
    </r>
    <r>
      <rPr>
        <rFont val="Arial"/>
        <b/>
        <color rgb="FF1D1C1D"/>
        <sz val="15.0"/>
      </rPr>
      <t>(can be qualitative, as long as they include quantitative studies)</t>
    </r>
  </si>
  <si>
    <t>(1) Translation and validation of the Dari version of the hospital survey on patient safety culture for healthcare settings in Afghanistan</t>
  </si>
  <si>
    <r>
      <rPr>
        <rFont val="Arial"/>
        <color rgb="FF1D1C1D"/>
        <sz val="15.0"/>
      </rPr>
      <t xml:space="preserve">Controlled comparisons only </t>
    </r>
    <r>
      <rPr>
        <rFont val="Arial"/>
        <b/>
        <color rgb="FF1D1C1D"/>
        <sz val="15.0"/>
      </rPr>
      <t>(study is comparative in some way or highlights differences)</t>
    </r>
  </si>
  <si>
    <t>(2) Validation of the eHealth literacy scales: comparison between the shorter and longer versions</t>
  </si>
  <si>
    <t>Hospital or inpatient / system-based settings, outcomes with patient safety, disparities, or patient-physician interactions for LEP patients</t>
  </si>
  <si>
    <t>(3) Digital health literacy and use of patient portals among Spanish-preferred patients in the United States: a cross-sectional assessment</t>
  </si>
  <si>
    <t>(4)The missing strategy in addressing language barriers</t>
  </si>
  <si>
    <t>*Duplicate data and full text access were removed, as they will be processed in later review stages</t>
  </si>
  <si>
    <t>(5) Umbrella review of social inequality in digital interventions targeting dietary and physical activity behaviors</t>
  </si>
  <si>
    <t>Paper Number</t>
  </si>
  <si>
    <t>Intern's Name</t>
  </si>
  <si>
    <t>Decision (Exclude, Include, or Maybe)</t>
  </si>
  <si>
    <t>Explanation</t>
  </si>
  <si>
    <t>Pilot testing discussion</t>
  </si>
  <si>
    <t>#1</t>
  </si>
  <si>
    <t xml:space="preserve">Elizabeth Goberdhan </t>
  </si>
  <si>
    <t xml:space="preserve">The paper did not have a patient outcome, and looked like a validation study, not a controlled comparison one. It also focuses mainly on surveys not LEP population. </t>
  </si>
  <si>
    <t>#2</t>
  </si>
  <si>
    <t>This paper should be excluded because it doesn't meet all inclusion criteria. It doesn't focus on the English language or LEP communities due to the study described being performed in Greek. It's only generalizable to a small extent as it only covers a Greek audience. This study also doesn't contain patient outcomes, it mainly demonstrates how eHealth tools can be effective in the future through literacy and comprehension of the online sphere.</t>
  </si>
  <si>
    <t>#3</t>
  </si>
  <si>
    <t>The study meets most inclusion criteria: it is peer-reviewed, published recently, uses a quantitative comparative design (LEP vs non-LEP Spanish-preferred patients), and examines disparities in patient-physician interaction through digital health literacy and portal use. The main limitation is the setting -- while system-based (Mayo Clinic), it is not specific to inpatient or hospital care, instead focusing more on outpatient portal access.</t>
  </si>
  <si>
    <t>#4</t>
  </si>
  <si>
    <t>Sydney Martinez</t>
  </si>
  <si>
    <t>This paper is a recommendation piece for health systems and policymakers, not a research study presenting empirical data. It lacks the core components of a research study, such as a methodology, a sample size, and patient outcomes, which are essential for inclusion. Specifically, it fails to meet the inclusion criteria for being a quantitative or qualitative study with numerical data and for including controlled comparisons. Furthermore, it meets several exclusion criteria, as it's not a research study, doesn't provide patient outcomes, and lacks a sample size, making its insights non-generalizable.</t>
  </si>
  <si>
    <t>#5</t>
  </si>
  <si>
    <t xml:space="preserve">The paper examines social inequalities but does not specifically address the LEP population. The setting for the paper seems to be more community settings rather than being specific to hospital or inpatient settings. </t>
  </si>
  <si>
    <t>Sharanya Mulinti</t>
  </si>
  <si>
    <t>Although the article does meet some of the inclusion criterias, such as: year published, quantitative study, and has more than 50 people's responses, it should be excluded because it doesn't meet many of the inclusion criteria. This article does not follow the English Language criteria and is not relevant to the LEP which makes it not suitable. A lot of the study findings are in Greek too.</t>
  </si>
  <si>
    <t>This is a peer-reviewed, quantitative analysis comparing Spanish LEP and non-LEP populations in the US health system. It addresses disparities in patient-physician interactions. it is a recent study and has quantitative data. Howeber, the outcomes are limited to outpatient portals rather than in-patient/hospital care.</t>
  </si>
  <si>
    <t>Sandra Elgizooli</t>
  </si>
  <si>
    <t xml:space="preserve">This study is a commentary summarizing issues and recommending policies based off of other studies. While the studies it references are quantitative, this study is neither quantitative nor qualitative—it doesn't present actually outcome data from the studies it references. I think there was a disagreement on this point because the study does reference quantitative, comparative studies to backup its policy recommendations; however, it doesn't actually present data. We can refine the inclusion criteria to specify that the study must include original data collection or references data from the studies it includes (primary research study). Maybe we can even exclude commentary pieces all together. Additionally, there was no sample and no controlled comparisons, since there was no data collected. </t>
  </si>
  <si>
    <t>Rowan Fisher</t>
  </si>
  <si>
    <t>This study does not meet the criteria for focusing on a LEP population when it adresses social inequity, additionally, it adresses digital interventions and not inpatient ones. I believe the disagreement came from the fact that the study does usue quantitative metrics to attempt to understand inequity in medicine, but not in our target population</t>
  </si>
  <si>
    <t>Antarjot Kaur</t>
  </si>
  <si>
    <t>exclude</t>
  </si>
  <si>
    <t>It meets few criterias like being in English, a quantitative, hospital-based, and peer-reviewed study, but it does not involve LEP populations, does not include controlled comparisons, and does not measure patient outcomes (only tool validation).</t>
  </si>
  <si>
    <t xml:space="preserve">Exclude </t>
  </si>
  <si>
    <t>This paper should be excluded because it doesnt not meet the inclusion criteria. The study validates greek versions of the scales , the study is in greece and uses greek translations and samples therefore does not follow the english language criteria. The study does not really show an relavence to LEP, it doesn't indicate that the participants are LEP vs english speaking. The study also does not use hospital or in patient based settings it instead uses a sample from the general population( greek internet users/survey). The outcomes of this paper arre about psychometric properties of scales</t>
  </si>
  <si>
    <t>This study checks off most inclusion criteria. It was published in 2024, focused on spanish-preffered individuals who has limited english proficiency, Spanish speakers with LEP vs without LEP were compared on measured of digital health literacy. The one factor that might lead others to believe this abstract should not be used is the setting it took place in. The setting is a multi-state healthcare practice/patient portal offered by a large health system (Mayo Clinic, etc). It is a system-based setting. but not exclusively focused on inpatient hospital care. It is a more general healthcare system/outpatient portal usage.</t>
  </si>
  <si>
    <t>Shaaron D</t>
  </si>
  <si>
    <r>
      <rPr>
        <rFont val="Arial"/>
        <color theme="1"/>
      </rPr>
      <t xml:space="preserve">While this paper does correlate to some of the criteria, it does not include LEP </t>
    </r>
    <r>
      <rPr>
        <rFont val="Arial"/>
        <color rgb="FF000000"/>
      </rPr>
      <t>populations. In</t>
    </r>
    <r>
      <rPr>
        <rFont val="Arial"/>
        <color theme="1"/>
      </rPr>
      <t xml:space="preserve"> addition, this study did not focus on cases and results from a hospital or inpatient setting.</t>
    </r>
  </si>
  <si>
    <t>Does not involve LEP populations, does not include control groups, and looked like a validation study</t>
  </si>
  <si>
    <t xml:space="preserve">No relevance to LEP population </t>
  </si>
  <si>
    <t xml:space="preserve">The reason it's exclude is this study is about validating eHealth literacy measurement sacles in the general population. It is not focused on LEP patients, so I think it does not meet the incclusion criteria. </t>
  </si>
  <si>
    <t>Mia Resnick</t>
  </si>
  <si>
    <t xml:space="preserve">Fails to meet inclusion criteria as well as includes exclusion characteristics. Study is explicitly cross-sectional in nature, aiming to asses prevalence rather than causality. There does exist comparison of LEP to non-LEP with regard to needing help with digital resources. Exclusion is necessary since scope is limited to patient portals, classifying it as outpatient setting despite being based in hospital system setting (Mayo Clinic). Study also fails to address patient outcomes in a clinical sense, focusing on accesibility rather than effects of difficulty. </t>
  </si>
  <si>
    <t>Hazel Dam</t>
  </si>
  <si>
    <t>Because no data was collected, this piece does not include a sample or any controlled comparisons. Instead, it serves primarily as a commentary, pulling from prior studies to discuss issues and recommend policy changes. The sources it relies on are largely quantitative, which may explain why there was some disagreement about how to categorize it. However, even though it points to statistical and comparative research, it never actually presents or analyzes the data itself. For that reason, it doesn’t fit cleanly into either quantitative or qualitative research. To avoid this kind of confusion, it might help to revise the inclusion criteria so that only primary research—studies that either collect original data or directly report on data from included sources—qualifies. Another option would be to rule out commentary pieces altogether.</t>
  </si>
  <si>
    <t xml:space="preserve">Jayla Curtis </t>
  </si>
  <si>
    <t>Although this article meets the following criteria: Assesing health disparities (vulnerable populations, accessability, affordability, rural communities, ethnic/age/sex differences etc.), peer reviewed and published after 2000s, quantitative and qualitative study etc., the digital divide screening and if this is an incentive for weight loss in obese and overweight individuals (and for what groups), takes place in an outpatient setting. The patient outcomes are also not specific to LEP patients.</t>
  </si>
  <si>
    <t>This is a translation and validation of a survey tool, not a controlled quantitative study on inpatient outcomes, LEP disparities, or patient–physician interactions</t>
  </si>
  <si>
    <t xml:space="preserve">This study does not meet the inclusion criteria of relating to LEP populations or the English language as well. The study details its findings in Greek and seems to have very little relevance or reference to LEP populations in general. I believe that the disagreement may have occurred because the article itself is very well written and fit many inclusion criterias, such as including qualitative and quantitative data, a relevant timeframe, etc. </t>
  </si>
  <si>
    <t>Suhana Gautam</t>
  </si>
  <si>
    <t>This recent peer-reviewed study uses a quantitative design to compare Spanish-speaking LEP patients with non-LEP patients in the U.S. health system. It explores disparities in patient-physician interactions, emphasizing digital health literacy and patient portal engagement. Although it fits most inclusion criteria, its scope is limited to outpatient portal use and does not extend to inpatient or hospital care contexts.</t>
  </si>
  <si>
    <t xml:space="preserve">This study has no qualitative studies, controlled comparison, or appropriate sample sizes because there was nothing being studied. This article was simply making a commentary and viewpoint on improving access to English as a Second Language programs via the health system and policy makers. Not based in a single hospital or inpatient system and is not formally peer reviewed. </t>
  </si>
  <si>
    <t>Main reason being because it doesnt address LEP populations in temrs of how limited English knowledge impact outcomes, disparities, patient-physician interactions, etc. Also lacked controlled comparisons and doesnt report patient outcomes</t>
  </si>
  <si>
    <t>Christine Sipin</t>
  </si>
  <si>
    <t>Although the study is published from 2000 onward (2025) and is a quantitative study, this paper does not meet the inclusion criteria relating to LEP populations, nor the English language (as it is conducted in Greece), The patient population is also not specified whether it is conducted on patients within hospital-based, outpatient, or community-based settings. The article was also hard to access, as it is restricted on PubMed and only published for viewing for those with institution affiliations on Taylor &amp; Francis Online (Aypton).</t>
  </si>
  <si>
    <t>Yanet</t>
  </si>
  <si>
    <t xml:space="preserve">This study is a peer-reviewed research article using a cross-sectional survey with clear methods, results, and discussion.The work reports patient outcomes related to digital health literacy and access. It is based on human patients rather than animals and was conducted through a multi-state healthcare practice. Is quatitative and has controlled comparisons only. </t>
  </si>
  <si>
    <t>This article should be excluded because although it is published in English (2021) and focuses on LEP populations, it fails to meet the core inclusion criteria. The paper is a commentary/perspective rather than a quantitative research study, and it lacks controlled comparisons and does not evaluate patient outcomes in hospital or inpatient settings. Instead, it focuses on policy recommendations to address language barriers through ESL programs; this explains the disagreement: some interns may have flagged it as relevant because of its strong LEP focus, but ultimately, it is not original research and should be excluded from the meta-analysis.</t>
  </si>
  <si>
    <t>Aastha Pandya</t>
  </si>
  <si>
    <t>This study focuses on an overall general term of social inequities rather than focusing on the target LEP population while also introducing potential contributors such as income and education. Moreover, instead of focusing on patient outomes of a hospital or inpatient/system-based setting, this study highlights outcomes related to weight-related behaviors. Centralized around digital health promotion interventions, instead of analyzing the effect of the English language, the study looks at digital literacy and accessibility. There may have been disagreement because although with these components contributing to exclusion, the results are quantitative starting with an initial 4197 studies that were later screened-contributing to a large sample size beyond 2000. A potential refinment can be including "patient outcomes in U.S.based hospitals with X (number minimum of participants to be eligible as a large sample study)."</t>
  </si>
  <si>
    <t xml:space="preserve">The article felt more like a validation study on the efficacy of a tool for gauging patient safety, as opposed to being more pertinent to the LEP population. Also, I noticed there were no comparisons between an established control and comparators. Although it is hospital based and gauged patient satisfaction, it does not meet the primary criteria for this specific analysis. </t>
  </si>
  <si>
    <t xml:space="preserve">This paper does not meet a majority of the inclusion criteria. It doesn't mention English language populations or limited proficiency in English. This meets the participant, time, and quantitative criteria, despite not being related to our main research topics. Furthermore, it doesn't mention the hospital setting or patient care, instead choosing to focus on the technology. Another reason is that this is not generalizable to the populations we are studying as the research was done in Greece and in Greek. </t>
  </si>
  <si>
    <t>Assuming the paper must align with all of the inclusion and exclusion criteria, there are certain factors where the article does not align with both criteria. For instance, the paper emphasizes assessing digital health literacy through patient portals, which suggests an outpatient-focused approach rather than in the hospital. Under comparative/controlled elements, there was no comparison between particular groups (ex: LEP vs non LEP communities), and its findings are primarily observational findings rather than quantitative data. The article itself is based on a community/digitial behavoral setting, instead of the hospital/system-based, and because of this, clinical outcomes like mortality rates, patient safety, or physician-patient interactions are not addressed (main emphasis is just on digital health and media).</t>
  </si>
  <si>
    <t xml:space="preserve">Jenny Nguyen </t>
  </si>
  <si>
    <t>It’s a commentary/opinion piece with no original data, sample, or controlled comparisons, so it fails the quantitative-study requirement. It also doesn’t report patient outcomes or system-based measures relevant to LEP disparities, so it doesn’t meet our inclusion criteria.</t>
  </si>
  <si>
    <t>Angie Liu</t>
  </si>
  <si>
    <t>Although this article discusses the social inequalities in digital interventions which could be tied into psychological support in patients, it does not specifically address the LEP population. This article also focuses on other factors like weight-related behaviors and focuses on mainly the general population instead of direct patient outcomes especially the LEP population. Due to its focus on inequalities in digital health, it does not meet the criteria. Instead, try searching for “patient disparities in hospitals” with hospital settings being a key term. This would ensure that the article is tailored towards patient settings instead of a general population. If possible, adding “language barriers or difficulty with communication” would be very beneficial for the purpose of this pilot testing analysis.</t>
  </si>
  <si>
    <t>This article does not fulfill the inclusion requirements for a systematic study of the LEP population. While it was published in English after 2000, the study focuses on translating and evaluating a patient safety culture survey into Dari for use in Afghanistan, rather than looking at poor English proficiency in a hospital context where English is the prevalent language. It does not conduct a comparison study of LEP and non-LEP groups, nor does it investigate inequities, patient-physician interactions, or patient safety outcomes unique to LEP patients.</t>
  </si>
  <si>
    <t>The paper should be excluded as it does not meet a majority of our inclusion critera. It focuses on testing two eHealth literacy surveys in Greek individuals, with a very low sample size of 401, rather than patients with limited English proficiency (LEP). It also does not address hospital or healthcare system outcomes such as patient safety, health disparties, or patient and doctor communication. Moving forward, the study is limited to a single country and language, which reduces its generalizability to other healthcare settings or LEP populations. Furthermore, the likely reason for disagreement is that the study mentions health literacy, which is often linked to LEP populations, but in this case the focus is only validating surveys in the general population. Because of this, the paper does not provide findings that are useful for understanding barriers faced by LEP patients in healthcare.</t>
  </si>
  <si>
    <t xml:space="preserve">The study meets almost all of the inclusion criteria. It is a 2024 study that involves Spanish-preferred patients with limited English proficiency (LEP) comparing Spanish speakers with and without LEP on several quantitative measures of digital health literacy and patient-physician communication. The study took place in a large multi-state health system (Mayo Clinic) and uses patient portal engagement as the outcome measure, providing a clear system-based context. The only likely limitation would be that the outcomes reflect outpatient digital portal use rather than hospitalization or care specific to the hospital. However, it's based in a health system but isn't solely tied to hospitalization, which could prompt a discussion during full-text review.
</t>
  </si>
  <si>
    <t>Despite being published in 2021, this paper does not provide sufficient quantitative data to support a certain claim. It reads more like a suggestions piece than a research article. Furthermore, patient outcomes are not reported. Does not meet inclusion criteria and does meet exclusion criteria.</t>
  </si>
  <si>
    <t>Not relevant to the LEP population, not focused on hospital/inpatient settings, patient safety, or disparities, no patient outcomes, review of other studies (not an original study). Disagreement may have happened because of the use of terms like "social inequalities," which could be misinterpreted as including LEP populations without explicit mention.</t>
  </si>
  <si>
    <t>This paper should be excluded as it does not many of the inlucusion criteria. The study is not about physician-patient ineraction regarding LEP, rather it is about patient saftey culture in the hopsital via a translated instrument. The study does use quanititative validation for psychometric validation such as factor analysis, test-retest reliability but there was no quantitative outcome related to LEP. The study is also not comparative between groups such as LEP vs Non-LEP.</t>
  </si>
  <si>
    <t>This paper should be excluded because it does not conform to all exclusion criteria. For instance, this study focuses on the importance of being literate in the electronical health (eHealth) scale, rather than communication barriers seen in LEP populations. Additionally, utilizing the greek translation methods, this study focuses on community based settings in the general Greek population, with no patient outcomes being displayed. Noting this fact, it also does not display a comparison between English and LEP populations. Moreover, the study mainly uses qualitative data or observation to state its data, and is labeled as a validation/commentative study. Therefore, it lacks dependent variables, with no data present to also show these results.</t>
  </si>
  <si>
    <t>Steffi Vitanatchi</t>
  </si>
  <si>
    <t>This paper should be included because it focuses on Spanish speaking patients with limited English skills (LEP population). It uses a quantitative survey to explore their experience with digital health tools. This study was done in a large healthcare system and looks at important outcomes, like patient engagement and access to care, both of which relates to healthcare disparities. Therefore, it meets the inclusion criteria.</t>
  </si>
  <si>
    <t xml:space="preserve">This paper should be excluded because it is a commentary/opinion piece that does not include the criteria for it to be considered a quantitative nor qualilitative research study. As it is a commentary/opinion piece, it disccused more about what the policy changes; therefore. it lacked controlled comparrisons to highlight key differeces. Even though it was published December 2020 and focuses primarily on English language and LEP, it does not explictly the outcomes and disparities of LEP patients in hospital or inpatient settings. </t>
  </si>
  <si>
    <t>Hoang Tri Nhan Ly</t>
  </si>
  <si>
    <t>Exclude because it doesn't meet "inclusion criteria 2 and 6", which are "Relevance to LEP population" and "Hospital or inpatient / system-based settings, outcomes with patient safety, disparities, or patient-physician interactions for LEP patients". Its abstract doesn't involve the above information and literally focuses on how social inequalities, particularly related to age and gender, affect the use and effectiveness of digital tools for promoting healthy behaviors like diet and physical activity.</t>
  </si>
  <si>
    <t xml:space="preserve">This article would suggest to be excluded because the inclusion criterion specifically in regards to there being present controlled comparisons does not apply to this article. This article focuses more on a hospital/ system based and safety culture, not necessarily patient outcomes ,disparities or patient physician interactions with the LEP population. The focus of this article is more on instrument validation , not a controlled comparative study. This article is also focused on relevant language accessibility in Afghanistan which is not an english -speaking healthcare system and lacks focus on LEP patient experiences outcomes in system-based care. </t>
  </si>
  <si>
    <t xml:space="preserve">This paper should be excluded because it does not meet the English language criteria and it does not specifically mention the LEP population. The main goal of this article is to compare two eHeals scales in Greek. This article does meet the criteria that the sample size is greater than 50, being published from 2000 onward, and being a quantitative study but it doesn’t meet all the inclusion criteria. I think there might have been disagreements in including this article because it provides information about interventions that could help the LEP population, so it’s related but again it doesn’t clearly state this. </t>
  </si>
  <si>
    <t xml:space="preserve">There is relevance to the LEP population as it describes how there needs to be equitable health solutions to communicate with the those who face difficulties due to language barriers. However, there is brief mention of being in a hospital/in patient setting. It mainly focuses on digital media and the use of electronic devices by Spanish-speakers with quantitative data from conducting surveys. </t>
  </si>
  <si>
    <t xml:space="preserve">While the article is highly relevant to LEP populations, particularly the Latinx community, it does not have much relevance to this study and meets several exclusion criteria. The article was focused on an opinion and on addressing the shortcomings of language barriers and their impact on health outcomes. It did not provide any quantitative data, patient outcomes, and therefore, did not contain a control group or any sort of sample size. Inclusion criteria that were met include being in English and published after the year 2000. </t>
  </si>
  <si>
    <t>John Pierre Alkhoury</t>
  </si>
  <si>
    <t xml:space="preserve">This paper does not address or contain relevance to an LEP sample. It mainly looks as sex as the dependent variable and how that is affected differently by different methods digital health interventions. This purpose of the study is clearly distinguished as being isolated and it is emphasized that a more systematic/thorough review needs to be conducted in order to study how other factors are affected. </t>
  </si>
  <si>
    <t xml:space="preserve">This paper meets the exclusion criteria because it lacks patient outcomes within the study. While some criteria is met, such as being in English and being published after the year 2000, it has limited relevance to LEPs and also lacks control groups. </t>
  </si>
  <si>
    <t xml:space="preserve">This paper should be excluded because although it is a quantitative study published after 2000 with adequate sample size, it does not mees the inclusion criteria. The study was conducted in Greek in Greece, and focuses on the eHealth literacy took rather than LEP populations. There si no mention of English language barriers, LEP disparities, hospital or system-based settings, or any patient outcomes. Due to ts focus on the eHealth tool and literacy, the findings are not generalizable to the popupation at interest. </t>
  </si>
  <si>
    <t>Skylar Vitanatchi</t>
  </si>
  <si>
    <t xml:space="preserve">This paper should be included because it fits all of the inclusion criteria. I do believe that the original disagreement occurred due to uncertainty about the article fitting the inclusion criteria: "Hospital or inpatient / system-based settings, outcomes with patient safety, disparities, or patient-physician interactions for LEP patients." From the abstract of this article, it can be hard to distinguish if this criterion is being met, but after reading and thinking about the abstract more thoroughly, I believe that it does fit those inclusion criteria. This article is not solely focused on outpatient or community-based settings, from my understanding. </t>
  </si>
  <si>
    <t>Vanessa Udo-Obong</t>
  </si>
  <si>
    <t>This document meets only three of the six criteria required for inclusion, and lacks both quantitative and qualitative data. No studies were conducted, so there are no sample sizes or patient outcomes provided. The focus of this paper is more on advocating for policy changes and promoting equal access to healthcare despite language barriers, rather than presenting research findings.</t>
  </si>
  <si>
    <t>I’d exclude this one because it doesn’t focus on LEP patients or hospital/inpatient settings. The review looks at how digital health interventions for diet and physical activity play out across different social groups, but language barriers and patient outcomes tied to LEP aren’t part of the picture. The mix-up could come from its focus on inequality, which seems relevant, but it’s not the kind of disparity your criteria are targeting.</t>
  </si>
  <si>
    <t>I would exclude this paper because, while it’s in English, recent, and uses quantitative methods, it doesn’t actually study LEP patients or outcomes related to language barriers. Instead, it’s focused on validating a Dari version of a safety culture survey for healthcare staff. The confusion probably comes from the language element, but translation studies alone don’t meet the criteria since they don’t address patient outcomes or disparities.</t>
  </si>
  <si>
    <t>Varenyaa Srivatsan</t>
  </si>
  <si>
    <t xml:space="preserve">This article should be excluded due to not including and fails to mention LEP population data. Additionally, this paper uses Greek scales and is primarily in a different language than English. Patient outcomes are also not listed, supporting the claim for it to be excluded, and generally focuses on online information transmission. </t>
  </si>
  <si>
    <t xml:space="preserve">include </t>
  </si>
  <si>
    <t xml:space="preserve">This article should be included because the studied group are LEP patients. With 73.6% of spanish preferred survey respondents indicating LEP, this data along with data from patients who speak other languages could be used to form more accessible systems. Spanish is the second most spoken language at home in the Bay Area. Disagreement on this paper could've happened because 212/2776 spanish-preferred patients responding could make others see it as not enough data, or too small of a sample. This article also doesn't include any data on clinical outcomes. </t>
  </si>
  <si>
    <t>This article is most certainty within the scope of our project, but falls short on a couple of aspects that leave it not suitable for use. Firstly, the focus here is on LEP populations, which is good, but the topic discussed is completely speculative. The suggestion that ESL classes be offered on a larger scale as a solution to bridge the disparities between LEP and non-LEP populations is completely unsubstantiated. No study was performed, no patient population was gathered, only indirect references to current issues and solutions with limited efficacy in the past is offered to back up the main claim. I believe this wouldn't even particularly classify as a research article, but more as an exploratory/informational piece. This article might prove useful, though, to potentially include in our discussion into what may be done in the future for LEP populations, but even that would be limited as this isn't a study. If the idea alone could be proved in other articles, then I actually think it would be worth potentially following this lead as it could be useful to include in the future discussion section of our paper. Disagreement likely occurred because this paper does look promising at first glance, but attention to detail would reveal it provides little to no statistical or data driven support to substantiate any claim made, and thus, not really suitable to be included within our project.</t>
  </si>
  <si>
    <t xml:space="preserve">This paper should be excluded because of its focus outside the scope of LEP populations. The paper focuses moreso on physical activity. Inclusion criteria include being in English, being published after the year 2000, and having quantitative results. The study is also not specific to the hospital setting. </t>
  </si>
  <si>
    <t xml:space="preserve">This paper only talks about a survey being translated into another language. It doesn't talk about the LEP population specifically or the impact of language barriers. </t>
  </si>
  <si>
    <t>Vanshika Gaddam</t>
  </si>
  <si>
    <t xml:space="preserve">This paper should be excluded because it is a community based-psychometric study on survey instruments and does not focus on hospitals, inpatient care, patient disparities, or physican interactions. Furthermore, it is not about LEP population focus and is not in hosptial based settings related to patient safety or disparity.  </t>
  </si>
  <si>
    <t xml:space="preserve">This paper is excluded because it has no controlled comparison group or intervention. The setting is also a community state healthcare practice, rather than a hospital system based. Furthermore, the outcomes demonstrated that it focused on digital health literacy and technology access, and not health disparities within hospitals. </t>
  </si>
  <si>
    <t xml:space="preserve">The paper doesn't meet the inclusion criteria fully. It checks off having quanitative results, but the focus of the study and the setting is a little different. Not only does it need to be further reviewed systematically, it doesn't have and LEP population foucs, is not in a hospital based setting and mainly discusses digital interventions for the general population. </t>
  </si>
  <si>
    <t>Mokshith Revuri</t>
  </si>
  <si>
    <t xml:space="preserve">This paper does not focus on the LEP population and also it doesn't have English as the primary language. The paper is translated from another language. </t>
  </si>
  <si>
    <t>Kiele Nino de Guzman</t>
  </si>
  <si>
    <t>This paper is not reccomended to be included as although it meets certain inclusion criteria like the year published for relavance , it however does not meet the criteria of english language as the study concentrates on the findings performed in greek. this study also has no relebvance regarding LEP patients and does not seem to detail patioent outcomes.</t>
  </si>
  <si>
    <t>The study focuses on digital interventions for weight behaviors in the general population, not LEP patients or hospital settings, and is an umbrella review rather than a primary comparative study</t>
  </si>
  <si>
    <t xml:space="preserve">This paper does not focus on the LEP population and conducts the study in a country in which English is not the primary language, which is why I find this should be excluded. I think that there may also be disagreements about including this paper because it doesn't necessarily focus on the patient outcomes but rather on validating whether the Dari version of the safety culture survey is efficient. I think we should refine the criteria in regards to the "English Language" to be rather the primary language used in the study as it provides a bit more specification on what we are looking for. "English language" can refer to any article that is written in English. Rather "Study conducted in a setting where English is the primary lagnauge" may help us narrow down our options. </t>
  </si>
  <si>
    <t xml:space="preserve">The paper, although it mentioned health literacy, does not relate to our goal of disparity between populations. This further does not meet the criteria as the study was originaly conducted in Greek metrics. The primary focus of the study also is not related to patient outcomes nor LEP, as it was focused on the disparity in healthcare in relation to technology. It also gives no specific setting in which the study was taken in, as we're focused on inpatient/hospital settings.  </t>
  </si>
  <si>
    <t>Ethan Adam</t>
  </si>
  <si>
    <t>This paper is an umbrella review. It combines findings from other reviews and does not present new quantitative data. It does not focus on LEP populations or language barriers. The outcomes are on diet and physical activity, not patient safety or hospital settings. It lacks patient level outcomes and controlled comparisons. Disagreement likely happened because some saw inequality as related to LEP, but the scope is broader. The criteria should be refined to state that only studies with LEP outcomes or language barriers are included, and umbrella reviews without patient outcomes are excluded.</t>
  </si>
  <si>
    <t>Rabia Benmaghnia</t>
  </si>
  <si>
    <t xml:space="preserve">I would exclude this aritcle because it does not provide a control group. This study also doesn't relate to LEP population data. What they were looking for in this passage is whether the Dari language  survey was effective for patient culture safety which did not fit the main criteria of the inclusion to LEP population. this does not focus on the English language </t>
  </si>
  <si>
    <t>Dylan Jade Robles</t>
  </si>
  <si>
    <t>This article, although it has a sample size over 50 and is a qualitative and controlled study, should be excluded. One major factor for this conclusion is that the study emphasizes these Health scales being analyzed in the greek language. Additionally, the abstract does not clearly delinate if the study was conducted in hospital or inpatient / system based settings. Finally, the abstract is not clear about how relevant the study is toward LEP populations.</t>
  </si>
  <si>
    <t>This peer-reviewed study, published in 2024, meets most of the inclusion criteria. It focuses on Spanish-speaking individuals with limited English proficiency (LEP) and compares them to non-LEP patients in terms of digital health literacy. The research was conducted within a large, multi-state healthcare system and centered on patient portal use in outpatient settings. While it provides valuable insight into disparities in patient–physician communication and digital health access, its limitation is that it does not address inpatient or hospital care specifically.</t>
  </si>
  <si>
    <t>Abigail Celis</t>
  </si>
  <si>
    <t>This paper should be excluded because it does not specifically address LEP populations, which is the main focus of our study. While it does examine some social inequalities when it comes to digital health interventions, the inequalities analyzed do not include language based disparities that affect LEP patients in healthcare settings. Additionally, the paper focuses on community interventions rather than hospital, inpatient, or clinical settings in general. 
It does include some quantitive data but it does not provide primary patient quantitative outcomes related to clinical interactions, patient safety, or communication between the physician or the patient.</t>
  </si>
  <si>
    <t xml:space="preserve">This paper should be excluded as it lacks patient outcomes and control groups and has limited relevance to LEP populations. Although it is in English and recent, the study only validates a survey for healthcare staff in a non-English primary language country. </t>
  </si>
  <si>
    <t>Exclude; not clearly relevant to LEP population because the sample was Greek speakers in Greece, not LEP patinets in an English speaking setting. It was not conducted in an hospital system/setting. No data on patient outcomes, saftey, dispariteis or physician interactions. The study also does not present controlled patient centered comparisons</t>
  </si>
  <si>
    <t>Arjun Jadhav</t>
  </si>
  <si>
    <t>This paper meets the inclusion requirements. (1) It is in the English langauge (2) It included and compared LEP individuals to non-LEP individuals (3) Quantitative studies are being used (4) As mentioned in 2, there is a comparison (5) The individuals that were in the study were patients</t>
  </si>
  <si>
    <t xml:space="preserve">Dunal Delankage </t>
  </si>
  <si>
    <t xml:space="preserve">This article acts more as a discussion, it lacks the patient outcome data, controlled comparisons, and study design necessary to meet inclusion. It does not describe a structured study design with a control group, comparative analysis, or quantitative results. Without outcome data, the article provides insights but cannot be used as evidence in a systematic review focused on patient impacts. </t>
  </si>
  <si>
    <t>This study does not meet the criteria for focusing on an LEP population, as it primarily addresses social inequity. Additionally, it examines digital interventions rather than inpatient care. I believe the disagreement arose from the fact that the study does use quantitative metrics to explore inequity in medicine, but not within our target population.</t>
  </si>
  <si>
    <t xml:space="preserve">I believe this study should be excluded mainly because it doesn't meet the requirement of focusing on an LEP population. Rather, it's a study focused on tool validation. Not only that, but there are no patient outcomes nor controlled comparisons. I believe the disagreement over the paper was because it touches upon patient's safety and involves translation into another language. At first glance it may seem relevant to LEP research, but it is mostly focused on tool validation in a non-English healthcare system, rather than ow LEP affects patient outcomes. </t>
  </si>
  <si>
    <t>This study should be excluded since there is a lack of LEP data. Since our primary group of this paper is on LEP, this paper's lack of focus on LEP does not fit our criteria. Other criteria, such as language barriers or English as the primary language of the paper, are also not met.</t>
  </si>
  <si>
    <t>This is a recent, peer-reviewed quantitative study that compares Spanish-speaking Limited English Proficiency (LEP) and non-LEP populations within the U.S. healthcare system. It examines disparities in patient-physician interactions, however, the study’s findings are limited to outpatient care, excluding in-patient or hospital settings.</t>
  </si>
  <si>
    <t>Panshul Bhargava</t>
  </si>
  <si>
    <t>It is more of a commentary and policy recommendation piece rather than research study. It doesn't include things like patient outcomes or controlled comparisons, things that are needed for inclusion. It references quantitiavite studies to support its argument, but it does not present or analyze the data itself, so it can't be considered quantitative or qualittative research.</t>
  </si>
  <si>
    <t>Ananya Ganji</t>
  </si>
  <si>
    <t>The study focuses on survey validation rather than actual patient outcomes. It is not a controlled comparison and does not specifically address LEP populations in a hospital or inpatient setting.</t>
  </si>
  <si>
    <t>This paper should be excluded because it focuses on translating and validating the Dari version of the Hospital Survey on Patient Safety Culture rather than measuring patient outcomes, disparities, or patient–physician interactions among LEP populations. While it is recent, peer-reviewed, and based in hospital settings, it is a methodological validation study without controlled comparisons or clinical outcome data. Disagreement on including this paper may occur because it touches on hospital safety culture, which is related to patient safety, but it does not directly evaluate outcomes for LEP patients. To reduce ambiguity, the criteria could be refined to explicitly exclude survey validation or psychometric studies unless they directly assess patient outcomes, disparities, or provider interactions in LEP populations.</t>
  </si>
  <si>
    <t xml:space="preserve">While the article meets some of the inclusion criteria, it is missing one critical aspect: relevance to the LEP population. Similalry, most of the comparisons were made in Greece, which takes away more of the relevance. </t>
  </si>
  <si>
    <t>This study should be excluded because it does not focus on LEP populations in an English-speaking healthcare setting. It does validate eHealth literacy scales in participants located in Greece and is conducted outside of hospital based settings. The outcomes are related to scale validation rather than patient outcomes, safety, or patient-physician interactions. Some interns may have considered including it because it is quantitative and relates to health literacy but it does not meet core inclusion criteria.</t>
  </si>
  <si>
    <t>This study does not focus on gathering limited english proficiency (LEP) population data, making it less revelant for our purposes. Additionally, the study was conducted in a country where English is not the primary language. This paper didn't really touch on patient outcomes or disparities due to language differences and comprehension difficulties, which is a vital focal point of our research.</t>
  </si>
  <si>
    <t>1. Review the title of each paper. If it seems like it may fit the criteria, proceed and skim the abstract by clicking on the URL or searching the EXACT title and finding the abstract online.</t>
  </si>
  <si>
    <t>2. Write down your name, the date you read the paper, whether you chose to include/exclude in the end based on the criteria, and justification (which criteria it met/broke).</t>
  </si>
  <si>
    <r>
      <rPr>
        <rFont val="Arial"/>
        <i val="0"/>
        <color theme="1"/>
        <sz val="10.0"/>
      </rPr>
      <t>3.</t>
    </r>
    <r>
      <rPr>
        <rFont val="Arial"/>
        <b/>
        <i val="0"/>
        <color theme="1"/>
        <sz val="10.0"/>
      </rPr>
      <t xml:space="preserve"> </t>
    </r>
    <r>
      <rPr>
        <rFont val="Arial"/>
        <b/>
        <i/>
        <color theme="1"/>
        <sz val="10.0"/>
      </rPr>
      <t xml:space="preserve">UNSURE whether to include or exclude at all? Write </t>
    </r>
    <r>
      <rPr>
        <rFont val="Arial"/>
        <b/>
        <i/>
        <color theme="1"/>
        <sz val="10.0"/>
        <u/>
      </rPr>
      <t>DOUBT</t>
    </r>
    <r>
      <rPr>
        <rFont val="Arial"/>
        <b/>
        <i/>
        <color theme="1"/>
        <sz val="10.0"/>
      </rPr>
      <t xml:space="preserve"> but only if absolutely necessary, as we'll need to take extra steps</t>
    </r>
  </si>
  <si>
    <r>
      <rPr>
        <rFont val="Arial"/>
        <color theme="1"/>
        <sz val="10.0"/>
      </rPr>
      <t xml:space="preserve">4. Each paper will be </t>
    </r>
    <r>
      <rPr>
        <rFont val="Arial"/>
        <b/>
        <color theme="1"/>
        <sz val="10.0"/>
        <u/>
      </rPr>
      <t>double-screened,</t>
    </r>
    <r>
      <rPr>
        <rFont val="Arial"/>
        <color theme="1"/>
        <sz val="10.0"/>
      </rPr>
      <t xml:space="preserve"> that means two interns will read it. If the row is empty, fill the </t>
    </r>
    <r>
      <rPr>
        <rFont val="Arial"/>
        <b/>
        <color theme="1"/>
        <sz val="10.0"/>
      </rPr>
      <t xml:space="preserve">GREEN </t>
    </r>
    <r>
      <rPr>
        <rFont val="Arial"/>
        <color theme="1"/>
        <sz val="10.0"/>
      </rPr>
      <t xml:space="preserve">columns with your info. If the row's green columns are full, fill the </t>
    </r>
    <r>
      <rPr>
        <rFont val="Arial"/>
        <b/>
        <color theme="1"/>
        <sz val="10.0"/>
      </rPr>
      <t xml:space="preserve">RED </t>
    </r>
    <r>
      <rPr>
        <rFont val="Arial"/>
        <color theme="1"/>
        <sz val="10.0"/>
      </rPr>
      <t>columns.</t>
    </r>
  </si>
  <si>
    <r>
      <rPr>
        <rFont val="Arial"/>
        <color theme="1"/>
        <sz val="10.0"/>
      </rPr>
      <t xml:space="preserve">5. </t>
    </r>
    <r>
      <rPr>
        <rFont val="Arial"/>
        <b/>
        <color theme="1"/>
        <sz val="10.0"/>
        <u/>
      </rPr>
      <t>ONLY PUT DOWN YOUR NAME IN A ROW</t>
    </r>
    <r>
      <rPr>
        <rFont val="Arial"/>
        <color theme="1"/>
        <sz val="10.0"/>
      </rPr>
      <t xml:space="preserve"> if you're ready to immediately complete that row, to avoid "hogging". You can come back to review more papers before the deadline to meet your requirements.</t>
    </r>
  </si>
  <si>
    <r>
      <rPr>
        <rFont val="Arial"/>
        <color theme="1"/>
        <sz val="10.0"/>
      </rPr>
      <t xml:space="preserve">6. If both </t>
    </r>
    <r>
      <rPr>
        <rFont val="Arial"/>
        <b/>
        <color theme="1"/>
        <sz val="10.0"/>
      </rPr>
      <t xml:space="preserve">GREEN </t>
    </r>
    <r>
      <rPr>
        <rFont val="Arial"/>
        <color theme="1"/>
        <sz val="10.0"/>
      </rPr>
      <t xml:space="preserve">and </t>
    </r>
    <r>
      <rPr>
        <rFont val="Arial"/>
        <b/>
        <color theme="1"/>
        <sz val="10.0"/>
      </rPr>
      <t>RED</t>
    </r>
    <r>
      <rPr>
        <rFont val="Arial"/>
        <color theme="1"/>
        <sz val="10.0"/>
      </rPr>
      <t xml:space="preserve"> columns are full in a row, do not review or read that paper. </t>
    </r>
  </si>
  <si>
    <t>Inclusion criteria you'll check:</t>
  </si>
  <si>
    <r>
      <rPr>
        <rFont val="Arial"/>
        <color rgb="FF1D1C1D"/>
        <sz val="10.0"/>
      </rPr>
      <t xml:space="preserve">Quantitative studies </t>
    </r>
    <r>
      <rPr>
        <rFont val="Arial"/>
        <b/>
        <color rgb="FF1D1C1D"/>
        <sz val="10.0"/>
      </rPr>
      <t>(can be qualitative, as long as they include quantitative numbers / measures)</t>
    </r>
  </si>
  <si>
    <r>
      <rPr>
        <rFont val="Arial"/>
        <color rgb="FF1D1C1D"/>
        <sz val="10.0"/>
      </rPr>
      <t xml:space="preserve">Controlled comparisons </t>
    </r>
    <r>
      <rPr>
        <rFont val="Arial"/>
        <b/>
        <color rgb="FF1D1C1D"/>
        <sz val="10.0"/>
      </rPr>
      <t>(study is comparative in some way, highlights differences, or highlights outcomes with a control)</t>
    </r>
  </si>
  <si>
    <t>Hospital, inpatient, or administrative / clinic / system-based settings</t>
  </si>
  <si>
    <r>
      <rPr>
        <rFont val="Arial"/>
        <color theme="1"/>
        <sz val="10.0"/>
      </rPr>
      <t xml:space="preserve">Outcomes with anything regarding patient safety, disparities, or patient-physician interactions for LEP patients </t>
    </r>
    <r>
      <rPr>
        <rFont val="Arial"/>
        <b/>
        <color theme="1"/>
        <sz val="10.0"/>
      </rPr>
      <t>(can be implicit)</t>
    </r>
  </si>
  <si>
    <t>Exclusion criteria you'll check:</t>
  </si>
  <si>
    <r>
      <rPr>
        <rFont val="Arial"/>
        <color rgb="FF1D1C1D"/>
        <sz val="10.0"/>
      </rPr>
      <t xml:space="preserve">Small sample sizes and case studies due to non-generalizable insights </t>
    </r>
    <r>
      <rPr>
        <rFont val="Arial"/>
        <b/>
        <color rgb="FF1D1C1D"/>
        <sz val="10.0"/>
      </rPr>
      <t>(Less than 50 people in the study)</t>
    </r>
  </si>
  <si>
    <r>
      <rPr>
        <rFont val="Arial"/>
        <b/>
        <color theme="1"/>
        <sz val="10.0"/>
      </rPr>
      <t xml:space="preserve">REMINDER: </t>
    </r>
    <r>
      <rPr>
        <rFont val="Arial"/>
        <b val="0"/>
        <color theme="1"/>
        <sz val="10.0"/>
      </rPr>
      <t>Each intern must complete 20 PAPER SCREENINGS TOTAL.</t>
    </r>
  </si>
  <si>
    <t>Intern 1 name</t>
  </si>
  <si>
    <t>Date</t>
  </si>
  <si>
    <t>Include/Exclude/Doubt</t>
  </si>
  <si>
    <t>Intern 2 name</t>
  </si>
  <si>
    <t>Cochrane library records</t>
  </si>
  <si>
    <t>N/A</t>
  </si>
  <si>
    <t>Author(s)</t>
  </si>
  <si>
    <t>Source</t>
  </si>
  <si>
    <t>Year</t>
  </si>
  <si>
    <t>Abstract</t>
  </si>
  <si>
    <t>Volume</t>
  </si>
  <si>
    <t>Issue</t>
  </si>
  <si>
    <t>Pages</t>
  </si>
  <si>
    <t>Database Name</t>
  </si>
  <si>
    <t>PubMed ID</t>
  </si>
  <si>
    <t>Embase ID</t>
  </si>
  <si>
    <t>CTgov ID</t>
  </si>
  <si>
    <t>CINAHL ID</t>
  </si>
  <si>
    <t>ICTRP ID</t>
  </si>
  <si>
    <t>Publication Type</t>
  </si>
  <si>
    <t>DOI</t>
  </si>
  <si>
    <t>URL</t>
  </si>
  <si>
    <t>Cochrane Review Group Code</t>
  </si>
  <si>
    <t>It meets all inclusion criteria and no exclusion criteria apply.</t>
  </si>
  <si>
    <t>none of the exclusion criteria apply, and the paper is on topic/relevant with our inclusion criteria</t>
  </si>
  <si>
    <t>Jacobs, EA; Sadowski, LS; Rathouz, PJ</t>
  </si>
  <si>
    <t>The impact of an enhanced interpreter service intervention on hospital costs and patient satisfaction</t>
  </si>
  <si>
    <t>Journal of general internal medicine</t>
  </si>
  <si>
    <t>BACKGROUND: Many health care providers do not provide adequate language access services for their patients who are limited English‐speaking because they view the costs of these services as prohibitive. However, little is known about the costs they might bear because of unaddressed language barriers or the costs of providing language access services. OBJECTIVE: To investigate how language barriers and the provision of enhanced interpreter services impact the costs of a hospital stay. DESIGN: Prospective intervention study. SETTING: Public hospital inpatient medicine service. PARTICIPANTS: Three hundred twenty‐three adult inpatients: 124 Spanish‐speakers whose physicians had access to the enhanced interpreter intervention, 99 Spanish‐speakers whose physicians only had access to usual interpreter services, and 100 English‐speakers matched to Spanish‐speaking participants on age, gender, and admission firm. MEASUREMENTS: Patient satisfaction, hospital length of stay, number of inpatient consultations and radiology tests conducted in the hospital, adherence with follow‐up appointments, use of emergency department (ED) services and hospitalizations in the 3 months after discharge, and the costs associated with provision of the intervention and any resulting change in health care utilization. RESULTS: The enhanced interpreter service intervention did not significantly impact any of the measured outcomes or their associated costs. The cost of the enhanced interpreter service was $234 per Spanish‐speaking intervention patient and represented 1.5% of the average hospital cost. Having a Spanish‐speaking attending physician significantly increased Spanish‐speaking patient satisfaction with physician, overall hospital experience, and reduced ED visits, thereby reducing costs by $92 per Spanish‐speaking patient over the study period. CONCLUSION: The enhanced interpreter service intervention did not significantly increase or decrease hospital costs. Physician‐patient language concordance reduced return ED visit and costs. Health care providers need to examine all the cost implications of different language access services before they deem them too costly.</t>
  </si>
  <si>
    <t>22 Suppl 2</t>
  </si>
  <si>
    <t>Suppl 2</t>
  </si>
  <si>
    <t>306‐311</t>
  </si>
  <si>
    <t>Cochrane Central Register of Controlled Trials (CENTRAL)</t>
  </si>
  <si>
    <t>PUBMED 17957416</t>
  </si>
  <si>
    <t>Journal article</t>
  </si>
  <si>
    <t>Ancillary Services, Hospital [economics]; Chicago; Communication Barriers; Cost‐Benefit Analysis; Cultural Competency; Female; Hispanic or Latino; Hospital Costs [statistics &amp; numerical data]; Hospitals, Public [*economics]; Humans; Length of Stay [statistics &amp; numerical data]; Male; Middle Aged; Patient Satisfaction [*ethnology]; Professional‐Patient Relations; Prospective Studies; Regression Analysis; Translating</t>
  </si>
  <si>
    <t>10.1007/s11606-007-0357-3</t>
  </si>
  <si>
    <t>https://www.cochranelibrary.com/central/doi/10.1002/central/CN-00620357/full</t>
  </si>
  <si>
    <t>This paper is excluded because it focuses on community-based settings. The study examines patient discharge care and the ability of parents with limited English proficiency (LEP) to follow discharge instructions. In addition, the analysis centers on the feasibility and acceptability of discharge cards provided in languages other than English.</t>
  </si>
  <si>
    <t>community based settings</t>
  </si>
  <si>
    <t>Lion, KC; Kieran, K; Desai, A; Hencz, P; Ebel, BE; Adem, A; Forbes, S; Kraus, J; Gutman, C; Horn, I</t>
  </si>
  <si>
    <t>Audio-Recorded Discharge Instructions for Limited English Proficient Parents: a Pilot Study</t>
  </si>
  <si>
    <t>Joint commission journal on quality and patient safety</t>
  </si>
  <si>
    <t>BACKGROUND: Parents with limited English proficiency (LEP) demonstrate lower comprehension of discharge instructions. A study was conducted to (1) determine the feasibility of providing a greeting card with language‐specific, audio‐recorded discharge instructions to LEP parents; (2) describe use of and satisfaction with the cards; and (3) evaluate card effect on instruction comfort with home care and comprehension. METHODS: LEP parents of children undergoing day surgery from April to September 2016 were eligible. Participants were randomized to usual discharge instructions, or usual instructions plus a three‐minute card with language‐specific audio instructions that could be replayed repeatedly. Parents were surveyed by telephone two to seven days postdischarge to assess card use and satisfaction, comfort with home care, and discharge instruction recall (medications, home care, follow‐up, and return precautions). Parent‐reported instructions were compared to instructions in the medical record; concordance was determined by two blinded reviewers. Due to difficulty achieving recruitment goals, analysis focused on feasibility and acceptability. RESULTS: Of  83 parents enrolled, 66 (79.5%) completed the follow‐up survey. Most had not completed high school (61.0%) and spoke Spanish (89.2%). Parents reported high satisfaction with the card (4.5/5 for ease of use, helpfulness, and understandability). Ninety‐four percent shared the card with others, and 45.2% reported listening &gt; 5 times. Besides reviewing the care instructions generally, parents reported using the card to review medications and engage others in the child's care. CONCLUSION: Providing language‐concordant, audio‐recorded discharge instructions was feasible, and parents reported high satisfaction with and frequent use of the cards with multiple caregivers.</t>
  </si>
  <si>
    <t>98‐107</t>
  </si>
  <si>
    <t>PUBMED 30126714</t>
  </si>
  <si>
    <t>CINAHL 134950641</t>
  </si>
  <si>
    <t>Ambulatory Surgical Procedures; Audiorecording; Child; Communication Barriers; Comprehension; Consumer Satisfaction; Cultural Competency; Descriptive Statistics; Discharge Planning; Education; Education, Non‐Traditional; Educational Status; English as a Second Language; Female; Human; Humans; Limited English Proficiency; Listening; Male; Memory; Outcomes of Education; Parents; Parents [*education]; Parent‐Child Relations; Patient Discharge; Patient Satisfaction; Pilot Projects; Pilot Studies; Prospective Studies; Questionnaires; Random Assignment; Randomized Controlled Trials; Self Care; Socioeconomic Factors</t>
  </si>
  <si>
    <t>10.1016/j.jcjq.2018.06.001</t>
  </si>
  <si>
    <t>https://www.cochranelibrary.com/central/doi/10.1002/central/CN-02116225/full</t>
  </si>
  <si>
    <t>This abstract is excluded because it fails the setting criterion. The study explicitly takes place in a "primary care setting," which is classified as an outpatient setting. According to the provided exclusion criteria, studies that are exclusively in outpatient or community-based settings should be excluded. While the abstract meets other important criteria, such as its direct relevance to an LEP population, its use of a randomized controlled trial (which provides quantitative measures and a controlled comparison), and its focus on outcomes like screening rates and clinical detection that relate to healthcare disparities, the outpatient setting is a definitive reason for exclusion.</t>
  </si>
  <si>
    <t>Vincent Yuan</t>
  </si>
  <si>
    <t>out patient setting</t>
  </si>
  <si>
    <t>Biegler, K; Mollica, R; Sim, SE; Nicholas, E; Chandler, M; Ngo-Metzger, Q; Paigne, K; Paigne, S; Nguyen, DV; Sorkin, DH</t>
  </si>
  <si>
    <t>Rationale and study protocol for a multi-component Health Information Technology (HIT) screening tool for depression and post-traumatic stress disorder in the primary care setting</t>
  </si>
  <si>
    <t>Contemporary clinical trials</t>
  </si>
  <si>
    <t>The prevalence rate of depression in primary care is high. Primary care providers serve as the initial point of contact for the majority of patients with depression, yet, approximately 50% of cases remain unrecognized. The under‐diagnosis of depression may be further exacerbated in limited English‐language proficient (LEP) populations. Language barriers may result in less discussion of patients' mental health needs and fewer referrals to mental health services, particularly given competing priorities of other medical conditions and providers' time pressures. Recent advances in Health Information Technology (HIT) may facilitate novel ways to screen for depression and other mental health disorders in LEP populations. The purpose of this paper is to describe the rationale and protocol of a clustered randomized controlled trial that will test the effectiveness of an HIT intervention that provides a multi‐component approach to delivering culturally competent, mental health care in the primary care setting. The HIT intervention has four components: 1) web‐based provider training, 2) multimedia electronic screening of depression and PTSD in the patients' primary language, 3) Computer generated risk assessment scores delivered directly to the provider, and 4) clinical decision support. The outcomes of the study include assessing the potential of the HIT intervention to improve screening rates, clinical detection, provider initiation of treatment, and patient outcomes for depression and post‐traumatic stress disorder (PTSD) among LEP Cambodian refugees who experienced war atrocities and trauma during the Khmer Rouge. This technology has the potential to be adapted to any LEP population in order to facilitate mental health screening and treatment in the primary care setting.</t>
  </si>
  <si>
    <t>66‐76</t>
  </si>
  <si>
    <t>PUBMED 27394385</t>
  </si>
  <si>
    <t>Adaptation, Psychological; Adult; Aged; Asian; Cambodia; Communication Barriers; Cultural Competency; Decision Support Systems, Clinical; Depression [*diagnosis, therapy]; Female; Humans; Internet; Language; Male; Mental Disorders [diagnosis, therapy]; Middle Aged; Primary Health Care [*methods]; Research Design; Socioeconomic Factors; Software; Stress Disorders, Post‐Traumatic [*diagnosis, therapy]</t>
  </si>
  <si>
    <t>10.1016/j.cct.2016.07.001</t>
  </si>
  <si>
    <t>https://www.cochranelibrary.com/central/doi/10.1002/central/CN-01444635/full</t>
  </si>
  <si>
    <t>Focused on community-based screening among minority women</t>
  </si>
  <si>
    <t>Community Based Setting</t>
  </si>
  <si>
    <t>Kobetz, E; Seay, J; Amofah, A; Pierre, L; Bispo, JB; Trevil, D; Gonzalez, M; Poitevien, M; Koru-Sengul, T; Carrasquillo, O</t>
  </si>
  <si>
    <t>Mailed HPV self-sampling for cervical cancer screening among underserved minority women: study protocol for a randomized controlled trial</t>
  </si>
  <si>
    <t>Trials</t>
  </si>
  <si>
    <t>BACKGROUND: Underserved ethnic minority women experience significant disparities in cervical cancer incidence and mortality, mainly due to lack of cervical cancer screening. Barriers to Pap smear screening include lack of knowledge, lack of health insurance and access, and cultural beliefs regarding disease prevention. In our previous SUCCESS trial, we demonstrated that HPV self‐sampling delivered by a community health worker (CHW) is efficacious in circumventing these barriers. This approach increased screening uptake relative to navigation to Pap smear screening. SUCCESS trial participants, as well as our community partners, provided feedback that women may prefer the HPV self‐sampler to be delivered through the mail, such that they would not need to schedule an appointment with the CHW. Thus, our current trial aims to elucidate the efficacy of the HPV self‐sampling method when delivered via mail. DESIGN: We are conducting a randomized controlled trial among 600 Haitian, Hispanic, and African‐American women from the South Florida communities of Little Haiti, Hialeah, and South Dade. Women between the ages of 30 and 65 years who have not had a Pap smear within the past 3 years are eligible for the study. Women are recruited by CHWs and complete a structured interview to assess multilevel determinants of cervical cancer risk. Women are then randomized to receive HPV self‐sampling delivered by either the CHW (group 1) or via mail (group 2). The primary outcome is completion of HPV self‐sampling within 6 months post enrollment. DISCUSSION: Our trial is among the first to examine the efficacy of the mailed HPV self‐sampling approach. If found to be efficacious, this approach may represent a cost‐effective strategy for cervical cancer screening within underserved and underscreened minority groups. TRIAL REGISTRATION: ClinicalTrials.gov, NCT02202109 . Registered on 9 July 2014.</t>
  </si>
  <si>
    <t>PUBMED 28086983</t>
  </si>
  <si>
    <t>EMBASE 614054578</t>
  </si>
  <si>
    <t>*Hispanic; *Wart virus; *cancer screening; *clinical protocol; *immigrant; *minority group; *papillomavirus infection/di [Diagnosis]; *sampling; *uterine cervix cancer; *uterine cervix cancer/di [Diagnosis]; Adult; African American; Aged; Article; Black or African American; Cancer risk; Clinical Protocols; Clinical effectiveness; Controlled clinical trial; Controlled study; Cost effectiveness analysis; Early Detection of Cancer [*methods]; Female; Florida; Florida [epidemiology]; Haiti; Haiti [ethnology]; Haitian; Health Status Disparities; Health auxiliary; Healthcare Disparities [ethnology]; Hispanic; Hispanic or Latino; Human; Human experiment; Human tissue; Humans; Major clinical study; Middle Aged; Minority Groups; Minority Health; Minority group; Outcome assessment; Papanicolaou test; Papillomaviridae [*isolation &amp; purification]; Papillomavirus Infections [diagnosis, ethnology, *virology]; Patient Acceptance of Health Care [ethnology]; Postal Service; Postal mail; Predictive Value of Tests; Randomized controlled trial; Registration; Research Design; Sampler; Sampling; Specimen Handling; Structured interview; Time Factors; Uterine Cervical Neoplasms [diagnosis, ethnology, *virology]; Vulnerable Populations; Women's Health</t>
  </si>
  <si>
    <t>10.1186/s13063-016-1721-6</t>
  </si>
  <si>
    <t>https://www.cochranelibrary.com/central/doi/10.1002/central/CN-01454931/full</t>
  </si>
  <si>
    <t>Gynaecological, Neuro-oncology and Orphan Cancer</t>
  </si>
  <si>
    <t>This is a paper about a study protocol; There was no outcomes</t>
  </si>
  <si>
    <t xml:space="preserve">this paper had no outcomes </t>
  </si>
  <si>
    <t>van Loon, A; van Schaik, DJ; Dekker, JJ; Beekman, AT</t>
  </si>
  <si>
    <t>Effectiveness of an intercultural module added to the treatment guidelines for Moroccan and Turkish patients with depressive and anxiety disorders</t>
  </si>
  <si>
    <t>BMC psychiatry</t>
  </si>
  <si>
    <t>BACKGROUND: Since the sixties of the last century, many people from Morocco and Turkey have migrated into the Netherlands. In the last decade, Moroccan and Turkish patients have found their way to organizations for mental health care. However, they often drop out of treatment. Problems in the communication with therapists and different expectations regarding treatment seem to be causal factors for the early drop‐out of therapy. In the Netherlands as in other countries courses have been developed for training cultural competence of therapists. Yet, up to now, the effectiveness of increased cultural competence of therapists in reducing drop‐out of treatment has not been studied. METHODS/DESIGN: A randomized clinical trial was started in January 2010. Moroccan and Turkish adult patients who are referred to our outpatient clinics for mood and anxiety disorders are randomly assigned to mental health workers who are trained in a cultural module and to those who are not. The therapists have been trained in the Cultural Formulation and in techniques bridging the (cultural) gap between them and their Moroccan and Turkish patients. The target number of participants is 150 patients, 75 for each group. Drop‐out of treatment is the primary outcome measure. Secondary outcome measures are no‐show and patients' perspective of care. DISCUSSION: The study will give an answer to the question whether increasing cultural competence of therapists reduces drop‐out of treatment in Moroccan and Turkish outpatients with depressive and anxiety disorders.</t>
  </si>
  <si>
    <t>PUBMED 21247455</t>
  </si>
  <si>
    <t>Adolescent; Adult; Aged; Anxiety Disorders [ethnology, *therapy]; Attitude to Health; Communication Barriers; Cultural Competency [education]; Depressive Disorder [ethnology, *therapy]; Female; Humans; Male; Middle Aged; Morocco [ethnology]; Netherlands [epidemiology]; Outcome Assessment, Health Care [methods]; Patient Dropouts [psychology, *statistics &amp; numerical data]; Practice Guidelines as Topic; Psychotherapy [education, methods]; Transients and Migrants [*psychology]; Treatment Outcome; Turkey [ethnology]</t>
  </si>
  <si>
    <t>10.1186/1471-244X-11-13</t>
  </si>
  <si>
    <t>https://www.cochranelibrary.com/central/doi/10.1002/central/CN-00778958/full</t>
  </si>
  <si>
    <t>Common Mental Disorders</t>
  </si>
  <si>
    <t>uses AI</t>
  </si>
  <si>
    <t>this paper is about using AI for patient outcomes</t>
  </si>
  <si>
    <t>Strechen, I; Wilson, P; Eltalhi, T; Piche, K; Tschida-Reuter, D; Howard, D; Sutor, B; Tiong, I; Herasevich, S; Pickering, B; Barwise, A</t>
  </si>
  <si>
    <t>Harnessing health information technology to promote equitable care for patients with limited English proficiency and complex care needs</t>
  </si>
  <si>
    <t>Background: Patients with language barriers encounter healthcare disparities, which may be alleviated by leveraging interpreter skills to reduce cultural, language, and literacy barriers through improved bidirectional communication. Evidence supports the use of in‐person interpreters, especially for interactions involving patients with complex care needs. Unfortunately, due to interpreter shortages and clinician underuse of interpreters, patients with language barriers frequently do not get the language services they need or are entitled to. Health information technologies (HIT), including artificial intelligence (AI), have the potential to streamline processes, prompt clinicians to utilize in‐person interpreters, and support prioritization. Methods: From May 1, 2023, to June 21, 2024, a single‐center stepped wedge cluster randomized trial will be conducted within 35 units of Saint Marys Hospital &amp; Methodist Hospital at Mayo Clinic in Rochester, Minnesota. The units include medical, surgical, trauma, and mixed ICUs and hospital floors that admit acute medical and surgical care patients as well as the emergency department (ED). The transitions between study phases will be initiated at 60‐day intervals resulting in a 12‐month study period. Units in the control group will receive standard care and rely on clinician initiative to request interpreter services. In the intervention group, the study team will generate a daily list of adult inpatients with language barriers, order the list based on their complexity scores (from highest to lowest), and share it with interpreter services, who will send a secure chat message to the bedside nurse. This engagement will be triggered by a predictive machine‐learning algorithm based on a palliative care score, supplemented by other predictors of complexity including length of stay and level of care as well as procedures, events, and clinical notes. Discussion: This pragmatic clinical trial approach will integrate a predictive machine‐learning algorithm into a workflow process and evaluate the effectiveness of the intervention. We will compare the use of in‐person interpreters and time to first interpreter use between the control and intervention groups. Trial registration: NCT05860777. May 16, 2023.</t>
  </si>
  <si>
    <t>PUBMED 38961501</t>
  </si>
  <si>
    <t>EMBASE 2030473536</t>
  </si>
  <si>
    <t>*English proficiency; *Healthcare Disparities; *Limited English Proficiency; *medical informatics; *medical information; Article; Artificial Intelligence; Artificial intelligence; Communication Barriers; Controlled study; Correlational study; Hospitalization; Human; Humans; Logistic regression analysis; Machine learning; Medical Informatics; Monte Carlo method; Palliative therapy; Professional standard; Randomized Controlled Trials as Topic; Randomized controlled trial; Translating</t>
  </si>
  <si>
    <t>10.1186/s13063-024-08254-y</t>
  </si>
  <si>
    <t>https://www.cochranelibrary.com/central/doi/10.1002/central/CN-02726956/full</t>
  </si>
  <si>
    <t>Data only from community health center</t>
  </si>
  <si>
    <t>Jordan Paschall</t>
  </si>
  <si>
    <t>Knuti Rodrigues, K; Hambidge, SJ; Dickinson, M; Richardson, DB; Davidson, AJ</t>
  </si>
  <si>
    <t>Developmental Screening Disparities for Languages Other than English and Spanish</t>
  </si>
  <si>
    <t>Academic pediatrics</t>
  </si>
  <si>
    <t>Background Limited English proficiency (LEP) is a known barrier to preventive care. Children from families with LEP face socioeconomic circumstances associated with increased odds of developmental delays and decreased participation in early care and education programs. Little is known about developmental surveillance and screening for children from families who speak languages other than English and Spanish. We sought to compare developmental surveillance and screening at well‐child visits (WCVs) by preferred parental language. Methods Using a retrospective cohort (n = 15,320) of children aged 8 to 40 months with ≥2 WCVs from January 1, 2006, to July 1, 2010, in a community health system, 450 children from 3 language groups (150 English, 150 Spanish, and 150 non‐English, non‐Spanish) were randomly selected. Chart review assessed 2 primary outcomes, developmental surveillance at 100% of WCVs and screened with a standardized developmental screening tool, and also determined whether children were referred for diagnostic developmental evaluation. Bivariate and multiple logistic regression analyses were conducted. Results Compared to the English‐speaking group, the non‐English, non‐Spanish group had lower odds of receiving developmental surveillance at 100% of WCVs (odds ratio, 0.3; 95% confidence interval, 0.2, 0.5) and of being screened with a standardized developmental screening tool (odds ratio, 0.1; 95% confidence interval, 0.1, 0.2). There were no differences between the English‐ and Spanish‐speaking groups. Though underpowered, no differences were found for referral. Conclusions Improved developmental surveillance and screening are needed for children from families who speak languages other than English and Spanish. Lack of statistically significant differences between English‐ and Spanish‐speaking groups suggests that improved translation and interpretation resources may decrease disparities.</t>
  </si>
  <si>
    <t>653‐659</t>
  </si>
  <si>
    <t>PUBMED 26724180</t>
  </si>
  <si>
    <t>EMBASE 608110273</t>
  </si>
  <si>
    <t>*developmental screening; *language; Child; Child, Preschool; Cohort Studies; Confidence interval; Controlled clinical trial; Controlled study; Developmental Disabilities [*diagnosis]; Diagnosis; Emigrants and Immigrants; Family; Family study; Female; Healthcare Disparities; Human; Humans; Infant; Instrument validation; Language; Logistic Models; Major clinical study; Male; Mass Screening; Medical record review; Multivariate logistic regression analysis; Odds Ratio; Odds ratio; Parents; Patient referral; Public health; Randomized controlled trial; Refugees; Retrospective Studies; Speech; United States</t>
  </si>
  <si>
    <t>10.1016/j.acap.2015.12.007</t>
  </si>
  <si>
    <t>https://www.cochranelibrary.com/central/doi/10.1002/central/CN-01713300/full</t>
  </si>
  <si>
    <t xml:space="preserve">Veronika Moskalenko </t>
  </si>
  <si>
    <t>Large quantitative study (n=1,067) analyzing patient activation and its impact on quality of care and doctor-patient communication among US and foreign-born Latinos. Directly addresses language proficiency differences, disparities, and patient–provider interactions for LEP patients in healthcare settings.</t>
  </si>
  <si>
    <t>It meets all inclusion criteria and no exclusion criteria. It focuses on patient activation amongst spanish-speaking patients with LEP. It has quantitative outcomes about patient activation and satisfaction with care received. It compares activation amongst US born Latinos vs foreign born latinos with LEP.</t>
  </si>
  <si>
    <t>Alegría, M; Sribney, W; Perez, D; Laderman, M; Keefe, K</t>
  </si>
  <si>
    <t>The role of patient activation on patient-provider communication and quality of care for US and foreign born Latino patients</t>
  </si>
  <si>
    <t>BACKGROUND: Previous research has shown positive effects of patient activation on healthcare outcomes, but there is practically no information on the generalization of these findings for Latino patients. Little data are available on whether patient activation is associated with healthcare outcomes for Latino patients and whether activation varies by language proficiency and nativity status. OBJECTIVE: We examined the levels of activation by characteristics of Latino patients (e.g. nativity, language, health status). We investigated whether patient activation relates to the quality of care received and enhanced doctor‐patient communication for Latino patients. DESIGN: We conducted analyses of 1,067 US born and foreign born Latinos who participated in the second wave of the PEW/RWJF Hispanic Healthcare Survey during 2008. PARTICIPANTS: Participants were self‐identified Latinos (18+) with a doctor visit, living in the contiguous United States who could be contacted by telephone. RESULTS: US born Latinos had significantly (P &lt; 0.001) greater patient activation scores than foreign born Latinos (75 versus 70). Latinos classified as bilingual and those reporting excellent health evidenced higher mean activation scores as compared to Spanish‐speaking Latinos and those reporting fair or poor health. After adjusting for demographics, health status, other language and service use factors, patient activation was strongly associated with self‐reported quality of care and better doctor‐patient communication among both US and foreign born Latino respondents. CONCLUSIONS: Interventions that augment patient activation could increase quality of care and improved patient‐provider communication, potentially reducing health care disparities for Latinos.</t>
  </si>
  <si>
    <t>24 Suppl 3</t>
  </si>
  <si>
    <t>Suppl 3</t>
  </si>
  <si>
    <t>534‐541</t>
  </si>
  <si>
    <t>PUBMED 19842003</t>
  </si>
  <si>
    <t>Adolescent; Adult; Aged; Communication Barriers; Cross‐Cultural Comparison; Emigrants and Immigrants; Female; Healthcare Disparities; Hispanic or Latino [*ethnology]; Humans; Male; Middle Aged; Physician‐Patient Relations; Quality of Health Care; United States [ethnology]; Young Adult</t>
  </si>
  <si>
    <t>10.1007/s11606-009-1074-x</t>
  </si>
  <si>
    <t>https://www.cochranelibrary.com/central/doi/10.1002/central/CN-00751121/full</t>
  </si>
  <si>
    <t>Very small sample size. Conducted in an outpatient clinic, not hospital/system-based. While relevant to minority populations and clinician–patient interactions, it fails key inclusion criteria.</t>
  </si>
  <si>
    <t>Outpatient setting and small sample size</t>
  </si>
  <si>
    <t>Yasui, M; Henry, DB</t>
  </si>
  <si>
    <t>Shared understanding as a gateway for treatment engagement: a preliminary study examining the effectiveness of the culturally enhanced video feedback engagement intervention</t>
  </si>
  <si>
    <t>Journal of clinical psychology</t>
  </si>
  <si>
    <t>OBJECTIVE: For ethnic minority families, the bridging of clinician‐client differences is essential to their engagement in treatment. The Culturally Enhanced Video Feedback Engagement (CEVE) intervention aims to enhance client engagement through fostering clinician‐client shared cultural understanding. The present study tested the effectiveness of the CEVE on client‐rated clinician cultural competence and therapeutic alliance. METHOD: Nineteen ethnic minority families with children aged 3‐6 years were randomized to the CEVE (n = 9) or treatment as usual (n = 10) at an outpatient clinic. RESULTS: Results from linear mixed effects regression models indicated a significant effect of the CEVE on intercept, suggesting that clinician cultural competence and therapeutic alliance were significantly higher in the CEVE condition. No effect was found for clinician growth in skills. CONCLUSIONS: The results indicate that the CEVE enhances client treatment engagement via clinician cultural competence and clinician‐client alliance, suggesting its promise as a clinical engagement tool, particularly for treatments serving ethnic minority families.</t>
  </si>
  <si>
    <t>658‐672</t>
  </si>
  <si>
    <t>PUBMED 24382705</t>
  </si>
  <si>
    <t>Adult; Attention Deficit and Disruptive Behavior Disorders [*therapy]; Child; Child, Preschool; Comprehension; Cultural Competency [*psychology]; Ethnicity [psychology]; Family Therapy [methods, *standards]; Female; Humans; Male; Minority Groups [*psychology]; Pilot Projects; Professional‐Patient Relations; Treatment Outcome</t>
  </si>
  <si>
    <t>10.1002/jclp.22058</t>
  </si>
  <si>
    <t>https://www.cochranelibrary.com/central/doi/10.1002/central/CN-01067159/full</t>
  </si>
  <si>
    <t>Community Based Setting, does not study LEP populations, it is about recruitment methods rather than patient-outcome comparison relevant to LEP</t>
  </si>
  <si>
    <t>No relevance to LEP patients. Community based settings and it's focused on recruitment rather than patient outcomes.</t>
  </si>
  <si>
    <t>Kennedy, BM; Kumanyika, S; Ard, JD; Reams, P; Johnson, CA; Karanja, N; Charleston, JB; Appel, LJ; Maurice, V; Harsha, DW</t>
  </si>
  <si>
    <t>Overall and minority-focused recruitment strategies in the PREMIER multicenter trial of lifestyle interventions for blood pressure control</t>
  </si>
  <si>
    <t>Recruitment strategies employed by four clinical centers across the US and a coordinating center were examined to identify successful overall and minority‐focused recruitment strategies for the PREMIER multicenter trial of lifestyle changes for blood pressure control. The goal was to recruit 800 adults (40% African Americans) with systolic blood pressure of 120‐159 mmHg and diastolic of 80‐95 mmHg, not taking antihypertensive medication. Clinical centers used combinations of mass distribution of brochures, mass media, email distribution lists, screening events, and a national website. Culturally appropriate strategies for African Americans were designed by a Minority Implementation (MI) committee. Diversity training was provided for study staff, and African Americans were included in the study design process. Main recruitment outcomes were number overall and number of African Americans recruited by each strategy. Of the 810 randomized PREMIER participants, 279 (34%) were African American with site‐specific percentages of 56%, 46%, 27%, and 8%. Of African Americans recruited, 151 (54%) were from mass distribution of brochures (mailed letter, flyer included in Val‐Pak coupons, or other), 66 (24%) from mass media (printed article, radio, TV story or ads, 52 (19%) from word of mouth, and 10 (3%) from email/website and screening events combined. Yields for Non‐Hispanic Whites were 364 (69%) from brochures, 71 (13%) from mass media, 49 (9%) from word of mouth and 47 (9%) from email/website and screening events. Mass distribution of brochures was relatively more effective with Non‐Hispanic Whites, while African Americans responded relatively better to other recruitment strategies.</t>
  </si>
  <si>
    <t>49‐54</t>
  </si>
  <si>
    <t>PUBMED 19879377</t>
  </si>
  <si>
    <t>EMBASE 50706104</t>
  </si>
  <si>
    <t>*Black or African American; *Minority Groups; *Multicenter Studies as Topic; *Patient Selection; *White People; *blood pressure regulation; *lifestyle modification; Adult; Article; Cultural Competency; Diastolic blood pressure; Female; Human; Humans; Hypertension; Hypertension [*ethnology, *therapy]; Life Style [*ethnology]; Major clinical study; Male; Middle Aged; Minority group; Pilot Projects; Screening; Systolic blood pressure</t>
  </si>
  <si>
    <t>10.1016/j.cct.2009.10.002</t>
  </si>
  <si>
    <t>https://www.cochranelibrary.com/central/doi/10.1002/central/CN-00789595/full</t>
  </si>
  <si>
    <t xml:space="preserve">exclude </t>
  </si>
  <si>
    <t>focus on cultural tailoring of practices, not language barriers and in an outpatient setting</t>
  </si>
  <si>
    <t>No relevance to LEP patients.</t>
  </si>
  <si>
    <t>Weisman de Mamani, A; Weintraub, MJ; Gurak, K; Maura, J</t>
  </si>
  <si>
    <t>A randomized clinical trial to test the efficacy of a family-focused, culturally informed therapy for schizophrenia</t>
  </si>
  <si>
    <t>Journal of family psychology</t>
  </si>
  <si>
    <t>Research strongly suggests that family interventions can benefit patients with schizophrenia, yet current interventions often fail to consider the cultural context and spiritual practices that may make them more effective and relevant to ethnic minority populations. We have developed a family focused, culturally informed treatment for schizophrenia (CIT‐S) patients and their caregivers to address this gap. Sixty‐nine families were randomized to either 15 sessions of CIT‐S or to a 3‐session psychoeducation (PSY‐ED) control condition. Forty‐six families (66.7%) completed the study. The primary aim was to test whether CIT‐S would outperform PSY‐ED in reducing posttreatment symptom severity (controlling for baseline symptoms) on the Brief Psychiatric Rating Scale. Secondary analyses were conducted to test whether treatment efficacy would be moderated by ethnicity and whether patient‐therapist ethnic match would relate to efficacy and patient satisfaction with treatment. Patients included 40 Hispanic/Latinos, 14 Whites, 11 Blacks, and 4 patients who identified as "other." In line with expectations, results from an ANCOVA indicated that patients assigned to the CIT‐S condition had significantly less severe psychiatric symptoms at treatment termination than did patients assigned to the PSY‐ED condition. Patient ethnicity and patient‐therapist ethnic match (vs. mismatch) did not relate to treatment efficacy or satisfaction with the intervention. Results suggest that schizophrenia may respond to culturally informed psychosocial interventions. The treatment appears to work equally well for Whites and minorities alike. Follow‐up research with a matched length control condition is needed. Further investigation is also needed to pinpoint specific mechanisms of change.</t>
  </si>
  <si>
    <t>800‐810</t>
  </si>
  <si>
    <t>PUBMED 25286175</t>
  </si>
  <si>
    <t>Adult; Analysis of Variance; Black People [psychology, statistics &amp; numerical data]; Cultural Competency [*psychology]; Ethnicity [*psychology, statistics &amp; numerical data]; Family Therapy [*methods]; Female; Hispanic or Latino [psychology, statistics &amp; numerical data]; Humans; Male; Minority Groups [psychology, statistics &amp; numerical data]; Patient Satisfaction [statistics &amp; numerical data]; Schizophrenia [*therapy]; Spirituality; Treatment Outcome; White People [psychology, statistics &amp; numerical data]</t>
  </si>
  <si>
    <t>10.1037/fam0000021</t>
  </si>
  <si>
    <t>https://www.cochranelibrary.com/central/doi/10.1002/central/CN-01254389/full</t>
  </si>
  <si>
    <t>Not relevant to LEP</t>
  </si>
  <si>
    <t>No mention/relevence of LEP</t>
  </si>
  <si>
    <t>Hermann, JM; Miller, KM; Hofer, SE; Clements, MA; Karges, W; Foster, NC; Fröhlich-Reiterer, E; Rickels, MR; Rosenbauer, J; DeSalvo, DJ; Holl, RW; Maahs, DM</t>
  </si>
  <si>
    <t>The Transatlantic HbA1c gap: differences in glycaemic control across the lifespan between people included in the US T1D Exchange Registry and those included in the German/Austrian DPV registry</t>
  </si>
  <si>
    <t>Diabetic Medicine</t>
  </si>
  <si>
    <t>Aim: To compare HbA1c levels across the lifespan in people with type 1 diabetes in the USA with those in Germany/Austria, and to examine potential differences in HbA1c levels between sexes, insulin delivery methods and minority status. Methods: Data were extracted from the US T1D Exchange Registry (n=18 381 participants from 73 sites) and from the German/Austrian Prospective Diabetes Follow‐up Registry, the DPV (n=32 643 participants from 362 sites). Mean HbA1c was calculated for each year of age for individuals aged ≤25 years, and at 2‐year age intervals for individuals aged &gt;25 years. Curves for mean HbA1c by age were estimated using locally weighted scatterplot smoothing. HbA1c differences between registries, sexes, insulin delivery methods, and minority status were assessed by age group using multiple linear regression. Results: In both registries, mean HbA1c increased by 11 mmol/mol (1.0%) between the ages of 9 and 18 years, although at quite different absolute levels: from 66 mmol/mol (8.2%) to 77 mmol/mol (9.2%) in the T1D Exchange Registry, and from 56 mmol/mol (7.3%) to 66 mmol/mol (8.2%) in the DPV. Sex differences were observed in the DPV only. In the T1D Exchange Registry, injection users had higher mean HbA1c than pump users across the lifespan, whereas in the DPV higher HbA1c levels in injection users were observed in the age groups 6 to &lt;12 years, 12 to &lt;18 years, and 30 to &lt;50 years (P &lt; 0.001). Minority status was significantly associated with higher HbA1c in most age groups in both registries. Conclusions: Significant differences in HbA1c were noted between the USA and Germany/Austria, with disparities more pronounced in early childhood through to young adulthood. Further studies should identify causes for these disparities.</t>
  </si>
  <si>
    <t>848‐855</t>
  </si>
  <si>
    <t>PUBMED 31557351</t>
  </si>
  <si>
    <t>EMBASE 2003511509</t>
  </si>
  <si>
    <t>*glycemic control; *insulin dependent diabetes mellitus /drug therapy; Adolescent; Adult; Age; Article; Austria; Child; Child, Preschool; Cohort Studies; Cohort analysis; Developed Countries; Diabetes Mellitus, Type 1 [drug therapy, *metabolism]; Disease duration; Emigrants and Immigrants; Ethnic group; Ethnicity; Female; Germany; Glycated Hemoglobin [*metabolism]; Health Status Disparities; Healthcare Disparities [*statistics &amp; numerical data]; Hemoglobin blood level; Human; Humans; Hypoglycemic Agents [therapeutic use]; Infusion Pumps, Implantable; Insulin Infusion Systems; Insulin [therapeutic use]; Insulin treatment; Lifespan; Linear Models; Longevity; Major clinical study; Male; Middle Aged; Minority Groups [*statistics &amp; numerical data]; Obesity; Registries; Sex Factors; Sex difference; Young Adult</t>
  </si>
  <si>
    <t>10.1111/dme.14148</t>
  </si>
  <si>
    <t>https://www.cochranelibrary.com/central/doi/10.1002/central/CN-02491152/full</t>
  </si>
  <si>
    <t>Focuses on provider training (surgical residents) rather than patient outcomes. Although it addresses LEP care, it does not measure patient-level outcomes in hospital/system settings</t>
  </si>
  <si>
    <t>Does not focus on patient outcomes</t>
  </si>
  <si>
    <t>Smink, DS; Ortega, G; Dacier, BM; Petrusa, ER; Chen, YJ; Shaikh, NQ; Allar, BG; Chun, MBJ; Green, AR; Caldwell, KE; Atkinson, RB; Reidy, E; Olufajo, OA; Britt, LD; Brittain, MA; Zárate Rodriguez, J; Swoboda, SM; Cornwell, EE; Lynch, KA; Wise, PE; Harrington, DT; Kent, TS; Mullen, JT; Lipsett, PA; Haider, AH</t>
  </si>
  <si>
    <t>A Randomized Crossover Trial Evaluating the Impact of Cultural Dexterity Training on Surgical Residents' Knowledge, Cross-Cultural Care, Skills, and Beliefs: the Provider Awareness and Cultural dexterity Training for Surgeons (PACTS) Trial</t>
  </si>
  <si>
    <t>Annals of surgery</t>
  </si>
  <si>
    <t>OBJECTIVES: This trial examines the impact of the Provider Awareness and Cultural dexterity Toolkit for Surgeons (PACTS) curriculum on surgical residents' knowledge, cross‐cultural care, skills, and beliefs. BACKGROUND: Cross‐cultural training of providers may reduce health care outcome disparities, but its effectiveness in surgical trainees is unknown. METHODS: PACTS focuses on developing skills needed for building trust, working with patients with limited English proficiency, optimizing informed consent, and managing pain. The PACTS trial was a randomized crossover trial of 8 academic general surgery programs in the United States: The Early group ("Early") received PACTS between periods 1 and 2, while the Delayed group ("Delayed") received PACTS between periods 2 and 3. Residents were assessed preintervention and postintervention on Knowledge, Cross‐Cultural Care, Self‐Assessed Skills, and Beliefs. χ 2 and Fisher exact tests were conducted to evaluate within‐intervention and between‐intervention group differences. RESULTS: Of 406 residents enrolled, 315 were exposed to the complete PACTS curriculum. Early residents' Cross‐Cultural Care (79.6%‐88.2%, P &lt;0.0001), Self‐Assessed Skills (74.5%‐‐85.0%, P &lt;0.0001), and Beliefs (89.6%‐92.4%, P =0.0028) improved after PACTS; knowledge scores (71.3%‐74.3%, P =0.0661) were unchanged. Delayed resident scores pre‐PACTS to post‐PACTS showed minimal improvements in all domains. When comparing the 2 groups in period 2, Early residents had modest improvement in all 4 assessment areas, with a statistically significant increase in Beliefs (92.4% vs 89.9%, P =0.0199). CONCLUSIONS: The PACTS curriculum is a comprehensive tool that improved surgical residents' knowledge, preparedness, skills, and beliefs, which will help with caring for diverse patient populations.</t>
  </si>
  <si>
    <t>403‐413</t>
  </si>
  <si>
    <t>PUBMED 38921829</t>
  </si>
  <si>
    <t>EMBASE 644626591</t>
  </si>
  <si>
    <t>*Clinical Competence; *Cross‐Over Studies; *Curriculum; *General Surgery [education]; *Internship and Residency; *awareness; *knowledge; *resident; *skill; *surgeon; *training; *transcultural care; Adult; Article; Controlled study; Crossover procedure; Cultural Competency; Culturally Competent Care; Curriculum; Education, Medical, Graduate [methods]; Female; Fisher exact test; General surgery; Health Knowledge, Attitudes, Practice; Human; Humans; Informed consent; Limited English proficiency; Male; Pain; Randomized controlled trial; United States</t>
  </si>
  <si>
    <t>10.1097/SLA.0000000000006408</t>
  </si>
  <si>
    <t>https://www.cochranelibrary.com/central/doi/10.1002/central/CN-02723982/full</t>
  </si>
  <si>
    <t>Large quantitative study (n=4228) in a primary care setting with LEP-relevant population (Chinese Americans). Measures patient engagement and treatment outcomes, addressing disparities and patient–provider interactions.</t>
  </si>
  <si>
    <t>Exlcude</t>
  </si>
  <si>
    <t>Yeung, A; Shyu, I; Fisher, L; Wu, S; Yang, H; Fava, M</t>
  </si>
  <si>
    <t>Culturally sensitive collaborative treatment for depressed chinese americans in primary care</t>
  </si>
  <si>
    <t>American journal of public health</t>
  </si>
  <si>
    <t>OBJECTIVES: We examined the feasibility and effectiveness of using culturally sensitive collaborative treatment (CSCT) to improve recognition, engagement, and treatment of depressed Chinese Americans in primary care. METHODS: Chinese American patients in a primary care setting (n = 4228) were screened for depression. The primary study outcome was treatment engagement rate, and the secondary outcome was treatment response. RESULTS: Of the study participants, 296 (7%) screened positive for depression, 122 (41%) of whom presented for a psychiatric assessment; 104 (85%) were confirmed with major depressive disorder, and 100 (96%) of these patients were randomized into treatment involving either care management or usual care. Patients in the care management and usual care groups did not differ in terms of their outcomes. CSCT resulted in a nearly 7‐fold increase in treatment rate among depressed patients in primary care. CONCLUSIONS: CSCT is both feasible and effective in improving recognition and treatment engagement of depressed Chinese Americans. Care management may have limited effects on depressed patients treated by psychiatrists, given that these patients tend to have favorable responses in general.</t>
  </si>
  <si>
    <t>2397‐2402</t>
  </si>
  <si>
    <t>PUBMED 20966373</t>
  </si>
  <si>
    <t>Asian [*psychology]; Boston; Cooperative Behavior; Cultural Competency [*organization &amp; administration]; Depressive Disorder, Major [*ethnology, therapy]; Emigrants and Immigrants [psychology]; Feasibility Studies; Female; Humans; Male; Mass Screening; Middle Aged; Patient Acceptance of Health Care [ethnology, statistics &amp; numerical data]; Primary Health Care [*organization &amp; administration]; Psychiatric Status Rating Scales; Surveys and Questionnaires; Treatment Outcome</t>
  </si>
  <si>
    <t>10.2105/AJPH.2009.184911</t>
  </si>
  <si>
    <t>https://www.cochranelibrary.com/central/doi/10.1002/central/CN-00772607/full</t>
  </si>
  <si>
    <t>Common Mental Disorders; Effective Practice and Organisation of Care</t>
  </si>
  <si>
    <t xml:space="preserve">Excluded </t>
  </si>
  <si>
    <t xml:space="preserve">Community based, small sample size, not LEP-specific </t>
  </si>
  <si>
    <t>No relevance to LEP patients. Community based setting and focuses on lifestyle intervention not patient outcome within a hospital setting.</t>
  </si>
  <si>
    <t>Kandula, NR; Dave, S; De Chavez, PJ; Bharucha, H; Patel, Y; Seguil, P; Kumar, S; Baker, DW; Spring, B; Siddique, J</t>
  </si>
  <si>
    <t>Translating a heart disease lifestyle intervention into the community: the South Asian Heart Lifestyle Intervention (SAHELI) study; a randomized control trial</t>
  </si>
  <si>
    <t>BMC public health</t>
  </si>
  <si>
    <t>BACKGROUND: South Asians (Asian Indians and Pakistanis) are the second fastest growing ethnic group in the United States (U.S.) and have an increased risk of atherosclerotic cardiovascular disease (ASCVD). This pilot study evaluated a culturally‐salient, community‐based healthy lifestyle intervention to reduce ASCVD risk among South Asians. METHODS: Through an academic‐community partnership, medically underserved South Asian immigrants at risk for ASCVD were randomized into the South Asian Heart Lifestyle Intervention (SAHELI) study. The intervention group attended 6 interactive group classes focused on increasing physical activity, healthful diet, weight, and stress management. They also received follow‐up telephone support calls. The control group received translated print education materials about ASCVD and healthy behaviors. Primary outcomes were feasibility and initial efficacy, measured as change in moderate/vigorous physical activity and dietary saturated fat intake at 3‐ and 6‐months. Secondary clinical and psychosocial outcomes were also measured. RESULTS: Participants' (n = 63) average age was 50 (SD = 8) years, 63 % were female, 27 % had less than or equal to a high school education, one‐third were limited English proficient, and mean BMI was 30 kg/m2 (SD ± 5). There were no significant differences in change in physical activity or saturated fat intake between the intervention and control group. Compared to the control group, the intervention group showed significant weight loss (‐1.5 kg, p‐value = 0.04) and had a greater sex‐adjusted decrease in hemoglobin A1C (‐0.43 %, p‐value &lt;0.01) at 6 months. Study retention was 100 %. CONCLUSIONS: This pilot study suggests that a culturally‐salient, community‐based lifestyle intervention was feasible for engaging medically underserved South Asian immigrants and more effective at addressing ASCVD risk factors than print health education materials. TRIAL REGISTRATION: NCT01647438, Date of Trial Registration: July 19, 2012.</t>
  </si>
  <si>
    <t>PUBMED 26475629</t>
  </si>
  <si>
    <t>Adult; Asia [ethnology]; Asian People; Body Mass Index; Cultural Competency; Diet; Emigrants and Immigrants; Exercise; Female; Health Behavior; Health Promotion [*methods]; Heart Diseases [etiology, *prevention &amp; control]; Humans; Life Style; Male; Middle Aged; Obesity [epidemiology, therapy]; Pilot Projects; Program Evaluation; Residence Characteristics; United States [epidemiology]; Weight Loss</t>
  </si>
  <si>
    <t>10.1186/s12889-015-2401-2</t>
  </si>
  <si>
    <t>https://www.cochranelibrary.com/central/doi/10.1002/central/CN-01169372/full</t>
  </si>
  <si>
    <t>Fails the setting criteria; community based and not inpatient</t>
  </si>
  <si>
    <t>this paper is not about inpatient setting. it is community based/outpatient</t>
  </si>
  <si>
    <t>Costantino, G; Malgady, RG; Primavera, LH</t>
  </si>
  <si>
    <t>Congruence between culturally competent treatment and cultural needs of older Latinos</t>
  </si>
  <si>
    <t>Journal of consulting and clinical psychology</t>
  </si>
  <si>
    <t>This study investigated a new 2‐factor construct, termed cultural congruence, which is related to cultural competence in the delivery of mental health services to ethnic minority clients. Cultural congruence was defined as the distance between the cultural competence characteristics of the health care organization and the clients' perception of those elements according to their cultural needs. The measure evidenced both reliability and validity in predicting criterion‐related indicators. Older Hispanic/Latino clients (N = 272) receiving mental health services either through integrated primary care or referral to specialized mental health care were assessed for depression and anxiety symptomatology and health status at baseline, 3‐, and 6‐month follow‐up treatment. Results indicated that cultural congruence predicted treatment outcomes (reduction of symptomatology) independent of treatment and evidenced moderator effects with respect to depression, suicidality, anxiety, and physical health criteria. Cultural congruence was more effective under the condition of the enhanced specialty referral model than under the integrated primary care model. Results are discussed in terms of how the new construct of cultural congruence extends knowledge of culturally competent mental health practice among the older Hispanic/Latino population.</t>
  </si>
  <si>
    <t>941‐949</t>
  </si>
  <si>
    <t>PUBMED 19803573</t>
  </si>
  <si>
    <t>Age Factors; Aged; Aged, 80 and over; Anxiety Disorders [*ethnology, psychology, therapy]; Cultural Competency; Delivery of Health Care, Integrated; Depressive Disorder [*ethnology, psychology, therapy]; Emigrants and Immigrants [*psychology]; Female; Follow‐Up Studies; Health Services Needs and Demand; Hispanic or Latino [*psychology]; Humans; Male; Mental Health Services; Multilingualism; Patient Acceptance of Health Care; Patient Satisfaction; Primary Health Care; Referral and Consultation; Social Identification; Translating</t>
  </si>
  <si>
    <t>10.1037/a0016341</t>
  </si>
  <si>
    <t>https://www.cochranelibrary.com/central/doi/10.1002/central/CN-00729869/full</t>
  </si>
  <si>
    <t>Outpatient study; fails setting criterion</t>
  </si>
  <si>
    <t>exlcude</t>
  </si>
  <si>
    <t>this paper has an outpatient setting</t>
  </si>
  <si>
    <t>Aragones, A; Schwartz, MD; Shah, NR; Gany, FM</t>
  </si>
  <si>
    <t>A randomized controlled trial of a multilevel intervention to increase colorectal cancer screening among Latino immigrants in a primary care facility</t>
  </si>
  <si>
    <t>BACKGROUND: Latino immigrants face a higher burden of colorectal cancer (CRC) and screening rates are low. OBJECTIVE: To assess the effectiveness of a multilevel intervention in increasing the rate of CRC screening among Latino immigrants. DESIGN: A randomized controlled trial, with randomization at the physician level. PARTICIPANTS: Pairs of 65 primary care physicians and 65 Latino immigrant patients participated, 31 in the intervention and 34 in the control group. INTERVENTION: CRC educational video in Spanish on a portable personal digital video display device accompanied by a brochure with key information for the patient, and a patient‐delivered paper‐based reminder for their physician. MEASUREMENTS: Completed CRC screening, physician recommendation for CRC screening, and patient adherence to physician recommended CRC screening. RESULTS: The overall rate of completed screening for CRC was 55% for the intervention and 18% for the control group (p = 0.002). Physicians recommended CRC screening for 61% of patients in the intervention group versus 41% in the control group (p = 0.08). Of those that received a recommendation, 90% in the intervention group adhered to it versus 26% in the control group (p = 0.007). CONCLUSIONS: The intervention was successful in increasing rates of completed CRC screening primarily through increasing adherence after screening was recommended. Additional efforts should focus on developing new strategies to increase physician recommendation for CRC screening, while employing effective patient adherence interventions.</t>
  </si>
  <si>
    <t>564‐567</t>
  </si>
  <si>
    <t>PUBMED 20213208</t>
  </si>
  <si>
    <t>Colorectal Neoplasms [*diagnosis]; Cultural Competency; Early Detection of Cancer; Emigrants and Immigrants; Female; Hispanic or Latino; Humans; Male; Mass Screening; Middle Aged; Patient Education as Topic; Primary Health Care; Urban Population</t>
  </si>
  <si>
    <t>10.1007/s11606-010-1266-4</t>
  </si>
  <si>
    <t>https://www.cochranelibrary.com/central/doi/10.1002/central/CN-00752947/full</t>
  </si>
  <si>
    <t>Colorectal; Effective Practice and Organisation of Care</t>
  </si>
  <si>
    <t>community-based program; fails setting criterion</t>
  </si>
  <si>
    <t>No relevance to LEP and is in a community setting.</t>
  </si>
  <si>
    <t>Chiang, CY; Sun, FK</t>
  </si>
  <si>
    <t>The effects of a walking program on older Chinese American immigrants with hypertension: a pretest and posttest quasi-experimental design</t>
  </si>
  <si>
    <t>Public health nursing (Boston, Mass.)</t>
  </si>
  <si>
    <t>OBJECTIVE: Hypertension is known to have high rates among Chinese Americans. Identifying culturally specific interventions to reduce sedentary behavior may be effective in reducing hypertension. This study examines the effects of an 8‐week walking program with and without cultural modification. DESIGN: The study used a 2‐group, pretest and posttest, quasi‐experimental design. SAMPLE: A total sample of 128 Chinese American immigrants with hypertension were assigned to walking groups. RESULTS: The results showed that the walking program had no significant effects upon participant blood pressure or walking endurance. The results also revealed that individuals in the maintenance stage walked longer than those in the preparation stage. A comparison of demographic data showed that subjects with a lower level of education walked more minutes per week, which contributed to lower systolic blood pressures among this group as compared with those with a higher level of education. CONCLUSIONS: These results suggest that this walking protocol, when translated into Chinese and when accompanied by a weekly telephone reminder and other interactions with a Chinese‐speaking nurse, is appropriate to use without additional cultural modification. Future research should examine other components of Chinese culture or should apply this protocol for a longer period of time.</t>
  </si>
  <si>
    <t>240‐248</t>
  </si>
  <si>
    <t>PUBMED 19386059</t>
  </si>
  <si>
    <t>Aged; Analysis of Variance; Asian [ethnology]; Attitude to Health [ethnology]; China [ethnology]; Cultural Competency [*organization &amp; administration]; Emigrants and Immigrants; Female; Health Knowledge, Attitudes, Practice; Health Promotion [*organization &amp; administration]; Humans; Hypertension [ethnology, *prevention &amp; control]; Male; Massachusetts; Nursing Evaluation Research; Program Evaluation; Socioeconomic Factors; Surveys and Questionnaires; Treatment Outcome; Walking</t>
  </si>
  <si>
    <t>10.1111/j.1525-1446.2009.00776.x</t>
  </si>
  <si>
    <t>https://www.cochranelibrary.com/central/doi/10.1002/central/CN-00698438/full</t>
  </si>
  <si>
    <t>Hypertension; Heart</t>
  </si>
  <si>
    <t xml:space="preserve"> Included because it meets all criteria, focusing on Latino immigrants in a clinical setting with a quantitative comparison on a patient safety outcome (adherence). The sample size and setting are acceptable.</t>
  </si>
  <si>
    <t>No controlled comparisons and it is exclusively outpatient.</t>
  </si>
  <si>
    <t>Ailinger, RL; Martyn, D; Lasus, H; Lima Garcia, N</t>
  </si>
  <si>
    <t>The effect of a cultural intervention on adherence to latent tuberculosis infection therapy in Latino immigrants</t>
  </si>
  <si>
    <t>OBJECTIVE: The purpose of this study was to examine the effect of a cultural intervention (CI) on increasing adherence to latent tuberculosis infection (LTBI) therapy among Latino immigrants. DESIGN AND SAMPLE: This clinical study used a preexperimental design. A nonprobability sample of 86 Latino immigrant clients who were starting LTBI therapy were enrolled in the intervention. The comparison group was an historical sample of 131 clients' records randomly selected from the previous year. INTERVENTION: The CI, designed by the principal investigator, was delivered by 2 Spanish‐speaking interventionist nurses at each of 9 clinic visits. The intervention was based on Latino cultural values and included 5 components. Measures: The patients' adherence was measured by a self‐report of the number of pills taken. RESULTS: The findings of this study were that clients in the CI group took a significantly greater number of doses of INH than those in the historical sample. CONCLUSIONS: Using a CI to increase adherence to LTBI therapy shows promise for public health nursing practice.</t>
  </si>
  <si>
    <t>115‐120</t>
  </si>
  <si>
    <t>PUBMED 20433665</t>
  </si>
  <si>
    <t>Adult; Antitubercular Agents [therapeutic use]; Communication; Cultural Competency [organization &amp; administration]; Emigrants and Immigrants [education, psychology]; Family [ethnology]; Female; Health Knowledge, Attitudes, Practice; Hispanic or Latino [education, ethnology]; Humans; Latent Tuberculosis [drug therapy, *ethnology, nursing]; Male; Medication Adherence [*ethnology]; Multilingualism; Nursing Evaluation Research; Patient Education as Topic [*organization &amp; administration]; Program Evaluation; Public Health Nursing [*organization &amp; administration]; Social Values; Surveys and Questionnaires; Virginia</t>
  </si>
  <si>
    <t>10.1111/j.1525-1446.2010.00834.x</t>
  </si>
  <si>
    <t>https://www.cochranelibrary.com/central/doi/10.1002/central/CN-00748685/full</t>
  </si>
  <si>
    <t>Infectious Diseases</t>
  </si>
  <si>
    <t>Community-based program; fails setting criterion</t>
  </si>
  <si>
    <t>Data from community setting</t>
  </si>
  <si>
    <t>Heideman, WH; Nierkens, V; Stronks, K; Middelkoop, BJ; Twisk, JW; Verhoeff, AP; de Wit, M; Snoek, FJ</t>
  </si>
  <si>
    <t>DiAlert: a lifestyle education programme aimed at people with a positive family history of type 2 diabetes and overweight, study protocol of a randomised controlled trial</t>
  </si>
  <si>
    <t>BACKGROUND: Family history is a known risk factor for type 2 diabetes (T2DM), and more so in the presence of overweight. This study aims to develop and evaluate the effectiveness of a new lifestyle education programme 'DiAlert' targeted at 1st degree relatives of people with T2DM and overweight. In view of the high risk for diabetes and cardiovascular disease in immigrants from Turkish origin living in Western Europe, a culturally appropriate Turkish version of DiAlert will be developed and tested. METHODS/DESIGN: In this RCT, 268 (134 Dutch and 134 Turkish) overweight 1st degree relatives of patients with T2DM will be allocated to either the intervention or control group (leaflet). The intervention DiAlert aims to promote intrinsic motivation to change lifestyle, and sustain achieved behaviour changes during follow‐up. Primary outcome is weight loss. Secondary outcomes include biological, behavioural and psychological indices, along with process indicators. Measurements will take place at baseline and after 3 and 9 months. Changes in outcomes are tested between intervention and control group at 3 months; effects over time are tested within and between both ethnic groups at 3 and 9 months. DISCUSSION: The DiAlert intervention is expected to be more effective than the control condition in achieving significant weight loss at 3 months, in both Dutch and Turkish Dutch participants. TRIAL REGISTRATION: Netherlands National Trial Register (NTR): NTR2036.</t>
  </si>
  <si>
    <t>PUBMED 21961949</t>
  </si>
  <si>
    <t>Adult; Aged; Cultural Competency; Diabetes Mellitus, Type 2 [ethnology, genetics, *prevention &amp; control]; Emigrants and Immigrants; Female; Health Promotion [*methods]; Humans; Life Style; Male; Middle Aged; Netherlands; Outcome Assessment, Health Care [methods]; Overweight [ethnology, genetics, *prevention &amp; control]; Primary Prevention [*education]; Risk Reduction Behavior; Turkey [ethnology]</t>
  </si>
  <si>
    <t>10.1186/1471-2458-11-751</t>
  </si>
  <si>
    <t>https://www.cochranelibrary.com/central/doi/10.1002/central/CN-00805517/full</t>
  </si>
  <si>
    <t xml:space="preserve">Although there is a small patient size (60 people in this study), this study meets all of the criteria to be included. </t>
  </si>
  <si>
    <t>No relevance of LEP, outpatient setting (N=118)</t>
  </si>
  <si>
    <t>Sleptsova, M; Woessmer, B; Grossman, P; Langewitz, W</t>
  </si>
  <si>
    <t>Culturally sensitive group therapy for Turkish patients suffering from chronic pain: a randomised controlled intervention trial</t>
  </si>
  <si>
    <t>Swiss medical weekly</t>
  </si>
  <si>
    <t>SUMMARY OF BACKGROUND DATA: The incidence of chronic pain is higher among immigrants in Europe than among the native European population. Therapeutic interventions in this population are far less effective than in patients for whom these programmes were originally developed. OBJECTIVES: In a randomised trial, we investigated whether a cognitive behavioural treatment (CBT) programme supplemented with culturally sensitive aspects (CsCBT) improves pain intensity, pain disability and quality of life among immigrant patients, compared with a treatment of culturally sensitive exercise therapy (CsET) alone. Furthermore, we investigated whether healthcare costs would decrease. METHODS: First‐generation Turkish immigrants residing in Switzerland (20‐65 years of age) who suffered from chronic pain were enrolled in the trial. Patients were randomised to attend either CsCBT or CsET. The CsCBT intervention was based upon a manualised cognitive‐behavioural group treatment programme for chronic pain patients and adapted to the needs of a Turkish immigrant population. The CsET intervention was based on principles of exercise therapy for treatment of nonspecific low back pain. RESULTS: A total of 116 outpatients were recruited between October 2004 and November 2006. The intervention was completed by 89 patients (77%). A total of 78 subjects (67%) completed follow‐up, 12 months after the completion of the intervention programme. The intervention showed no effects in reducing pain, pain disability or quality of life. The analysis of healthcare utilisation yielded no intervention effect. CONCLUSIONS: Cognitive behavioural intervention is feasible with immigrants with chronic disabling pain, but the evidence‐based CBT programme, as well as exercise therapy supplemented with culturally sensitive aspects, showed no improvement.</t>
  </si>
  <si>
    <t>w13875</t>
  </si>
  <si>
    <t>PUBMED 24222526</t>
  </si>
  <si>
    <t>Adult; Chronic Pain [economics, psychology, *therapy]; Cognitive Behavioral Therapy [economics, *methods]; Cost‐Benefit Analysis; Cultural Competency [*psychology]; Emigrants and Immigrants [*psychology]; Exercise Therapy; Female; Health Care Costs; Humans; Male; Middle Aged; Pain Measurement; Psychotherapy, Group [economics, *methods]; Quality of Life [psychology]; Switzerland; Treatment Outcome; Turkey [ethnology]</t>
  </si>
  <si>
    <t>10.4414/smw.2013.13875</t>
  </si>
  <si>
    <t>https://www.cochranelibrary.com/central/doi/10.1002/central/CN-01120385/full</t>
  </si>
  <si>
    <t>Back and Neck; Pain, Palliative and Supportive Care</t>
  </si>
  <si>
    <t xml:space="preserve">Excluded because there is not regard of patient outcomes. </t>
  </si>
  <si>
    <t>No results</t>
  </si>
  <si>
    <t>Verhagen, I; Ros, WJ; Steunenberg, B; de Wit, NJ</t>
  </si>
  <si>
    <t>Culturally sensitive care for elderly immigrants through ethnic community health workers: design and development of a community based intervention programme in the Netherlands</t>
  </si>
  <si>
    <t>BACKGROUND: In Western countries, health and social welfare facilities are not easily accessible for elderly immigrants and their needs are suboptimally addressed. A transition is needed towards culturally sensitive services to overcome barriers to make cure and care accessible for elderly immigrants. We developed an intervention programme in which ethnic community health workers act as liaisons between immigrant elderly and local health care and social welfare services. In this study we evaluate the effectiveness and the implementation of this intervention programme. METHODS/DESIGN: In a quasi experimental design, the effectiveness of introduction of community health workers, health needs assessment, and follow‐up intervention programme will be evaluated in three (semi) urban residential areas in the Netherlands and compared with a control group. Community health workers are selected from local ethnic communities and trained for the intervention. Data on health perception, quality of life, and care consumption are collected at baseline and after the intervention programme. Elderly's informal care givers are included to examine caregiver burden. The primary outcome is use of health care and social welfare facilities by the elderly. Secondary outcomes are quality of life and functional impairments. The target number of participants is 194 immigrant elderly: 97 for the intervention group and 97 for the control group. Implementation of the intervention programme will be examined with focus groups and data registration of community health worker activities. DISCUSSION: This study can contribute to the improvement of care for elderly immigrants by developing culturally sensitive care whereby they actively participate. To enable a successful transition, proper identification and recruitment of community health workers is required. Taking this into account, the study aims to provide evidence for an approach to improve the care and access to care for elderly immigrants. Once proven effective, the community health worker function can be further integrated into the existing local health care and welfare system. TRIAL REGISTRATION NUMBER: ISRCTN89447795.</t>
  </si>
  <si>
    <t>PUBMED 23497392</t>
  </si>
  <si>
    <t>Aged; Community Health Services [*organization &amp; administration]; Community Health Workers [*statistics &amp; numerical data]; Cultural Competency [*organization &amp; administration]; Emigrants and Immigrants [*statistics &amp; numerical data]; Ethnicity [*statistics &amp; numerical data]; Follow‐Up Studies; Health Services Accessibility; Health Services for the Aged [*organization &amp; administration]; Humans; Indonesia [ethnology]; Morocco [ethnology]; Needs Assessment; Netherlands; Outcome Assessment, Health Care; Program Development; Program Evaluation; Research Design; Turkey [ethnology]; Urban Health Services [organization &amp; administration]</t>
  </si>
  <si>
    <t>10.1186/1471-2458-13-227</t>
  </si>
  <si>
    <t>https://www.cochranelibrary.com/central/doi/10.1002/central/CN-00864099/full</t>
  </si>
  <si>
    <t>not LEP-specific hospital/clinic outcomes, acceptability focus, no inpatient/system patient safety or patient physician outcomes</t>
  </si>
  <si>
    <t>No relevence of LEP</t>
  </si>
  <si>
    <t>Torres, VN; Williams, EC; Ceballos, RM; Donovan, DM; Ornelas, IJ</t>
  </si>
  <si>
    <t>Participant Satisfaction and Acceptability of a Culturally Adapted Brief Intervention to Reduce Unhealthy Alcohol Use Among Latino Immigrant Men</t>
  </si>
  <si>
    <t>American journal of men's health</t>
  </si>
  <si>
    <t>Latino immigrant men are at increased risk for unhealthy alcohol use, yet few interventions have been designed to meet their unique needs. The current study assessed participant satisfaction and acceptability of a culturally adapted brief intervention to reduce unhealthy alcohol use in this population. Adaptations to the brief intervention included delivering it in Spanish by promotores in a community setting. The mixed methods approach included surveys (N = 73) and in‐depth interviews (N = 20) with participants in a pilot randomized controlled trial. The study drew on Sekhon's theoretical framework of acceptability to asses affective attitude, burden, and perceived effectiveness of the intervention, along with satisfaction with the content, setting, and promotor. Participants' survey responses indicated that they were highly satisfied with the content, setting, and delivery of the brief intervention. In interviews participants noted that the brief intervention helped them reflect on their drinking behaviors, that they perceived promotores to be a trusted source of health information, and that they liked receiving personalized feedback via tablets. Some participants found the feedback did not match their own perceptions of their alcohol use and wanted clearer advice on how to reduce their drinking. Men felt they would benefit from more contact with promotores. These findings suggest that Latino immigrant men in this study were receptive to the culturally adapted brief intervention. Future interventions may be more effective if they include multiple contacts with promotores and more directive guidance on strategies to reduce drinking.</t>
  </si>
  <si>
    <t>PUBMED 32602803</t>
  </si>
  <si>
    <t>EMBASE 632236364</t>
  </si>
  <si>
    <t>*Cultural Competency; *Emigrants and Immigrants; *Hispanic; *Hispanic or Latino; *Patient Satisfaction; *alcohol consumption; *immigrant; *satisfaction; *worker; Adolescent; Adult; Alcoholism [*prevention &amp; control]; Article; Attitude; Conceptual framework; Controlled study; Drinking behavior; Human; Humans; Interview; Interviews as Topic; Major clinical study; Male; Medical information; Middle Aged; Perception; Promoter region; Qualitative Research; Randomized controlled trial; Surveys and Questionnaires; Washington; Young Adult</t>
  </si>
  <si>
    <t>10.1177/1557988320925652</t>
  </si>
  <si>
    <t>https://www.cochranelibrary.com/central/doi/10.1002/central/CN-02143925/full</t>
  </si>
  <si>
    <t>no patient outcomes</t>
  </si>
  <si>
    <t>community-based or outpatient recruitment, not necessarily within a hospital or inpatient setting.</t>
  </si>
  <si>
    <t>Rodriguez, L; Murray-Krezan, C; Regino, L; Tellez, M; Vasquez, C; Sandoval, V; Perez Rodriguez, D; Pedigo, B; Page-Reeves, J</t>
  </si>
  <si>
    <t>A Study of a Culturally and Contextually Situated Multimedia Approach to Recruit a Hard-to-Reach Spanish-Speaking Population for a Randomized Control Trial (RCT)</t>
  </si>
  <si>
    <t>Journal of empirical research on human research ethics</t>
  </si>
  <si>
    <t>Study designs involving randomization can be difficult to communicate to participants, especially those with low literacy. The literature on strategies to explain research concepts is limited, especially for non‐English speakers. We measured the effectiveness of a culturally and contextually situated multimedia approach to recruit a cohort of 60 female Mexican immigrants (FMI) to a randomized control trial (RCT) to reduce social isolation and depression. This strategy was designed to explain the concept of randomization, explain what participating in the research study entailed, and ensure informed consent. Potential participants viewed a presentation explaining the study and a video including animation with voice‐over explaining the concept of randomization. We administered a pre/post survey. Respondents (N = 59) reported an increase in their understanding of randomization, intention to enroll, and attitude towards participating in research. We conclude that a culturally and contextually situated multimedia approach is an effective model when recruiting underrepresented populations with low literacy for RCTs.</t>
  </si>
  <si>
    <t>461‐470</t>
  </si>
  <si>
    <t>PUBMED 35585705</t>
  </si>
  <si>
    <t>EMBASE 638041232</t>
  </si>
  <si>
    <t>*Informed Consent; *Multimedia; *informed consent; *multimedia; *qualitative research; *randomization; *speech; Adult; Article; Cohort analysis; Controlled study; Cultural Competency; Emigrants and Immigrants; Female; Hispanic or Latino; Human; Human experiment; Humans; Immigrant; Intention; Literacy; Major clinical study; Mexico [ethnology]; New Mexico; Patient Selection; Randomized Controlled Trials as Topic; Randomized controlled trial; Social isolation; Surveys and Questionnaires; Videorecording; Voice</t>
  </si>
  <si>
    <t>10.1177/15562646221102682</t>
  </si>
  <si>
    <t>https://www.cochranelibrary.com/central/doi/10.1002/central/CN-02400703/full</t>
  </si>
  <si>
    <t>Not LEP focused, no hospital interaction outcomes</t>
  </si>
  <si>
    <t>lack LEP focus, also not inpatient setting</t>
  </si>
  <si>
    <t>Tilley, BC; Mainous, AG; Smith, DW; McKee, MD; Amorrortu, RP; Alvidrez, J; Diaz, V; Ford, ME; Fernandez, ME; Hauser, RA; Singer, C; Landa, V; Trevino, A; DeSantis, SM; Zhang, Y; Daniels, E; Tabor, D; Vernon, SW</t>
  </si>
  <si>
    <t>Design of a cluster-randomized minority recruitment trial: RECRUIT</t>
  </si>
  <si>
    <t>Clinical trials (London, England)</t>
  </si>
  <si>
    <t>BACKGROUND: Racial/ethnic minority groups remain underrepresented in clinical trials. Many strategies to increase minority recruitment focus on minority communities and emphasize common diseases such as hypertension. Scant literature focuses on minority recruitment to trials of less common conditions, often conducted in specialty clinics and dependent on physician referrals. We identified trust/mistrust of specialist physician investigators and institutions conducting medical research and consequent participant reluctance to participate in clinical trials as key‐shared barriers across racial/ethnic groups. We developed a trust‐based continuous quality improvement intervention to build trust between specialist physician investigators and community minority‐serving physicians and ultimately potential trial participants. To avoid the inherent biases of non‐randomized studies, we evaluated the intervention in the national Randomized Recruitment Intervention Trial (RECRUIT). This report presents the design of RECRUIT. Specialty clinic follow‐up continues through April 2017. METHODS: We hypothesized that specialist physician investigators and coordinators trained in the trust‐based continuous quality improvement intervention would enroll a greater proportion of minority participants in their specialty clinics than specialist physician investigators in control specialty clinics. Specialty clinic was the unit of randomization. Using continuous quality improvement, the specialist physician investigators and coordinators tailored recruitment approaches to their specialty clinic characteristics and populations. Primary analyses were adjusted for clustering by specialty clinic within parent trial and matching covariates. RESULTS: RECRUIT was implemented in four multi‐site clinical trials (parent trials) supported by three National Institutes of Health institutes and included 50 associated specialty clinics from these parent trials. Using current data, we have 88% power or greater to detect a 0.15 or greater difference from the currently observed control proportion adjusting for clustering. We detected no differences in baseline matching criteria between intervention and control specialty clinics (all p values &gt; 0.17). CONCLUSION: RECRUIT was the first multi‐site randomized control trial to examine the effectiveness of a trust‐based continuous quality improvement intervention to increase minority recruitment into clinical trials. RECRUIT's innovations included its focus on building trust between specialist investigators and minority‐serving physicians, the use of continuous quality improvement to tailor the intervention to each specialty clinic's specific racial/ethnic populations and barriers to minority recruitment, and the use of specialty clinics from more than one parent multi‐site trial to increase generalizability. The effectiveness of the RECRUIT intervention will be determined after the completion of trial data collection and planned analyses.</t>
  </si>
  <si>
    <t>286‐298</t>
  </si>
  <si>
    <t>PUBMED 28545336</t>
  </si>
  <si>
    <t>*Minority Groups; *Patient Selection; *Research Design; Biomedical Research [*methods]; Healthcare Disparities [ethnology]; Humans; Multicenter Studies as Topic; National Institutes of Health (U.S.); Pilot Projects; Quality Improvement; Referral and Consultation; United States</t>
  </si>
  <si>
    <t>10.1177/1740774517690146</t>
  </si>
  <si>
    <t>https://www.cochranelibrary.com/central/doi/10.1002/central/CN-01454317/full</t>
  </si>
  <si>
    <t>totally unrelated LEP, about prostate surgery RCT</t>
  </si>
  <si>
    <t>lacks any relevance to LEP or criteria</t>
  </si>
  <si>
    <t>Wu, G; Hong, Z; Li, C; Bian, C; Huang, S; Wu, D</t>
  </si>
  <si>
    <t>A comparative study of diode laser and plasmakinetic in transurethral enucleation of the prostate for treating large volume benign prostatic hyperplasia: a randomized clinical trial with 12-month follow-up</t>
  </si>
  <si>
    <t>Lasers in medical science</t>
  </si>
  <si>
    <t>The objective of this study is to compare the efficacy and safety of diode laser enucleation of the prostate (DiLEP) with plasmakinetic enucleation of the prostate (PKEP) for symptomatic benign prostatic hyperplasia (BPH) patients with large prostate (volume &gt; 80 ml). From January 2013 to June 2014, 80 consecutive patients were randomized treated with DiLEP (n = 40) or PKEP (n = 40). Perioperative and postoperative outcome data were assessed during a 1‐year follow‐up. There were no significant preoperative differences between the two surgical groups. The mean prostate volumes in the DiLEP and PKEP groups were 98.6 and 93.3 ml, respectively. DiLEP was equivalent to PKEP in improvement in International Prostate Symptom Score (IPSS), quality of life scores, and maximum flow rate. Compared with PKEP, patients treated with DiLEP showed a lower risk of blood loss (P &lt; 0.01), shorter bladder irrigation and catheterization times (P &lt; 0.01), as well as shorter hospital stays (P &lt; 0.01). Moreover, the DiLEP group was significantly superior to bipolar plasmakinetic group in the irritative symptoms. However, the operation time of the DiLEP group was longer than that of PKEP group (P = 0.02). Both DiLEP and PKEP are safe and effective methods for the treatment of BPH in large prostates (volume &gt; 80 ml). Compared with PKEP, DiLEP provides a decreased risk of hemorrhage, reduced bladder irrigation, and catheterization times, as well as shorter hospital stays.</t>
  </si>
  <si>
    <t>599‐604</t>
  </si>
  <si>
    <t>PUBMED 26822403</t>
  </si>
  <si>
    <t>Aged; Aged, 80 and over; Follow‐Up Studies; Humans; Laser Therapy; Lasers, Semiconductor; Length of Stay; Male; Middle Aged; Operative Time; Postoperative Period; Prostatic Hyperplasia [*surgery]; Quality of Life; Transurethral Resection of Prostate [*methods]; Treatment Outcome</t>
  </si>
  <si>
    <t>10.1007/s10103-016-1883-1</t>
  </si>
  <si>
    <t>https://www.cochranelibrary.com/central/doi/10.1002/central/CN-01259679/full</t>
  </si>
  <si>
    <t>EXCLUDE</t>
  </si>
  <si>
    <t>Not at all about disparities/LEP</t>
  </si>
  <si>
    <t>lacks anyrelevance to LEP inclusionc criteria</t>
  </si>
  <si>
    <t>Eltabey, MA; Sherif, H; Hussein, AA</t>
  </si>
  <si>
    <t>Holmium laser enucleation versus transurethral resection of the prostate</t>
  </si>
  <si>
    <t>Canadian journal of urology</t>
  </si>
  <si>
    <t>INTRODUCTION: This was a prospective, randomized clinical trial to compare the safety, efficacy, and medium‐term durability of holmium laser enucleation of the prostate (HoLEP) combined with mechanical morcellation versus standard transurethral resection of the prostate (TURP) for the surgical treatment of patients with bladder outlet obstruction due to benign prostatic hyperplasia (BPH). The patients had prostates that were greater than 30 g and less than 100 g and were followed for 1 year. PATIENTS AND METHODS: From April 2008 to December 2009, 80 consecutive patients with lower urinary tract obstruction (LUTS) due to BPH were randomized to either surgical treatment with HoLEP (group 1, n = 40) or standard TURP (group 2, n = 40). Preoperative assessments included American Urological Association (AUA) symptom score, serum prostate‐specific antigen (PSA), post‐voiding residual (PVR) urine volume, transrectal ultrasound (TRUS), and urodynamic studies. Perioperative parameters included total operating time, resected tissue weight, hemoglobin loss, presence or absence of blood transfusion, time of catheter removal, and duration of hospital stay. Postoperative evaluations were conducted at 1, 6, and 12 months. RESULTS: Patients in the HoLEP group had shorter catheterization times and hospital stays than patients in the TURP group. There was no significant difference in operating times between the two groups. Mean hemoglobin loss was lower in the HoLEP group (1.8 ± 1.3 g/dL versus 2.9 ± 1.5 g/dL). There was a significantly greater improvement from baseline AUA symptom scores and PVR urine volumes in the HoLEP group versus the TURP group, at all postoperative assessments. Postoperatively, 25% of patients in group 1 (HoLEP) and 20% of patients in group 2 (TURP) had irritative voiding symptoms. Urethral stricture occurred in three cases (one case in the HoLEP group and two cases in the TURP group). CONCLUSION: HoLEP proved to be a safe and highly effective technique for surgical treatment of bladder outlet obstruction due to BPH.</t>
  </si>
  <si>
    <t>5447‐5452</t>
  </si>
  <si>
    <t>PUBMED 21172109</t>
  </si>
  <si>
    <t>Aged; Aged, 80 and over; Blood Loss, Surgical; Humans; Laser Therapy [*methods]; Lasers, Solid‐State [*therapeutic use]; Length of Stay; Male; Middle Aged; Prospective Studies; Prostatic Hyperplasia [complications, *surgery]; Transurethral Resection of Prostate; Treatment Outcome; Urinary Bladder Neck Obstruction [etiology, surgery]; Urinary Catheterization; Urination</t>
  </si>
  <si>
    <t>https://www.cochranelibrary.com/central/doi/10.1002/central/CN-00780131/full</t>
  </si>
  <si>
    <t>Urology</t>
  </si>
  <si>
    <t>not about safety/disparities for LEP.</t>
  </si>
  <si>
    <t>lacks any relevance to LEP inclusion criteria</t>
  </si>
  <si>
    <t>Zhang, J; Wang, X; Zhang, Y; Shi, C; Tu, M; Shi, G</t>
  </si>
  <si>
    <t>1470 nm Diode Laser Enucleation vs Plasmakinetic Resection of the Prostate for Benign Prostatic Hyperplasia: a Randomized Study</t>
  </si>
  <si>
    <t>Journal of endourology / Endourological Society</t>
  </si>
  <si>
    <t>Objective: The purpose of the current work was to comparatively assess 1470 nm diode laser enucleation of the prostate (DiLEP) and plasmakinetic resection of the prostate (PKRP) for treating benign prostatic hyperplasia (BPH). Patients and Methods: From January 2016 to March 2017, 157 individuals with bladder outflow obstruction caused by BPH were randomized to DiLEP and PKRP groups, for prospective analysis. Of these, 152 cases were evaluated before operation and at 3, 6, and 12 months postsurgery. Patient baseline properties, presurgery data, and postsurgical outcomes were comparatively assessed, as well as complications. Results: There were no significant preoperative differences between surgical groups. DiLEP‐treated cases showed remarkable reduced operative time, postsurgical bladder irrigation time, catheterization duration, and hospital stay compared with the PKRP group (P &lt; 0.001). Hemoglobin amount decrease was markedly less pronounced after DiLEP (P = 0.004). However, no patients needed blood transfusion in either group. The decrease in sodium level showed no marked differences between the DiLEP and PKRP groups (P = 0.380). In addition, complications were comparable and no significant differences in both groups. At 3, 6, and 12 months, International Prostate Symptom Score (IPSS), quality of life (QoL), maximum flow rate (Qmax), and postvoid residual (PVR) were similar in both groups (P &gt; 0.05). Conclusions: DiLEP and PKRP are similar in efficacy and safety for relieving obstruction and low urinary tract symptoms. Compared with PKRP, DiLEP has decreased risk of hemorrhage, operative time, bladder irrigation time, catheterization duration, and hospital stay. However, IPSS, QoL, Qmax, and PVR were similar for both procedures within 12 postoperative months.</t>
  </si>
  <si>
    <t>211‐217</t>
  </si>
  <si>
    <t>PUBMED 30489151</t>
  </si>
  <si>
    <t>EMBASE 626768433</t>
  </si>
  <si>
    <t>*diode laser enucleation; *plasmakinetic resection; *prostate hypertrophy /surgery; *prostate surgery; Adult; Aged; Aged, 80 and over; Article; Bladder catheterization; Bladder irrigation; Bladder obstruction /complication /therapy; Bleeding; Blood transfusion; Clinical effectiveness; Clinical evaluation; Controlled study; Follow‐Up Studies; Hemoglobin blood level; Hospitalization; Human; Humans; International Prostate Symptom Score; Laser Therapy [*methods]; Lasers, Semiconductor; Length of Stay; Lower urinary tract symptom; Major clinical study; Male; Middle Aged; Operation duration; Operative Time; Postoperative Period; Postvoid residual urine volume; Priority journal; Prospective Studies; Prostatic Hyperplasia [*surgery]; Quality of Life; Quality of life; Randomized controlled trial; Risk reduction; Single blind procedure; Sodium blood level; Transurethral Resection of Prostate; Treatment Outcome; Treatment outcome; Treatment planning; Urinary Bladder Neck Obstruction [surgery]</t>
  </si>
  <si>
    <t>10.1089/end.2018.0499</t>
  </si>
  <si>
    <t>https://www.cochranelibrary.com/central/doi/10.1002/central/CN-01918197/full</t>
  </si>
  <si>
    <t>surgical outcomes and no LEP/communication/disparities focus</t>
  </si>
  <si>
    <t>lacks any relevance to LEP inclusion critieria</t>
  </si>
  <si>
    <t>Shah, HN; Etafy, MH; Katz, JE; Garcia Lopez, EA; Shah, RH</t>
  </si>
  <si>
    <t>A randomized controlled trial comparing high and medium power settings for holmium laser enucleation of prostate</t>
  </si>
  <si>
    <t>World journal of urology</t>
  </si>
  <si>
    <t>PURPOSE: To report the results of a randomized controlled trial comparing outcomes between medium power (MP) and high power (HP) laser settings for HoLEPs. METHODS: The primary objective was to compare the enucleation efficiency (EE) of HP‐ HoLEP (80‐100 W) with MP‐HoLEP (50 ‐ 60 W). The secondary objectives were to compare treatment efficacy and safety between both groups. To show a 25% difference in EE, a sample size of 45 individuals per treatment arm was required (alpha = 0.05; Beta = 0.80). Patients demographic and perioperative factors were analyzed, including EE, hemoglobin drop, duration of catheterization, and length of hospital stay. The surgical outcome was evaluated with AUA symptom score, maximum flow rate, postvoid residual urine, and complications to assess differences between MP and HP HoLEP at baseline, 3 months, 1, and 5 years. Quantitative outcomes were compared with independent sample t tests (2‐tailed) and qualitative outcomes were compared with chi‐square tests. RESULTS: Preoperative data with the exception of indication for surgery were comparable in both treatment arms. There was no statistically significant difference in enucleation efficiency between the HP‐HoLEP and MP‐HoLEP laser setting (0.97 ± 0.47 vs. 0.85 ± 0.47 gm/min, p = 0.209). MP laser settings did not increase perioperative or postoperative complications and resulted in durable outcome comparable with HP laser settings at 5‐year follow‐up. CONCLUSIONS: MP‐HoLEP is safe and efficient and does not compromise the outcome for HoLEPs when compared with HP‐HoLEP.</t>
  </si>
  <si>
    <t>3005‐3011</t>
  </si>
  <si>
    <t>PUBMED 33398423</t>
  </si>
  <si>
    <t>EMBASE 633936332</t>
  </si>
  <si>
    <t>*low level laser therapy; *postoperative complication /diagnosis /etiology; *prostate; *prostate hypertrophy /diagnosis /surgery; *solid state laser; Adverse event; Aged; Blood; Classification; Controlled study; Devices; Diagnostic imaging; Drug therapy; Human; Humans; Laser Therapy [adverse effects, instrumentation, methods]; Lasers, Solid‐State [classification, therapeutic use]; Length of Stay [statistics &amp; numerical data]; Length of stay; Male; Middle Aged; Middle aged; Organ Size; Organ size; Pathology; Postoperative Complications [diagnosis, etiology]; Procedures; Prostate [diagnostic imaging, pathology]; Prostate‐Specific Antigen [analysis]; Prostatic Hyperplasia [blood, diagnosis, surgery]; Randomized controlled trial; Symptom Assessment [methods]; Symptom assessment; Treatment Outcome; Treatment outcome</t>
  </si>
  <si>
    <t>10.1007/s00345-020-03535-y</t>
  </si>
  <si>
    <t>https://www.cochranelibrary.com/central/doi/10.1002/central/CN-02232430/full</t>
  </si>
  <si>
    <t>Surgical not LEP</t>
  </si>
  <si>
    <t>Fayad, AS; Elsheikh, MG; Zakaria, T; Elfottoh, HA; Alsergany, R; Elshenoufy, A; Elghamarawy, H</t>
  </si>
  <si>
    <t>Holmium Laser Enucleation of the Prostate Versus Bipolar Resection of the Prostate: a Prospective Randomized Study. "Pros and Cons"</t>
  </si>
  <si>
    <t>OBJECTIVE: To compare the safety, efficacy, and applicability of holmium laser enucleation of the prostate (HoLEP) and bipolar transurethral resection of the prostate (TURPb) procedures, whereas the secondary objective is to find out the advantages and disadvantages of each. PATIENTS AND METHODS: A prospective randomized study included 120 patients with benign prostatic hyperplasia that required intervention. The patients were randomized in 2 equal groups: group A managed by HoLEP and group B managed by TURPb. The mean age, International Prostate Symptom Score, maximum urine flow, residual urine, operative time, blood loss, resected volume, catheterization time, hospital stay, and costs were compared. RESULTS: Both groups were comparable regarding the preoperative parameters. The mean operative time was statistically significantly longer in the HoLEP group. The drop in the hemoglobin level was statistically significantly in group B. The mean resected prostatic volume was 61.167 g in the HoLEP group and 58.8 g in the TURPb group. The catheter was removed after 24 hours in 51 and 36 patients in groups A and B, respectively. The International Prostate Symptom Score at 1 and 12 months and the maximum urine flow at 12 months postoperatively were found to be better in the HoLEP group than in the bipolar group, and this difference was found to be statistically significant. CONCLUSION: Although the HoLEP technique is associated with a relatively longer operative time, it has proved to be effective in treating large prostates with minimal morbidity, better hemostasis, less blood loss, and better voiding pattern than TURPb after a 12‐month follow‐up.</t>
  </si>
  <si>
    <t>1037‐1041</t>
  </si>
  <si>
    <t>PUBMED 26291564</t>
  </si>
  <si>
    <t>*Cost Savings; Aged; Follow‐Up Studies; Humans; Laser Therapy [economics, *methods]; Lasers, Solid‐State [*therapeutic use]; Length of Stay [economics]; Male; Middle Aged; Minimally Invasive Surgical Procedures [methods]; Operative Time; Prospective Studies; Prostatic Hyperplasia [diagnosis, *surgery]; Recovery of Function; Risk Assessment; Transurethral Resection of Prostate [economics, *methods]; Treatment Outcome; Urination [physiology]</t>
  </si>
  <si>
    <t>10.1016/j.urology.2015.08.004</t>
  </si>
  <si>
    <t>https://www.cochranelibrary.com/central/doi/10.1002/central/CN-01170218/full</t>
  </si>
  <si>
    <t xml:space="preserve">urology surgical outcomes and no LEP/disparities </t>
  </si>
  <si>
    <t>Zou, Z; Xu, A; Zheng, S; Chen, B; Xu, Y; Li, H; Duan, C; Zheng, J; Chen, J; Li, C; Wang, Y; Gao, Y; Liang, C; Liu, C</t>
  </si>
  <si>
    <t>Dual-centre randomized-controlled trial comparing transurethral endoscopic enucleation of the prostate using diode laser vs. bipolar plasmakinetic for the treatment of LUTS secondary of benign prostate obstruction: 1-year follow-up results</t>
  </si>
  <si>
    <t>PURPOSE: Bipolar endoscopic enucleation of the prostate (BEEP) was recommended by the 2016 EAU guidelines as the first choice of surgical treatment in men with a substantially enlarged prostate and moderate‐to‐severe lower urinary tract symptoms. The main aim of this study was to compare a modified diode laser enucleation of the prostate (DiLEP) to BEEP. METHODS: A total of 114 patients with prostate (20‐160 mL) were randomized 1:1 into either DiLEP or BEEP in a dual‐centre, non‐inferiority‐design randomized‐controlled trial. The primary outcomes included Qmax and IPSS at 12 months. Non‐inferiority was evaluated by comparing the two‐sided 95% CI for the mean differences of Qmax and IPSS. Secondary endpoints included other perioperative parameters, postoperative micturition variables, and complication rate. RESULTS: A total of 111 patients (97%) had completed the intent‐to‐treat analysis, The results showed that DiLEP was comparable to BEEP regarding Qmax (28.0 ± 7.0 vs. 28.1 ± 7.2 mL/s) and IPSS (3.0 ± 2.2 vs. 2.9 ± 2.6) at 12 months, the non‐inferiority was met for both Qmax and IPSS. There were also no significant difference between two groups regarding tissue removal rate (71.8 vs. 73.8%), hemoglobin decrease (0.33 ± 0.66 vs. 0.36 ± 0.75 g/dL), sodium decrease (1.0 ± 2.7 vs. 0.3 ± 2.9 mmol/L), and Clavien III complications (5.3 vs. 1.8%) at 12 months. CONCLUSIONS: This DiLEP is an anatomical endoscopic enucleation technique for the treatment of benign prostatic hyperplasia, it is non‐inferior to BEEP regarding Qmax and IPSS at 12 months postoperatively.</t>
  </si>
  <si>
    <t>1117‐1126</t>
  </si>
  <si>
    <t>PUBMED 29459994</t>
  </si>
  <si>
    <t>Aged; Follow‐Up Studies; Humans; Intention to Treat Analysis; Laser Therapy [*methods]; Lasers, Semiconductor; Length of Stay; Lower Urinary Tract Symptoms [etiology, *surgery]; Male; Prostatic Hyperplasia [complications, *surgery]; Quality of Life; Time Factors; Transurethral Resection of Prostate [*methods]; Treatment Outcome</t>
  </si>
  <si>
    <t>10.1007/s00345-018-2229-3</t>
  </si>
  <si>
    <t>https://www.cochranelibrary.com/central/doi/10.1002/central/CN-01708376/full</t>
  </si>
  <si>
    <t>exclide</t>
  </si>
  <si>
    <t>Not LEP focused and outpatient cohort and lacks hospital outcomes</t>
  </si>
  <si>
    <t>No relevence of LEP or outcomes, outpatient setting</t>
  </si>
  <si>
    <t>Gwynn, KB; Winter, MR; Cabral, HJ; Wolf, MS; Hanchate, AD; Henault, L; Waite, K; Bickmore, TW; Paasche-Orlow, MK</t>
  </si>
  <si>
    <t>Racial disparities in patient activation: evaluating the mediating role of health literacy with path analyses</t>
  </si>
  <si>
    <t>Patient education and counseling</t>
  </si>
  <si>
    <t>Objective: The aim of this study was to use path analysis methods to determine if health literacy mediates the relationship between race and patient activation. Methods: We performed a secondary analysis of data from a randomized controlled trial in elderly, urban, minority patients using path analysis. Path analysis was used to evaluate the mediation of race on patient activation through different variables. Several models were tested for best fit for their effects on patient activation. Results: Across all models, significant mediation paths were identified from race to lower patient activation through health literacy. This relationship remained significant throughout alternative model testing for covariate combinations. The best‐fit model included an indirect effect of sex on patient activation through health literacy indicating that the mediation effect of health literacy on patient activation was most profound for African American males. Health literacy had a bigger influence on patient activation for participants with a greater comorbidity than for those with fewer conditions. No significant direct effect was shown between race and patient activation in any of the models. Conclusion: Racial disparities in patient activation were fully mediated by health literacy skills. Practice implications: Future interventions to improve racial disparities in patient activation need to be targeted at improving health literacy.</t>
  </si>
  <si>
    <t>1033‐1037</t>
  </si>
  <si>
    <t>PUBMED 26809936</t>
  </si>
  <si>
    <t>EMBASE 607899143</t>
  </si>
  <si>
    <t>*Health Literacy; *Patient Participation; *health disparity; *health literacy; *patient activation; *patient care; African American; Aged; Alaska Native; American Indian; Article; Asian; Black People [*psychology]; Black or African American; Black person; Caucasian; Cohort Studies; Cohort analysis; Comorbidity; Controlled study; Female; Health Knowledge, Attitudes, Practice; Health Status Disparities; Healthcare Disparities [*ethnology]; Human; Humans; Male; Minority Groups [*psychology, statistics &amp; numerical data]; Multiracial person; Path analysis; Patient Compliance [*ethnology]; Priority journal; Randomized Controlled Trials as Topic; Randomized controlled trial; Sex Factors; United States; Urban Population; White People [*psychology]</t>
  </si>
  <si>
    <t>10.1016/j.pec.2015.12.020</t>
  </si>
  <si>
    <t>https://www.cochranelibrary.com/central/doi/10.1002/central/CN-01166799/full</t>
  </si>
  <si>
    <t>Church community setting NOT LEP</t>
  </si>
  <si>
    <t>Ravenell, J; Leighton-Herrmann, E; Abel-Bey, A; DeSorbo, A; Teresi, J; Valdez, L; Gordillo, M; Gerin, W; Hecht, M; Ramirez, M; Noble, J; Cohn, E; Jean-Louis, G; Spruill, T; Waddy, S; Ogedegbe, G; Williams, O</t>
  </si>
  <si>
    <t>Tailored approaches to stroke health education (TASHE): study protocol for a randomized controlled trial</t>
  </si>
  <si>
    <t>BACKGROUND: Stroke is a leading cause of adult disability and mortality. Intravenous thrombolysis can minimize disability when patients present to the emergency department for treatment within the 3 ‐ 4½ h of symptom onset. Blacks and Hispanics are more likely to die and suffer disability from stroke than whites, due in part to delayed hospital arrival and ineligibility for intravenous thrombolysis for acute stroke. Low stroke literacy (poor knowledge of stroke symptoms and when to call 911) among Blacks and Hispanics compared to whites may contribute to disparities in acute stroke treatment and outcomes. Improving stroke literacy may be a critical step along the pathway to reducing stroke disparities. The aim of the current study is to test a novel intervention to increase stroke literacy in minority populations in New York City. DESIGN AND METHODS: In a two‐arm cluster randomized trial, we will evaluate the effectiveness of two culturally tailored stroke education films ‐ one in English and one in Spanish ‐ on changing behavioral intent to call 911 for suspected stroke, compared to usual care. These films will target knowledge of stroke symptoms, the range of severity of symptoms and the therapeutic benefit of calling 911, as well as address barriers to timely presentation to the hospital. Given the success of previous church‐based programs targeting behavior change in minority populations, this trial will be conducted with 250 congregants across 14 churches (125 intervention; 125 control). Our proposed outcomes are (1) recognition of stroke symptoms and (2) behavioral intent to call 911 for suspected stroke, measured using the Stroke Action Test at the 6‐month and 1‐year follow‐up. DISCUSSION: This is the first randomized trial of a church‐placed narrative intervention to improve stroke outcomes in urban Black and Hispanic populations. A film intervention has the potential to make a significant public health impact, as film is a highly scalable and disseminable medium. Since there is at least one church in almost every neighborhood in the USA, churches have the ability and reach to play an important role in the dissemination and translation of stroke prevention programs in minority communities. TRIAL REGISTRATION: NCT01909271 ; July 22, 2013.</t>
  </si>
  <si>
    <t>PUBMED 25927452</t>
  </si>
  <si>
    <t>EMBASE 604056788</t>
  </si>
  <si>
    <t>*Health Literacy; *Stroke [diagnosis, ethnology, psychology, therapy]; *cerebrovascular accident/pc [Prevention]; *health education; *intervention study; *knowledge; Article; Behavior change; Black or African American [*education, psychology]; Black person; Blood clot lysis; Clinical protocol; Community; Community Health Services; Controlled study; Cultural Characteristics; Emergency Medical Services; Emergency health service; Film; Health Knowledge, Attitudes, Practice [*ethnology]; Health Status Disparities; Health promotion; Healthcare Disparities [ethnology]; Hispanic; Hispanic or Latino [*education, psychology]; Hospital; Human; Humans; Minority Groups [*education, psychology]; Minority Health [*education]; Monitoring; Motion Pictures; Neighborhood; New York City; Patient Acceptance of Health Care [*ethnology]; Patient care; Persuasive Communication; Population; Public health; Randomized controlled trial; Recognition, Psychology; Religion; Research Design; Self concept; Telephone; Time Factors; Time‐to‐Treatment; United States</t>
  </si>
  <si>
    <t>10.1186/s13063-015-0703-4</t>
  </si>
  <si>
    <t>https://www.cochranelibrary.com/central/doi/10.1002/central/CN-01171062/full</t>
  </si>
  <si>
    <t>Stroke</t>
  </si>
  <si>
    <t>Unrelated to LEP totally</t>
  </si>
  <si>
    <t>Gupta, PJ</t>
  </si>
  <si>
    <t>Randomized controlled study: radiofrequency coagulation and plication versus ligation and excision technique for rectal mucosal prolapse</t>
  </si>
  <si>
    <t>American journal of surgery</t>
  </si>
  <si>
    <t>BACKGROUND: A novel technique of radiofrequency ablation and plication of the rectal mucosa (RAMP) as a treatment for rectal mucosal prolapse is reported. The results of this technique are compared with the conventional ligature and excision procedure (LEP). METHODS: Radiofrequency ablation was performed using an Ellman radiofrequency generator. Patients with rectal mucosal prolapse were randomized to undergo either LEP or RAMP. The intra‐ and postoperative outcomes and complications were recorded. RESULTS: RAMP on average resulted in reduced operation time, shorter hospitalization, and significantly less postoperative pain. Return to work was earlier and wound healing times were shorter than that of patients in the control group. The complication rates also were significantly shorter (9% in the RAMP group and 29% in the conventional LEP group). CONCLUSION: The procedure of radiofrequency ablation and plication of rectal mucosa is safe, effective, and swift. It can be proposed as an effective alternative to conventional surgical procedures.</t>
  </si>
  <si>
    <t>155‐160</t>
  </si>
  <si>
    <t>PUBMED 16860622</t>
  </si>
  <si>
    <t>EMBASE 44088388</t>
  </si>
  <si>
    <t>*ligation; *radiofrequency ablation; *radiofrequency ablation and mucosal plication; *rectum prolapse/su [Surgery]; *rectum resection; Adult; Article; Catheter Ablation [*methods]; Clinical article; Clinical trial; Controlled clinical trial; Controlled study; Double blind procedure; Female; Follow‐Up Studies; Generator; Hospitalization; Human; Humans; Intermethod comparison; Intestinal Mucosa [*surgery]; Intraoperative period; Length of Stay; Ligation; Male; Middle Aged; Operation duration; Patient safety; Postoperative complication/co [Complication]; Postoperative pain/co [Complication]; Postoperative period; Priority journal; Prospective Studies; Radiofrequency radiation; Randomized controlled trial; Rectal Prolapse [*surgery]; Surgical patient; Surgical technique; Suture Techniques; Treatment Outcome; Treatment outcome; Wound healing</t>
  </si>
  <si>
    <t>10.1016/j.amjsurg.2006.03.012</t>
  </si>
  <si>
    <t>https://www.cochranelibrary.com/central/doi/10.1002/central/CN-00566705/full</t>
  </si>
  <si>
    <t>Colorectal; Incontinence</t>
  </si>
  <si>
    <t>Surgical outcomes and unrelated</t>
  </si>
  <si>
    <t>Cindolo, L; Ruggera, L; Destefanis, P; Dadone, C; Ferrari, G</t>
  </si>
  <si>
    <t>Vaporize, anatomically vaporize or enucleate the prostate? The flexible use of the GreenLight laser</t>
  </si>
  <si>
    <t>International urology and nephrology</t>
  </si>
  <si>
    <t>Purposes: GreenLight laser has gained increasing acceptance as a less invasive treatment for lower urinary tract symptoms due to benign prostatic hyperplasia (BPH/LUTS). Three surgical options were developed: standard photovaporization (PVP), anatomical PVP and GreenLight enucleation of prostate (GreenLEP); however, literature lacks a direct comparison among the procedures. Aim of the present study is to compare the three techniques in a multicentre series of patients. Methods: Data were collected from consecutive patients with indication to surgical management of BPH/LUTS in five institutions. Patients underwent standard PVP, anatomical PVP or GreenLEP according to surgeon preferences. Standard parameters associated with transurethral prostate surgery were documented prior surgery and during the follow‐up. Patients’ perception of improvement was measured using a single‐item scale. Early (within first 30 post‐operative days) and delayed post‐operative complications were recorded. Descriptive statistics, univariate and multivariate analysis were used. Results: We evaluate 367 consecutive patients (mean age 69.1 years). Median prostate size and PSA were 68 ml (IQR 50–90) and 2.8 ng/ml (IQR 1.7–4.3), respectively. The median operative time and applied energy were 60 min (IQR 45–75) and 250 kJ (IQR 160–364). Catheterization time and median post‐operative stay were 1 and 2 days. No patient was transfused. The overall median Qmax values increased for 8–19 ml/s (p &lt; 0.05), median International Prostate Symptoms Score decreased from 24 to 7 (p &lt; 0.05). A total of 7.4% urinary retention, 33.4% bothersome storage symptoms, 2.5% short‐term stress incontinence were recorded. Three heart attacks, one pulmonary embolism and one death occurred. Prostate volume was a predictive factor for post‐operative storage symptoms (p = 0.049). Nine percentage of patients experienced long‐term complications (4, 0.9 and 0.9% of urethral stricture, bladder neck contracture and prostatic fossa sclerosis, respectively) with 2.5% of long‐term stress urinary incontinence (conservatively managed). The reintervention rate was 6%. Late complications were associated at univariate analysis with pharmacological therapy (combination therapy vs. alpha blockers alone vs. none: p value = 0.042) and with the surgical approach (standard PVP vs. anatomical PVP vs. GreenLEP p value = 0.011). The patients’ perception of satisfaction was 68% “greatly improved”, 27% “improved”, 4% “not changed” and 1% “worsened” with no differences between techniques. Conclusion: The availability of three different GreenLight laser techniques allows surgeons with different skills to safety use this technology that remains effective with high patient satisfaction. Anatomical vaporization seems to guarantee the best balance between functional outcomes, surgical procedures and complications.</t>
  </si>
  <si>
    <t>405‐411</t>
  </si>
  <si>
    <t>PUBMED 28044238</t>
  </si>
  <si>
    <t>EMBASE 613956886</t>
  </si>
  <si>
    <t>*laser; *lower urinary tract symptom; *patient satisfaction; *prostate size; Aged; Alpha adrenergic receptor blocking agent; Bladder neck stenosis; Catheterization; Clinical trial; Controlled clinical trial; Controlled study; Death; Doctor patient relation; Drug combination; Drug therapy; Endogenous compound; Follow up; Heart infarction; Human; Humans; International Prostate Symptom Score; Laser Therapy [adverse effects, methods]; Lasers, Solid‐State [adverse effects, *therapeutic use]; Length of Stay; Lower Urinary Tract Symptoms [etiology, *surgery]; Lung embolism; Major clinical study; Male; Middle Aged; Multicenter study; Multivariate analysis; Operative Time; Organ Size; Patient Satisfaction; Patient history of surgery; Perception; Postoperative Complications [etiology]; Postoperative complication; Prostate [*pathology]; Prostate specific antigen; Prostate surgery; Prostate volume; Prostatic Hyperplasia [complications, pathology, *surgery]; Reoperation; Retrospective Studies; Safety; Severity of Illness Index; Skill; Statistical significance; Storage; Stress incontinence; Surgeon; Surgery; Surgical approach; Surgical technique; Treatment Outcome; Univariate analysis; Urethra stenosis; Urine retention; Vaporization</t>
  </si>
  <si>
    <t>10.1007/s11255-016-1494-6</t>
  </si>
  <si>
    <t>https://www.cochranelibrary.com/central/doi/10.1002/central/CN-01336893/full</t>
  </si>
  <si>
    <t>not LEP-focused patient-safety/interaction in hospital/clinic</t>
  </si>
  <si>
    <t>Treatment of rectal mucosal prolapse with radiofrequency coagulation and plication--a new surgical technique</t>
  </si>
  <si>
    <t>Scandinavian journal of surgery</t>
  </si>
  <si>
    <t>BACKGROUND: This study was designed to assess the outcome of using a new technique of mucosal ablation using a radiofrequency device followed by its plication for rectal mucosal prolapse and to compare the results with those under the conventional ligature and excision procedure. MATERIALS AND METHODS: The procedure of radiofrequency ablation and mucosal plication (RAMP) is described. A Ellman radiofrequency generator was used for the procedure. Out of the 46 patients with rectal mucosal prolapse, 24 patients were randomized to undergo ligature and excision procedure (LEP) and 22 were operated with RAMP. The operating time, amount of pain (VAS scale)[Primary end points], postoperative analgesic requirement, time to return to work, wound healing period and postoperative complications were documented. RESULTS: Radiofrequency ablation and mucosal plication procedure on an average resulted in shorter operation time (9 vs. 32 minutes, p &lt; 0.0001), shorter hospitalization (16 vs. 42 hours, p &lt; 0.0001) significantly lesser postoperative pain, fewer cumulative requests for analgesia by the patients (21 vs. 54 tablets, p &lt; 0.0001), earlier return to work (7 vs. 18 days, p &lt; 0.0001) and faster wound healing time (14 vs. 35 days, p &lt; 0.0001). The complication rate was 9 % with RAMP group and 29 % with LEP group. CONCLUSION: The procedure of radiofrequency ablation and plication of mucosa shows promising results in patients with rectal mucosal prolapse. Being safe, effective, and a swift technique, it can be proposed as an improved alternative to conventional surgical procedure.</t>
  </si>
  <si>
    <t>166‐171</t>
  </si>
  <si>
    <t>PUBMED 17066611</t>
  </si>
  <si>
    <t>EMBASE 44476534</t>
  </si>
  <si>
    <t>*rectum mucosa; *rectum prolapse/su [Surgery]; Adult; Aged; Article; Blood clotting; Catheter Ablation [*methods]; Clinical article; Clinical trial; Controlled clinical trial; Controlled study; Demography; Female; Follow‐Up Studies; Hospitalization; Human; Humans; Intestinal Mucosa [pathology, surgery]; Length of Stay; Male; Middle Aged; Outcome assessment; Postoperative care; Postoperative pain; Prospective Studies; Radiofrequency; Randomized controlled trial; Rectal Prolapse [pathology, *surgery]; Surgical technique; Suture Techniques; Treatment Outcome; Wound Healing; Wound healing</t>
  </si>
  <si>
    <t>10.1177/145749690609500307</t>
  </si>
  <si>
    <t>https://www.cochranelibrary.com/central/doi/10.1002/central/CN-00568501/full</t>
  </si>
  <si>
    <t>Colorectal; Incontinence; Wounds</t>
  </si>
  <si>
    <t>not hospital/clinic system outcomes although it still shows language disparity but it is outside required setting</t>
  </si>
  <si>
    <t>No relevance to LEP patients. Exclusively in community based settings.</t>
  </si>
  <si>
    <t>Gudmundsdottir, KK; Holmen, A; Fredriksson, T; Svennberg, E; Al-Khalili, F; Engdahl, J; Strömberg, U</t>
  </si>
  <si>
    <t>Decentralising atrial fibrillation screening to overcome socio-demographic inequalities in uptake in STROKESTOP II</t>
  </si>
  <si>
    <t>Journal of medical screening</t>
  </si>
  <si>
    <t>OBJECTIVE: In the first STROKESTOP atrial fibrillation screening study, participation was influenced by socio‐demographic and geographic factors. To improve uptake in the second study, two screening sites were added, closer to low‐income neighbourhoods which had very low participation in the first study. This paper aims to analyse the geographic and socio‐demographic disparities in uptake in the second trial and compare the results with the first trial. METHODS: Inhabitants of the Stockholm region born in 1940 and 1941 were randomised 1:1 to be invited to screening or serve as controls. Medical history, blood samples and single‐lead‐ECG were collected. Invitee's residential parish was used for geo‐mapping analysis of the geographical disparities in participation, using hierarchical Bayes methods. Individual data for participants and non‐participants were obtained for the socioeconomic variables: educational level, disposable income, immigrant and marital status. RESULTS: Higher participation was observed in those with higher education, high income, among non‐immigrants and married individuals. Participation between the first and second studies improved significantly, where additional screening sites were introduced. These improvements were generally significant, in each population group according to socio‐demographic characteristics. CONCLUSION: Decentralisation of screening sites in an atrial fibrillation screening program yielded a significantly positive impact on screening uptake. Adding local screening sites in areas with low uptake had beneficial impact on participation across a wide spectrum of socio‐demographic groups. Decentralised screening substantially increased the screening uptake in deprived areas.</t>
  </si>
  <si>
    <t>3‐9</t>
  </si>
  <si>
    <t>PUBMED 32228146</t>
  </si>
  <si>
    <t>EMBASE 631412446</t>
  </si>
  <si>
    <t>*Healthcare Disparities; *health care disparity; *organization and management; Aged; Atrial Fibrillation [*diagnosis]; Atrial fibrillation /diagnosis; Bayes Theorem; Bayes theorem; Emigrants and Immigrants; Female; Health Equity; Health equity; Human; Humans; Male; Mass Screening [*organization &amp; administration]; Mass screening; Migrant; Socioeconomic Factors; Socioeconomics; Sweden</t>
  </si>
  <si>
    <t>10.1177/0969141320908316</t>
  </si>
  <si>
    <t>https://www.cochranelibrary.com/central/doi/10.1002/central/CN-02299480/full</t>
  </si>
  <si>
    <t>include</t>
  </si>
  <si>
    <t>controlled comparison on interpreter use and access and relevant LEP disparity topic</t>
  </si>
  <si>
    <t>(n=540) LEP relevance, clear outcomes, clinic setting</t>
  </si>
  <si>
    <t>Young, HN; Dilworth, TJ; Mott, DA</t>
  </si>
  <si>
    <t>Disparities in pharmacists' patient education for Hispanics using antidepressants</t>
  </si>
  <si>
    <t>Journal of the American Pharmacists Association : JAPhA</t>
  </si>
  <si>
    <t>OBJECTIVES: To assess pharmacists' provision of antidepressant information and to examine the effect of patient ethnicity and language skills on pharmacists' provision of information and patient education. DESIGN: Cross‐sectional, randomized, between‐subjects study. SETTING: Wisconsin, from September to November 2008. PARTICIPANTS: 540 community pharmacists. INTERVENTION: Participants were exposed to one of three vignettes describing a patient coming into the pharmacy for an initial dispensation of an antidepressant. Vignettes varied according to patient ethnicity (white or Hispanic) and language spoken (English or Spanish). MAIN OUTCOME MEASURES: Respondents' information and education messages given to patients about antidepressants and whether Hispanic patient ethnicity and English language ability reduced pharmacists' communication about antidepressants. RESULTS: A majority of participants would provide information regarding the medication's name (93.3%) and dosage schedule (92.8%). Many pharmacists also reported that they would tell the patient to take the medication on a daily basis (92.6%) and that it takes 2 to 4 weeks for the medication to have a noticeable effect (87.8%). Multivariate models showed that pharmacists would provide significantly less information (β = ‐0.24 [95% CI ‐0.31 to ‐0.17]) and education messages (‐0.17 [‐0.24 to ‐0.09]) to Spanish‐speaking patients. CONCLUSION: These findings suggest that Spanish‐speaking patients may face disparities in the level of care received from community pharmacists. Interventions should be available to enhance pharmacists' communication with Spanish‐speaking patients in an effort to facilitate safe and effective medication use.</t>
  </si>
  <si>
    <t>388‐396</t>
  </si>
  <si>
    <t>PUBMED 21555291</t>
  </si>
  <si>
    <t>Adult; Antidepressive Agents [therapeutic use]; Communication; Communication Barriers; Community Pharmacy Services [organization &amp; administration, *standards]; Cross‐Sectional Studies; Female; Healthcare Disparities [*statistics &amp; numerical data]; Hispanic or Latino; Humans; Language; Male; Middle Aged; Multivariate Analysis; Patient Education as Topic [methods, *standards]; Pharmacists [organization &amp; administration, *standards]; Wisconsin</t>
  </si>
  <si>
    <t>10.1331/JAPhA.2011.09136</t>
  </si>
  <si>
    <t>https://www.cochranelibrary.com/central/doi/10.1002/central/CN-00800143/full</t>
  </si>
  <si>
    <t>not lep focused</t>
  </si>
  <si>
    <t xml:space="preserve">exclude.                              no data on quality of care, not LEP focused </t>
  </si>
  <si>
    <t>Greene, NE; Fuentes-Juarez, BN; Sabatini, CS</t>
  </si>
  <si>
    <t>Access to Orthopaedic Care for Spanish-Speaking Patients in California</t>
  </si>
  <si>
    <t>Journal of bone and joint surgery. American volume</t>
  </si>
  <si>
    <t>BACKGROUND: Communication is the foundation of any patient‐doctor relationship. Patients who are unable to communicate effectively with physicians because of language barriers may face disparities in accessing orthopaedic care and in the evaluation and treatment of musculoskeletal symptoms. We evaluated whether Spanish‐speaking patients face disparities scheduling appointments with orthopaedists via the telephone. METHODS: From the American Academy of Orthopaedic Surgeons (AAOS) web site, we randomly selected 50 orthopaedic surgeons' offices in California specializing in knee surgery. The investigator called eligible offices using a script to request an appointment for a hypothetical Spanish‐speaking or English‐speaking 65‐year‐old man with knee pain. The caller randomly selected the patient's primary language for this first call. A second call was placed a week later requesting an appointment for an identical patient who spoke the alternate language. RESULTS: There was no significant difference between Spanish‐speaking and English‐speaking patients' access to appointments with an orthopaedic surgeon (p = 0.8256). Thirty‐six English‐speaking patients and 35 Spanish‐speaking patients were offered an appointment. Twenty‐eight Spanish‐speaking patients were instructed to bring a friend or family member who could translate for them, 3 were told that the provider spoke sufficient Spanish to communicate without the need for an interpreter, and 4 were told that an interpreter would be made available. CONCLUSIONS: We did not detect a disparity between Spanish‐speaking and English‐speaking patients' access to appointments with an orthopaedic surgeon. However, 80% of Spanish‐speaking patients were asked to rely on nonqualified interpreters for their orthopaedic appointment. This study suggests that orthopaedic offices in California depend heavily on ad hoc interpreters rather than professional interpretation services. It also highlights potential barriers to the provision of qualified interpreters. Additional study is warranted to assess how this lack of adequate utilization of medical interpreters affects the patient‐doctor relationship, the quality of care received, and the financial burden on the health system. CLINICAL RELEVANCE: Optimizing the care that we provide to our patients is a goal of every orthopaedic surgeon. We highlight the importance of utilizing professional interpreters as a means to reduce health‐care disparities and overall health‐care costs, as well as the importance of improving reimbursement and infrastructure for physicians to utilize qualified interpreters in caring for their limited‐English‐proficient patients.</t>
  </si>
  <si>
    <t>e95</t>
  </si>
  <si>
    <t>PUBMED 31567810</t>
  </si>
  <si>
    <t>EMBASE 629466998</t>
  </si>
  <si>
    <t>*California; *orthopedics; *speech; Aged; Appointments and Schedules; Article; California; Care behavior; Case report; Clinical article; Communication Barriers; Friend; Health Services Accessibility [*statistics &amp; numerical data]; Health care cost; Health care disparity; Healthcare Disparities [ethnology, *statistics &amp; numerical data]; Hispanic or Latino; Human; Humans; Knee pain; Knee surgery; Language; Male; Orthopedic Procedures; Orthopedic Surgeons; Orthopedic specialist; Orthopedic surgeon; Physician‐Patient Relations; Randomized controlled trial; Reimbursement; Telephone; Translating</t>
  </si>
  <si>
    <t>10.2106/JBJS.18.01080</t>
  </si>
  <si>
    <t>https://www.cochranelibrary.com/central/doi/10.1002/central/CN-01996838/full</t>
  </si>
  <si>
    <t>community/nonclinical outcomes.</t>
  </si>
  <si>
    <t>community outcomes, no data on quality of care/effect</t>
  </si>
  <si>
    <t>Strigo, TS; Ephraim, PL; Pounds, I; Hill-Briggs, F; Darrell, L; Ellis, M; Sudan, D; Rabb, H; Segev, D; Wang, NY; Kaiser, M; Falkovic, M; Lebov, JF; Boulware, LE</t>
  </si>
  <si>
    <t>The TALKS study to improve communication, logistical, and financial barriers to live donor kidney transplantation in African Americans: protocol of a randomized clinical trial</t>
  </si>
  <si>
    <t>BMC nephrology</t>
  </si>
  <si>
    <t>BACKGROUND: Live donor kidney transplantation (LDKT), an optimal therapy for many patients with end‐stage kidney disease, is underutilized, particularly by African Americans. Potential recipient difficulties initiating and sustaining conversations about LDKT, identifying willing and medically eligible donors, and potential donors' logistical and financial hurdles have been cited as potential contributors to race disparities in LDKT. Few interventions specifically targeting these factors have been tested. METHODS/DESIGN: We report the protocol of the Talking about Living Kidney Donation Support (TALKS) study, a study designed to evaluate the effectiveness of behavioral, educational and financial assistance interventions to improve access to LDKT among African Americans on the deceased donor kidney transplant recipient waiting list. We adapted a previously tested educational and social worker intervention shown to improve consideration and pursuit of LDKT among patients and their family members for its use among patients on the kidney transplant waiting list. We also developed a financial assistance intervention to help potential donors overcome logistical and financial challenges they might face during the pursuit of live kidney donation. We will evaluate the effectiveness of these interventions by conducting a randomized controlled trial in which patients on the deceased donor waiting list receive 1) usual care while on the transplant waiting list, 2) the educational and social worker intervention, or 3) the educational and social worker intervention plus the option of participating in the financial assistance program. The primary outcome of the randomized controlled trial will measure potential recipients' live kidney donor activation (a composite rate of live donor inquiries, completed new live donor evaluations, or live kidney donation) at 1 year. DISCUSSION: The TALKS study will rigorously assess the effectiveness of promising interventions to reduce race disparities in LDKT. TRIAL REGISTRATION: NCT02369354.</t>
  </si>
  <si>
    <t>PUBMED 26452366</t>
  </si>
  <si>
    <t>Adolescent; Adult; Aged; Aged, 80 and over; Black or African American; Communication Barriers; Donor Selection; Financial Support; Health Knowledge, Attitudes, Practice [ethnology]; Healthcare Disparities; Humans; Kidney Transplantation [economics]; Living Donors [*education, statistics &amp; numerical data]; Middle Aged; Patient Education as Topic; Research Design; Social Work; Tissue and Organ Procurement [economics, *methods]; Young Adult</t>
  </si>
  <si>
    <t>10.1186/s12882-015-0153-y</t>
  </si>
  <si>
    <t>https://www.cochranelibrary.com/central/doi/10.1002/central/CN-01169492/full</t>
  </si>
  <si>
    <t>Kidney transplant communication/financial-barrier trial protocol and no patient outcomes yet</t>
  </si>
  <si>
    <t>No relevance to LEP patients. Focused on patient access to the internet.</t>
  </si>
  <si>
    <t>McCloud, RF; Okechukwu, CA; Sorensen, G; Viswanath, K</t>
  </si>
  <si>
    <t>Beyond access: barriers to internet health information seeking among the urban poor</t>
  </si>
  <si>
    <t>Journal of the American Medical Informatics Association : JAMIA</t>
  </si>
  <si>
    <t>Objective Communication inequalities deepen health disparities even when internet access is achieved. The goal of this study is to understand how a range of barriers may inhibit individuals from low socioeconomic position (SEP) from engaging with online health information even when it is freely available.Materials and methods Detailed data were collected from 118 low‐SEP individuals from a randomized controlled trial providing internet access. Measures triangulated the health‐seeking experience through internet use tracked in real‐time, call log data, and self‐reported barriers. Negative binomial regression models were fitted with technology and perceived predictors, and our outcome, health information seeking, and then stratified by medical status.Results Participants experienced a median of two computer issues (median 6 days) and two internet issues (median 6.5 days). Duration of internet problems was associated with a decrease in the rate of internet health information seeking by a factor of 0.990 (P = .03) for each additional day. Participants with a medical problem who were frustrated in their search for health information had half the rate of health information seeking of those who were not frustrated (incidence rate ratio = 0.395, P = .030).Discussion Despite IT support, participants still experienced internet connectivity issues that negatively impacted their health information seeking. Frustration in their search to find information may serve as an additional barrier to those who have medical issues.Conclusion After initial internet access, a second‐level digital divide emerged due to connectivity issues, highlighting the need to understand the complex network of barriers experienced by low‐SEP internet users.</t>
  </si>
  <si>
    <t>1053‐1059</t>
  </si>
  <si>
    <t>PUBMED 27206459</t>
  </si>
  <si>
    <t>EMBASE 613099816</t>
  </si>
  <si>
    <t>*Internet; *digital divide; *information seeking; *medical information; Adult; Article; Consumer Health Information; Controlled study; Digital Divide; Female; Frustration; Health disparity; Health literacy; Health status; Healthcare Disparities; Human; Humans; Information Seeking Behavior; Internet [statistics &amp; numerical data]; Interpersonal communication; Major clinical study; Male; Medical technology; Middle Aged; Online system; Outcome assessment; Personal experience; Poverty; Randomized controlled trial; Self report; Software; Urban Population; Urban area; Vulnerable Populations</t>
  </si>
  <si>
    <t>10.1093/jamia/ocv204</t>
  </si>
  <si>
    <t>https://www.cochranelibrary.com/central/doi/10.1002/central/CN-01291937/full</t>
  </si>
  <si>
    <t>language barriers noted but protocol without outcome data and not a controlled comparison</t>
  </si>
  <si>
    <t>This paper is excluded because it does not include quantitative data or controlled comparisons. It only describes the aims and proposed processes of a study.</t>
  </si>
  <si>
    <t>Gordon, EJ; Lee, J; Kang, RH; Caicedo, JC; Holl, JL; Ladner, DP; Shumate, MD</t>
  </si>
  <si>
    <t>A complex culturally targeted intervention to reduce Hispanic disparities in living kidney donor transplantation: an effectiveness-implementation hybrid study protocol</t>
  </si>
  <si>
    <t>BMC health services research</t>
  </si>
  <si>
    <t>BACKGROUND: The shortage of organs for kidney transplantation for patients with end‐stage renal disease (ESRD) is magnified in Hispanics/Latin Americans in the United States. Living donor kidney transplantation (LDKT) is the treatment of choice for ESRD. However, compared to their representation on the transplant waitlist, fewer Hispanics receive a LDKT than non‐Hispanic whites. Barriers to LDKT for Hispanics include: lack of knowledge, cultural concerns, and language barriers. Few interventions have been designed to reduce LDKT disparities. This study aims to reduce Hispanic disparities in LDKT through a culturally targeted intervention. METHODS/DESIGN: Using a prospective effectiveness‐implementation hybrid design involving pre‐post intervention evaluation with matched controls, we will implement a complex culturally targeted intervention at two transplant centers in Dallas, TX and Phoenix, AZ. The goal of the study is to evaluate the effect of Northwestern Medicine's® Hispanic Kidney Transplant Program's (HKTP) key culturally targeted components (outreach, communication, education) on Hispanic LDKT rates over five years. The main hypothesis is that exposure to the HKTP will reduce disparities by increasing the ratio of Hispanic to non‐Hispanic white LDKTs and the number of Hispanic LDKTs. We will also examine other process and outcome measures including: dialysis patient outreach, education session attendance, marketing efforts, Hispanic patients added to the waitlist, Hispanic potential donors per potential recipient, and satisfaction with culturally competent care. We will use mixed methods based on the Promoting Action on Research Implementation in Health Services (revised PARIHS) and the Consolidated Framework for Implementation Research (CFIR) frameworks to formatively evaluate the fidelity and innovative adaptations to HKTP's components at both study sites, to identify moderating factors that most affect implementation fidelity, and to identify adaptations that positively and negatively affect outcomes for patients. DISCUSSION: Our study will provide new knowledge about implementing culturally targeted interventions and their impact on reducing health disparities. Moreover, the study of a complex organizational‐level intervention's implementation over five years is rare in implementation science; as such, this study is poised to contribute new knowledge to the factors influencing how organizational‐level interventions are sustained over time. TRIAL REGISTRATION: (ClinicalTrials.gov registration # NCT03276390 , date of registration: 9‐7‐17, retrospectively registered).</t>
  </si>
  <si>
    <t>PUBMED 29769080</t>
  </si>
  <si>
    <t>Communication Barriers; Culturally Competent Care; Female; Healthcare Disparities [*ethnology]; Hispanic or Latino [*statistics &amp; numerical data]; Humans; Kidney Failure, Chronic [ethnology]; Kidney Transplantation [*statistics &amp; numerical data]; Living Donors [*statistics &amp; numerical data]; Male; Patient Education as Topic; Prospective Studies; Renal Dialysis [statistics &amp; numerical data]; United States; Waiting Lists; White People [statistics &amp; numerical data]</t>
  </si>
  <si>
    <t>10.1186/s12913-018-3151-5</t>
  </si>
  <si>
    <t>https://www.cochranelibrary.com/central/doi/10.1002/central/CN-01665044/full</t>
  </si>
  <si>
    <t>outpatient setting; focused on text messaging support not LEP</t>
  </si>
  <si>
    <t>No relevance to LEP patients</t>
  </si>
  <si>
    <t>Mayberry, LS; Bergner, EM; Harper, KJ; Laing, S; Berg, CA</t>
  </si>
  <si>
    <t>Text messaging to engage friends/family in diabetes self-management support: acceptability and potential to address disparities</t>
  </si>
  <si>
    <t>OBJECTIVE: Explore acceptability of engaging family/friends in patients' type 2 diabetes (T2D) self‐management using text messaging. MATERIALS AND METHODS: Participants (N = 123) recruited from primary care clinics for a larger trial evaluating mobile phone support for T2D completed self‐report measures and a hemoglobin A1c test and then had the option to invite an adult support person to receive text messages. We examined characteristics and reasons of participants who did/did not invite a support person, responses to the invitation, and feedback from patients and support persons. RESULTS: Participants were 55.9 ± 10.1 years old, 55% female, 53% minority, and 54% disadvantaged (low income, less than high school degree/GED, uninsured, and/or homeless). Participants who invited a support person (48%) were slightly younger, more likely to be partnered, and reported more depressive symptoms and more emergency department visits in the year prior to study enrollment as compared to participants who did not (all p &lt;.05). Participants' reasons for inviting a support person included needing help and seeing benefits of engaging others, while reasons for not inviting a support person included concerns about being a "burden" and support person's ability or desire to text. Support persons reported the texts increased awareness, created dialogue, and improved their own health behaviors. DISCUSSION: Patients inviting a support person had higher need and thus may stand to benefit most. Most support persons were open to engagement via text messages. CONCLUSION: Across race and socioeconomic status, text messaging may engage support persons to increase health‐related support‐particularly for patients with higher levels of need. TRIAL REGISTRATION: Clinicaltrials.gov NCT02409329.</t>
  </si>
  <si>
    <t>1099‐1108</t>
  </si>
  <si>
    <t>PUBMED 31403688</t>
  </si>
  <si>
    <t>EMBASE 629688110</t>
  </si>
  <si>
    <t>*family; *friend; *non insulin dependent diabetes mellitus; *self care; *support group; *text messaging; Adult; Aged; Article; Awareness; Cell Phone; Controlled study; Depression; Diabetes Mellitus, Type 2 [*therapy]; Digital Divide; Emergency ward; Family; Family systems theory; Feedback system; Female; Friends; Health behavior; Healthcare Disparities; Human; Humans; Major clinical study; Male; Middle Aged; Middle aged; Patient decision making; Self‐Management; Social Support; Social status; Telemedicine; Text Messaging; Vulnerable Populations</t>
  </si>
  <si>
    <t>10.1093/jamia/ocz091</t>
  </si>
  <si>
    <t>https://www.cochranelibrary.com/central/doi/10.1002/central/CN-02092803/full</t>
  </si>
  <si>
    <t>this paper did not talk about LEP population or patient language barriers</t>
  </si>
  <si>
    <t>No relevance to LEP patients. Focused on anesthesiologists' ability to speak up in the OR.</t>
  </si>
  <si>
    <t>Raemer, DB; Kolbe, M; Minehart, RD; Rudolph, JW; Pian-Smith, MC</t>
  </si>
  <si>
    <t>Improving Anesthesiologists' Ability to Speak Up in the Operating Room: a Randomized Controlled Experiment of a Simulation-Based Intervention and a Qualitative Analysis of Hurdles and Enablers</t>
  </si>
  <si>
    <t>Academic medicine</t>
  </si>
  <si>
    <t>PURPOSE: The authors addressed three questions: (1) Would a realistic simulation‐based educational intervention improve speaking‐up behaviors of practicing nontrainee anesthesiologists? (2) What would those speaking‐up behaviors be when the issue emanated from a surgeon, a circulating nurse, or an anesthesiologist colleague? (3) What were the hurdles and enablers to speaking up in those situations? METHOD: The authors conducted a simulation‐based randomized controlled experiment from March 2008‐February 2011 at the Center for Medical Simulation, Boston, Massachusetts. During a mandatory crisis management course for practicing nontrainee anesthesiologists from five Boston institutions, a 50‐minute workshop on speaking up was conducted for intervention (n = 35) and control (n = 36) groups before or after, respectively, an experimental scenario with three events. The authors analyzed videos of the experimental scenarios and debriefing sessions. RESULTS: No statistically significant differences between the intervention and control group subjects with respect to speaking‐up actions were observed in any of the three events. The five most frequently mentioned hurdles to speaking up were uncertainty about the issue, stereotypes of others on the team, familiarity with the individual, respect for experience, and the repercussion expected. The five most frequently mentioned enablers were realizing the speaking‐up problem, having a speaking‐up rubric, certainty about the consequences of speaking up, familiarity with the individual, and having a second opinion or getting help. CONCLUSIONS: An educational intervention alone was ineffective in improving the speaking‐up behaviors of practicing nontrainee anesthesiologists. Other measures to change speaking‐up behaviors could be implemented and might improve patient safety.</t>
  </si>
  <si>
    <t>530‐539</t>
  </si>
  <si>
    <t>PUBMED 26703413</t>
  </si>
  <si>
    <t>Anesthesiology [*education]; Boston; Clinical Competence; Communication; Communication Barriers; Humans; Interdisciplinary Communication; Operating Rooms; Organizational Culture; Patient Safety; Physician Impairment; Qualitative Research; Simulation Training [*methods]; Stereotyping; Uncertainty; Videotape Recording</t>
  </si>
  <si>
    <t>10.1097/ACM.0000000000001033</t>
  </si>
  <si>
    <t>https://www.cochranelibrary.com/central/doi/10.1002/central/CN-01168570/full</t>
  </si>
  <si>
    <t>RCT in hospital/clinic settings (n=465) targeting ethnically diverse, non-English-speaking patients. Measures patient outcomes (CRC screening completion), addressing disparities and patient–provider interactions.</t>
  </si>
  <si>
    <t>It reports quantitative patient outcomes, highlights disparities, and is conducted in hospital/clinic-based settings. Includes LEP individuals.</t>
  </si>
  <si>
    <t>Lasser, KE; Murillo, J; Lisboa, S; Casimir, AN; Valley-Shah, L; Emmons, KM; Fletcher, RH; Ayanian, JZ</t>
  </si>
  <si>
    <t>Colorectal cancer screening among ethnically diverse, low-income patients: a randomized controlled trial</t>
  </si>
  <si>
    <t>Archives of internal medicine</t>
  </si>
  <si>
    <t>BACKGROUND: Patient navigators may increase colorectal cancer (CRC) screening rates among adults in underserved communities, but prior randomized trials have been small or conducted at single sites and have not included substantial numbers of Haitian Creole‐speaking or Portuguese‐speaking patients. METHODS: We identified 465 primary care patients from 4 community health centers and 2 public hospital‐based clinics who were not up‐to‐date with CRC screening and spoke English, Haitian Creole, Portuguese, or Spanish as their primary language. We enrolled participants from September 1, 2008, through March 31, 2009, and followed them up for 1 year after enrollment. We randomly allocated patients to receive a patient navigation‐based intervention or usual care. Intervention patients received an introductory letter from their primary care provider with educational material, followed by telephone calls from a language‐concordant navigator. The navigators offered patients the option of being screened by fecal occult blood testing or colonoscopy. The primary outcome was completion of any CRC screening within 1 year. Secondary outcomes included the proportions of patients screened by colonoscopy who had adenomas or cancer detected. RESULTS: During a 1‐year period, intervention patients were more likely to undergo CRC screening than control patients (33.6% vs 20.0%; P &lt; .001), to be screened by colonoscopy (26.4% vs 13.0%; P &lt; .001), and to have adenomas detected (8.1% vs 3.9%; P = .06). In prespecified subgroup analyses, the navigator intervention was particularly beneficial for patients whose primary language was other than English (39.8% vs 18.6%; P &lt; .001) and black patients (39.7% vs 16.7%; P = .004). CONCLUSIONS: Patient navigation increased completion of CRC screening among ethnically diverse patients. Targeting patient navigation to black and non‐English‐speaking patients may be a useful approach to reducing disparities in CRC screening. TRIAL REGISTRATION: clinicaltrials.gov Identifier: NCT01141114.</t>
  </si>
  <si>
    <t>906‐912</t>
  </si>
  <si>
    <t>PUBMED 21606094</t>
  </si>
  <si>
    <t>Aged; Colonoscopy [methods, statistics &amp; numerical data]; Colorectal Neoplasms [*diagnosis, *ethnology]; Communication Barriers; Community Health Centers; Early Detection of Cancer [methods]; Ethnicity [*statistics &amp; numerical data]; Female; Health Status Disparities; Humans; Male; Mass Screening [*organization &amp; administration]; Middle Aged; Needs Assessment; Patient Education as Topic [methods]; Poverty; Program Evaluation; Reference Values; Risk Factors; Socioeconomic Factors; Teaching Materials</t>
  </si>
  <si>
    <t>10.1001/archinternmed.2011.201</t>
  </si>
  <si>
    <t>https://www.cochranelibrary.com/central/doi/10.1002/central/CN-00788387/full</t>
  </si>
  <si>
    <t>Effective Practice and Organisation of Care</t>
  </si>
  <si>
    <t>Community-based intervention in senior housing, not hospital/system-based</t>
  </si>
  <si>
    <t xml:space="preserve">  9/24/25 exclude </t>
  </si>
  <si>
    <t xml:space="preserve">                  Research is old, has community outcomes</t>
  </si>
  <si>
    <t>Schensul, JJ; Radda, K; Coman, E; Vazquez, E</t>
  </si>
  <si>
    <t>Multi-level intervention to prevent influenza infections in older low income and minority adults</t>
  </si>
  <si>
    <t>American journal of community psychology</t>
  </si>
  <si>
    <t>In this paper we describe a successful multi‐level participatory intervention grounded in principles of individual and group empowerment, and guided by social construction theory. The intervention addressed known and persistent inequities in influenza vaccination among African American and Latino older adults, and associated infections, hospitalizations and mortality. It was designed to increase resident ability to make informed decisions about vaccination, and to build internal and external infrastructure to support sustainability over time. The intervention brought a group of social scientists, vaccine researchers, geriatricians, public health nurses, elder services providers and advocates together with senior housing management and activist African American and Latino residents living in public senior housing in a small east coast city. Two buildings of equal size and similar ethnic composition were randomized as intervention and control buildings. Pre and post intervention surveys were conducted in both buildings, measuring knowledge, attitudes and peer norms. Processes and outcomes were documented at four levels: Influenza Strategic Alliance (macro and exo levels), building management (meso level), building resident committee (meso level) and individual residents. The Influenza Strategic Alliance (I.S.A.) provided ongoing resources, information and vaccine; the building management provided economic and other in‐kind resources and supported residents to continue flu clinics in the building. The V.I.P. Resident Committee conducted flu campaigns with flu clinics in English and Spanish. The vaccination rate in the intervention building at post test exceeded the study goal of 70% and showed a significant improvement over the control building. The intervention achieved desired outcomes at all four levels and resulted in a significant increase in influenza vaccination, and improvements in pro‐vaccination knowledge, beliefs, and understanding of health consequences.</t>
  </si>
  <si>
    <t>3‐4</t>
  </si>
  <si>
    <t>313‐329</t>
  </si>
  <si>
    <t>PUBMED 19387822</t>
  </si>
  <si>
    <t>Black or African American; Catchment Area, Health; Connecticut [epidemiology]; Female; Health Promotion; Healthcare Disparities; Hispanic or Latino; Humans; Influenza Vaccines [administration &amp; dosage]; Influenza, Human [drug therapy, epidemiology, ethnology, *prevention &amp; control]; Male; Middle Aged; Minority Groups [*statistics &amp; numerical data]; Outcome and Process Assessment, Health Care; Preventive Health Services [*organization &amp; administration]; Psychological Theory; Socioeconomic Factors; Vaccination [*statistics &amp; numerical data]</t>
  </si>
  <si>
    <t>10.1007/s10464-009-9235-y</t>
  </si>
  <si>
    <t>https://www.cochranelibrary.com/central/doi/10.1002/central/CN-00706173/full</t>
  </si>
  <si>
    <t>Acute Respiratory Infections</t>
  </si>
  <si>
    <t xml:space="preserve">Include </t>
  </si>
  <si>
    <t>Hospital-based, patient outcome data. Caution it is not LEP specific.</t>
  </si>
  <si>
    <t xml:space="preserve"> LEP population, controlled comparison in hospital</t>
  </si>
  <si>
    <t>Lau-Min, K; Prakash, P; Jo, E; Thrift, AP; Hilsenbeck, S; Musher, BL</t>
  </si>
  <si>
    <t>Outcomes Among Minority Patients With Metastatic Colorectal Cancer in a Safety-net Health Care System</t>
  </si>
  <si>
    <t>Clinical colorectal cancer</t>
  </si>
  <si>
    <t>BACKGROUND: Metastatic colorectal cancer (CRC) outcomes continue to improve, but they vary significantly by race and ethnicity. We hypothesize that these disparities arise from unequal access to care. MATERIALS AND METHODS: The Harris Health System (HHS) is an integrated health delivery network that provides medical care to the underserved, predominantly minority population of Harris County, Texas. As the largest HHS facility and an affiliate of Baylor College of Medicine's Dan L. Duncan Comprehensive Cancer Center, Ben Taub Hospital (BTH) delivers cancer care through multidisciplinary subspecialty that prioritize access to care, adherence to evidence‐based clinical pathways, integration of supportive services, and mitigation of financial toxicity. We performed a retrospective analysis of minority patients diagnosed with and treated for metastatic CRC at BTH between January 2010 and December 2012. Kaplan‐Meier survival curves were compared with survival curves from randomized control trials reported during that time period. RESULTS: We identified 103 patients; 40% were black, 49% were Hispanic, and 12% were Asian or Middle Eastern. Thirty‐five percent reported a language other than English as their preferred language. Seventy‐four percent of patients with documented coverage status were uninsured. Eighty‐four percent of patients received standard chemotherapy with a clinician‐reported response rate of 63%. Overall survival for BTH patients undergoing chemotherapy was superior to that of subjects enrolled in the CRYSTAL (Cetuximab Combined with Irinotecan in First‐Line Therapy for Metastatic Colorectal Cancer) trial (median, 24.0 vs. 19.9 months; P = .014). CONCLUSION: HHS provides a health delivery infrastructure through which minority patients with socioeconomic challenges experience clinical outcomes comparable with highly selected patients enrolled in randomized control trials. Efforts to resolve CRC disparities should focus on improving access of at‐risk populations to high‐quality comprehensive cancer care.</t>
  </si>
  <si>
    <t>e49‐e57</t>
  </si>
  <si>
    <t>PUBMED 32165040</t>
  </si>
  <si>
    <t>EMBASE 2005190164</t>
  </si>
  <si>
    <t>*Hispanic; *drug safety; *health care system; *metastatic colorectal cancer; Academic Medical Centers [economics, statistics &amp; numerical data]; Adult; Aged; Article; Asian [statistics &amp; numerical data]; Black or African American [statistics &amp; numerical data]; Cancer center; Cancer chemotherapy; Cancer patient; Cancer survival; Clinical outcome; Clinical trial; Colorectal Neoplasms [economics, *mortality, therapy]; Controlled study; Crystal; Drug combination; Drug therapy; Female; Healthcare Disparities [*statistics &amp; numerical data]; Hispanic or Latino [statistics &amp; numerical data]; Hospital patient; Human; Humans; Kaplan Meier method; Kaplan‐Meier Estimate; Language; Major clinical study; Male; Medical care; Medically Uninsured [statistics &amp; numerical data]; Medically uninsured; Middle Aged; Minority Groups [*statistics &amp; numerical data]; Overall survival; Patient Acceptance of Health Care [statistics &amp; numerical data]; Randomized Controlled Trials as Topic [statistics &amp; numerical data]; Randomized controlled trial; Retrospective Studies; Retrospective study; Safety‐net Providers [economics, *statistics &amp; numerical data]; Socioeconomic Factors; Texas; White People [statistics &amp; numerical data]</t>
  </si>
  <si>
    <t>10.1016/j.clcc.2019.09.002</t>
  </si>
  <si>
    <t>https://www.cochranelibrary.com/central/doi/10.1002/central/CN-02099249/full</t>
  </si>
  <si>
    <t>Review paper; not quantitative at all</t>
  </si>
  <si>
    <t>Non-Original Research</t>
  </si>
  <si>
    <t>Lau, AS; Chang, DF; Okazaki, S</t>
  </si>
  <si>
    <t>Methodological challenges in treatment outcome research with ethnic minorities</t>
  </si>
  <si>
    <t>Cultural diversity &amp; ethnic minority psychology</t>
  </si>
  <si>
    <t>Treatment outcome research focused on ethnic minorities is critically needed to eliminate mental health disparities. Because the conduct of treatment outcome research with ethnic minorities is difficult and complex, we discuss key challenges and present some methodological options suited to provide answers to specific types of questions. We focus first on the randomized clinical trial (RCT) paradigm, reviewing specific challenges facing investigators conducting ethnically inclusive trials. We then highlight the promise of other methods of inquiry to expand the science on mental health treatment with ethnic minorities.</t>
  </si>
  <si>
    <t>573‐580</t>
  </si>
  <si>
    <t>PUBMED 21058823</t>
  </si>
  <si>
    <t>EMBASE 360000156</t>
  </si>
  <si>
    <t>*ethnicity; *medical research; *randomized controlled trial; Article; Ethnicity [*psychology]; Healthcare Disparities; Human; Humans; Mental Health; Minority Groups [*psychology]; Outcome assessment; Patient selection; Randomized Controlled Trials as Topic; Research; Research Design; Treatment Outcome; Treatment outcome</t>
  </si>
  <si>
    <t>10.1037/a0021371</t>
  </si>
  <si>
    <t>https://www.cochranelibrary.com/central/doi/10.1002/central/CN-01727706/full</t>
  </si>
  <si>
    <t>Outpatient; fails setting criterion</t>
  </si>
  <si>
    <t>this paper doea not involve LEP population</t>
  </si>
  <si>
    <t>Feinberg, E; Abufhele, M; Sandler, J; Augustyn, M; Cabral, H; Chen, N; Diaz Linhart, Y; Cesar Levesque, Z; Aebi, M; Silverstein, M</t>
  </si>
  <si>
    <t>Reducing Disparities in Timely Autism Diagnosis Through Family Navigation: results From a Randomized Pilot Trial</t>
  </si>
  <si>
    <t>Psychiatric services (Washington, D.C.)</t>
  </si>
  <si>
    <t>OBJECTIVE: Emerging evidence suggests that autism spectrum disorder (ASD) can be diagnosed by age 18 months and that early intensive behavioral intervention positively affects ASD core deficits. This pilot randomized controlled trial examined the feasibility of using an adapted form of patient navigation, Family Navigation (FN), to improve timely diagnosis of ASD in low‐income families from racial‐ethnic minority groups. METHODS: Forty children referred for an ASD diagnostic assessment were randomly allocated to receive FN or usual care. The primary outcome, time to diagnostic resolution, was assessed with survival analysis. RESULTS: Nineteen of 20 FN children completed the diagnostic assessment, compared with 11 of 19 children receiving usual care (hazard ratio=3.21, 95% confidence interval=1.47‐6.98, p&lt;.01). In regard to engagement of participants, 17 of 20 families (85%) met with the navigator for the targeted three in‐person visits (median=4, range 1‐9). CONCLUSIONS: FN may be a promising intervention to address barriers that impede timely ASD diagnosis.</t>
  </si>
  <si>
    <t>912‐915</t>
  </si>
  <si>
    <t>PUBMED 27133722</t>
  </si>
  <si>
    <t>Autism Spectrum Disorder [*diagnosis]; Child, Preschool; Female; Healthcare Disparities; Humans; Male; Minority Groups; Outcome and Process Assessment, Health Care; Patient Navigation [*methods]; Pilot Projects; Poverty</t>
  </si>
  <si>
    <t>10.1176/appi.ps.201500162</t>
  </si>
  <si>
    <t>https://www.cochranelibrary.com/central/doi/10.1002/central/CN-01447864/full</t>
  </si>
  <si>
    <t>Outpatient/community-based study (telephone counseling)</t>
  </si>
  <si>
    <t>No mention of language barriers. Outpatient setting.</t>
  </si>
  <si>
    <t>Spoont, MR; Sayer, NA; Kehle-Forbes, SM; Meis, LA; Nelson, DB</t>
  </si>
  <si>
    <t>A prospective study of racial and ethnic variation in va psychotherapy services for ptsd</t>
  </si>
  <si>
    <t>Objectives: To determine whether there are racial or ethnic disparities in receipt of U.S. Department of Veterans Affairs (VA) psychotherapy services for veterans with posttraumatic stress disorder (PTSD), the authors examined the odds of receipt of any psychotherapy and of individual psychotherapy among self‐identified racial and ethnic groups for six months after individuals were diagnosed as having PTSD. Methods: Datawere froma national prospective cohort study of 6,884 veterans with PTSD. Patients with no mental health care in the prior year were surveyed immediately following receipt of a PTSD diagnosis. VA databases were used to determine mental health service use. Analyses controlled for treatment need, access to services, and treatment beliefs. Results: Among veterans with PTSD initially seen in VA mental health treatment settings, Latino veterans were less likely than white veterans to receive any psychotherapy, after the analyses controlled for treatment need, access, and beliefs. Among those initially seen in mental health settings who received some psychotherapy services, Latinos, African Americans, and Asian/Pacific Islanders were less likely than white veterans to receive any individual therapy. These racial‐ethnic differences in psychotherapy receipt were due to factors occurring between VA health care networks as well as factors occurring within networks. Drivers of disparities differed across racial and ethnic groups. Conclusions: Inequity in psychotherapy services for some veterans from racial and ethnic minority groups with PTSD were due to factors operating both within and between health care networks.</t>
  </si>
  <si>
    <t>231‐237</t>
  </si>
  <si>
    <t>PUBMED 27799020</t>
  </si>
  <si>
    <t>EMBASE 614622927</t>
  </si>
  <si>
    <t>*ethnic difference; *mental health service; *posttraumatic stress disorder /diagnosis /therapy; *psychotherapy; *race difference; Adult; African American; Aged; Article; Asian; Cohort analysis; Controlled study; Ethnic group; Female; Healthcare Disparities [*statistics &amp; numerical data]; Hispanic; Human; Humans; Major clinical study; Male; Middle Aged; Minority Groups [*statistics &amp; numerical data]; Prospective Studies; Prospective study; Psychotherapy [*statistics &amp; numerical data]; Randomized controlled trial; Stress Disorders, Post‐Traumatic [ethnology, *therapy]; United States; United States Department of Veterans Affairs [*statistics &amp; numerical data]; Veteran; Veterans [*statistics &amp; numerical data]</t>
  </si>
  <si>
    <t>10.1176/appi.ps.201600086</t>
  </si>
  <si>
    <t>https://www.cochranelibrary.com/central/doi/10.1002/central/CN-01339908/full</t>
  </si>
  <si>
    <t>Qualitative study only (n=21 interviews) with no patient-level quantitative outcomes</t>
  </si>
  <si>
    <t>Miller, SM; Hui, SK; Wen, KY; Scarpato, J; Zhu, F; Buzaglo, J; Hernandez, EE</t>
  </si>
  <si>
    <t>Tailored telephone counseling to improve adherence to follow-up regimens after an abnormal pap smear among minority, underserved women</t>
  </si>
  <si>
    <t>OBJECTIVE: The present study explored the impact of a tailored telephone counseling intervention on increasing follow‐up adherence after an abnormal Pap smear result among low‐income, minority women, which may reduce cervical cancer disparity. METHODS: Participants (N=211) were randomly assigned to receive: (1) a telephone reminder that included an assessment of barriers to adherence, as well as counseling tailored to the barriers elicited; (2) telephone reminder and barriers assessment, followed by a mailed home tailored barriers print brochure; or (3) enhanced standard care comprising telephone reminder and barriers assessment. Assessments were obtained at initial contact and 1‐week later, as well as at 6‐ and 12‐months after the initial colposcopy. RESULTS: The telephone counseling group showed greater adherence to follow‐up recommendations than did the combined other two groups (p&lt;0.05). For the initial colposcopy, tailored telephone barriers counseling was more effective among women with a high school education or less. CONCLUSION: Tailored telephone barriers counseling improves adherence to initial colposcopy, as well as to longer‐term medical follow‐up, among low‐income, inner‐city women. PRACTICE IMPLICATIONS: Dissemination of barriers counseling into ongoing telephone reminder calls and contacts may decrease disparities in cancer outcomes, especially among women with less than post‐secondary education.</t>
  </si>
  <si>
    <t>488‐495</t>
  </si>
  <si>
    <t>PUBMED 24007767</t>
  </si>
  <si>
    <t>Adult; Colposcopy; Counseling [*methods]; Female; Follow‐Up Studies; Health Knowledge, Attitudes, Practice [ethnology]; Healthcare Disparities [ethnology]; Humans; Medically Underserved Area; Middle Aged; Minority Groups [*psychology, statistics &amp; numerical data]; Pamphlets; Papanicolaou Test; Patient Compliance [*ethnology, psychology, statistics &amp; numerical data]; Pennsylvania; Poverty Areas; Reminder Systems; Socioeconomic Factors; Telephone; Uterine Cervical Neoplasms [*diagnosis, ethnology]; Vaginal Smears</t>
  </si>
  <si>
    <t>10.1016/j.pec.2013.08.008</t>
  </si>
  <si>
    <t>https://www.cochranelibrary.com/central/doi/10.1002/central/CN-01071385/full</t>
  </si>
  <si>
    <t>Small sample size</t>
  </si>
  <si>
    <t>Jean-Pierre, P; Hendren, S; Fiscella, K; Loader, S; Rousseau, S; Schwartzbauer, B; Sanders, M; Carroll, J; Epstein, R</t>
  </si>
  <si>
    <t>Understanding the processes of patient navigation to reduce disparities in cancer care: perspectives of trained navigators from the field</t>
  </si>
  <si>
    <t>Journal of cancer education</t>
  </si>
  <si>
    <t>Patient navigation (PN) programs are being widely implemented to reduce disparities in cancer care for racial/ethnic minorities and the poor. However, few systematic studies cogently describe the processes of PN. We qualitatively analyzed 21 transcripts of semistructured exit interviews with three navigators about their experiences with patients who completed a randomized trial of PN. We iteratively discussed codes/categories, reflective remarks, and ways to focus/organize data and developed rules for summarizing data. We followed a three‐stage analysis model: reduction, display, and conclusion drawing/verification. We used ATLAS.ti_5.2 for text segmentation, coding, and retrieval. Four categories of factors affecting cancer care outcomes emerged: patients, navigators, navigation processes, and external factors. These categories formed a preliminary conceptual framework describing ways in which PN processes influenced outcomes. Relationships between processes and outcomes were influenced by patient, navigator, and external factors. The process of PN has at its core relationship‐building and instrumental assistance. An enhanced understanding of the process of PN derived from our analyses will facilitate improvement in navigators' training and rational design of new PN programs to reduce disparities in cancer‐related care.</t>
  </si>
  <si>
    <t>111‐120</t>
  </si>
  <si>
    <t>PUBMED 20407860</t>
  </si>
  <si>
    <t>Adult; Aged; Aged, 80 and over; Clinical Trials as Topic; Female; Health Services Accessibility; Healthcare Disparities [*standards]; Humans; Male; Middle Aged; Minority Groups; Neoplasms [diagnosis, *ethnology, *therapy]; Patient Advocacy [*education]; Quality of Health Care [*standards]</t>
  </si>
  <si>
    <t>10.1007/s13187-010-0122-x</t>
  </si>
  <si>
    <t>https://www.cochranelibrary.com/central/doi/10.1002/central/CN-00786677/full</t>
  </si>
  <si>
    <t xml:space="preserve">Recruitment focus, no patient outcomes, outpatient setting, not LEP specific </t>
  </si>
  <si>
    <t>Community based and no relevance to LEP patients.</t>
  </si>
  <si>
    <t>Amorrortu, RP; Arevalo, M; Vernon, SW; Mainous, AG; Diaz, V; McKee, MD; Ford, ME; Tilley, BC</t>
  </si>
  <si>
    <t>Recruitment of racial and ethnic minorities to clinical trials conducted within specialty clinics: an intervention mapping approach</t>
  </si>
  <si>
    <t>Background: Despite efforts to increase diversity in clinical trials, racial/ethnic minority groups generally remain underrepresented, limiting researchers' ability to test the efficacy and safety of new interventions across diverse populations. We describe the use of a systematic framework, intervention mapping (IM), to develop an intervention to modify recruitment behaviors of coordinators and specialist investigators with the goal of increasing diversity in trials conducted within specialty clinics. To our knowledge IM has not been used in this setting. Methods: The IM framework was used to ensure that the intervention components were guided by health behavior theories and the evidence. The IM steps consisted of (1) conducting a needs assessment, (2) identification of determinants and objectives, (3) selection of theory‐informed methods and practical applications, (4) development and creation of program components, (5) development of an adoption and implementation plan, and (6) creation of an evaluation plan. Results: The intervention included five educational modules, one in‐person and four web‐based, plus technical assistance calls to coordinators. Modules addressed the intervention rationale, development of clinic‐specific plans to obtain minority‐serving physician referrals, physician‐centered and patient‐centered communication, and patient navigation. The evaluation, a randomized trial, was recently completed in 50 specialty clinics and is under analysis. Conclusions: Using IM we developed a recruitment intervention that focused on building relationships with minority‐serving physicians to encourage minority patient referrals. IM enhanced our understanding of factors that may influence minority recruitment and helped us integrate strategies from multiple disciplines that were relevant for our audience.</t>
  </si>
  <si>
    <t>PUBMED 29454389</t>
  </si>
  <si>
    <t>EMBASE 620701993</t>
  </si>
  <si>
    <t>*Social Cognitive Theory; *ethnic group; *program development; *trust; Adoption; Adult; Article; Attitude of Health Personnel; Clinical Trials as Topic [*methods]; Controlled study; Cultural Diversity; Ethnicity; Female; Health behavior; Healthcare Disparities [ethnology]; Human; Humans; Inservice Training; Interpersonal Relations; Male; Minority Groups; Multicenter study; Needs assessment; Patient Selection; Racial Groups; Randomized controlled trial; Referral and Consultation; Research Personnel [*education, psychology]; Research Subjects; Stakeholder Participation; Trust</t>
  </si>
  <si>
    <t>10.1186/s13063-018-2507-9</t>
  </si>
  <si>
    <t>https://www.cochranelibrary.com/central/doi/10.1002/central/CN-01461267/full</t>
  </si>
  <si>
    <t>The study focuses on race/ethnicity and education, not LEP status, and does not explicitly involve a LEP population.</t>
  </si>
  <si>
    <t>this paper focuses on racial disparities, not LEP</t>
  </si>
  <si>
    <t>Lee, JJ; Long, AC; Curtis, JR; Engelberg, RA</t>
  </si>
  <si>
    <t>The Influence of Race/Ethnicity and Education on Family Ratings of the Quality of Dying in the ICU</t>
  </si>
  <si>
    <t>Journal of pain and symptom management</t>
  </si>
  <si>
    <t>Context Racial and ethnic differences in end‐of‐life care may be attributable to both patient preferences and health‐care disparities. Identifying factors that differentiate preferences from disparities may enhance end‐of‐life care for critically ill patients and their families. Objectives To understand the association of minority race/ethnicity and education with family ratings of the quality of dying and death, taking into consideration possible markers of patient and family preferences for end‐of‐life care as mediators of this association. Methods Data were obtained from 15 intensive care units participating in a cluster‐randomized trial of a palliative care intervention. Family members of decedents completed self‐report surveys evaluating quality of dying. We used regression analyses to identify associations between race/ethnicity, education, and quality of dying ratings. We then used path analyses to investigate whether advance directives and life‐sustaining treatment acted as mediators between patient characteristics and ratings of quality of dying. Results Family members returned 1290 surveys for 2850 decedents. Patient and family minority race/ethnicity were both associated with lower ratings of quality of dying. Presence of a living will and dying in the setting of full support mediated the relationship between patient race and family ratings; patient race exerted an indirect, rather than direct, effect on quality of dying. Family minority race had a direct effect on lower ratings of quality of dying. Neither patient nor family education was associated with quality of dying. Conclusion Minority race/ethnicity was associated with lower family ratings of quality of dying. This association was mediated by factors that may be markers of patient and family preferences (living will, death in the setting of full support); family member minority race/ethnicity was directly associated with lower ratings of quality of dying. Our findings generate hypothesized pathways that require future evaluation.</t>
  </si>
  <si>
    <t>9‐16</t>
  </si>
  <si>
    <t>PUBMED 26384556</t>
  </si>
  <si>
    <t>EMBASE 607406585</t>
  </si>
  <si>
    <t>*education; *ethnicity; *family; *race; Aged; Controlled clinical trial; Death; Educational Status; Family [*psychology]; Family study; Female; Healthcare Disparities [*ethnology]; Human; Humans; Intensive Care Units; Intensive care unit; Life sustaining treatment; Living will; Major clinical study; Male; Mediator; Middle Aged; Minority Groups [*psychology]; Models, Psychological; Palliative Care [psychology]; Palliative therapy; Path analysis; Randomized controlled trial; Regression Analysis; Regression analysis; Self Report; Self report</t>
  </si>
  <si>
    <t>10.1016/j.jpainsymman.2015.08.008</t>
  </si>
  <si>
    <t>https://www.cochranelibrary.com/central/doi/10.1002/central/CN-01133546/full</t>
  </si>
  <si>
    <t>Addresses ethnic/racial diversity but does not specifically focus on LEP populations or language-related outcomes.</t>
  </si>
  <si>
    <t>Santos, MR; Russo, J; Aisenberg, G; Uehara, E; Ghesquiere, A; Zatzick, DF</t>
  </si>
  <si>
    <t>Ethnic/Racial diversity and posttraumatic distress in the acute care medical setting</t>
  </si>
  <si>
    <t>Psychiatry</t>
  </si>
  <si>
    <t>Recent commentary has advocated for epidemiological investigation as a foundational science for understanding disparities in the delivery of mental health care and for the development of early trauma‐focused interventions. Few acute care investigations have examined the diversity of ethnic/racial heritages or compared variations in early posttraumatic distress in representative samples of injured trauma survivors. Hospitalized injury survivors at two United States level I trauma centers were randomly approached in order to document linguistic and ethnic/racial diversity. Approximately 12% of patients approached were non‐English speaking with 16 languages represented. English speaking, inpatients were screened for posttraumatic stress disorder, peritraumatic dissociative, and depressive symptoms. For 269 English speaking study participants, ethnic/racial group status was clearly categorized into one group for 72%, two groups for 25%, and three groups for 3% of participants. Regression analyses that adjusted for relevant clinical and demographic characteristics revealed that relative to whites, patients from American Indian, African American, Hispanic, and Asian heritages demonstrated significant elevations in one or more posttraumatic symptom clusters. A remarkable diversity of heritages was identified, and posttraumatic distress was elevated in ethnic/racial minority patients. Policy‐relevant clinical investigations that combine evidence‐based treatments, bilingual/bicultural care‐management strategies, and support for trauma center organizational capacity building may be required in order to enhance the quality of mental health care for diverse injured trauma survivors.</t>
  </si>
  <si>
    <t>234‐245</t>
  </si>
  <si>
    <t>PUBMED 18834274</t>
  </si>
  <si>
    <t>Adult; Critical Care; Cultural Diversity; Delivery of Health Care [standards]; Ethnicity [*statistics &amp; numerical data]; Female; Healthcare Disparities; Hospitalization; Humans; Language; Male; Minority Groups [statistics &amp; numerical data]; Racial Groups [*statistics &amp; numerical data]; Regression Analysis; Stress Disorders, Post‐Traumatic [*epidemiology, ethnology, therapy]; Survivors [statistics &amp; numerical data]; Trauma Centers [*organization &amp; administration, statistics &amp; numerical data]; United States [epidemiology]; Wounds and Injuries [epidemiology, ethnology, *therapy]</t>
  </si>
  <si>
    <t>10.1521/psyc.2008.71.3.234</t>
  </si>
  <si>
    <t>https://www.cochranelibrary.com/central/doi/10.1002/central/CN-00651331/full</t>
  </si>
  <si>
    <t>Focuses on socioeconomic disparities in blood pressure management without specific attention to LEP populations or language-related barriers.</t>
  </si>
  <si>
    <t>This paper is focused on racial and social economic disparaties rather than LEP individuals.</t>
  </si>
  <si>
    <t>Anderegg, MD; Gums, TH; Uribe, L; Coffey, CS; James, PA; Carter, BL</t>
  </si>
  <si>
    <t>Physician-Pharmacist Collaborative Management: narrowing the Socioeconomic Blood Pressure Gap</t>
  </si>
  <si>
    <t>Hypertension (dallas, tex. : 1979)</t>
  </si>
  <si>
    <t>Physician‐pharmacist collaboration improves blood pressure, but there is little information on whether this model can reduce the gap in healthcare disparities. This trial involved 32 medical offices in 15 states. A clinical pharmacist was embedded within each office and made recommendations to physicians and patients in intervention offices. The purpose of the present analysis was to evaluate whether the pharmacist intervention could reduce healthcare disparities by improving blood pressure in high‐risk racial and socioeconomic subjects compared with the control group. The analyses in minority subjects were prespecified secondary analyses, but all other comparisons were secondary, post hoc analyses. The 9‐month visit was completed by 539 patients: 345 received the intervention, and 194 were in the control group. Following the intervention, mean systolic blood pressure was found to be 7.3 mm Hg (95% confidence interval 2.4, 12.3) lower in subjects from racial minority groups who received the intervention compared with the control group (P=0.0042). Subjects with ≤12 years of education in the intervention group had a systolic blood pressure 8.1 mm Hg (95% confidence interval 3.2, 13.1) lower than the control group with lower education (P=0.0001). Similar reductions in blood pressure occurred in patients with low incomes, those receiving Medicaid, or those without insurance. This study demonstrated that a pharmacist intervention reduced racial and socioeconomic disparities in the treatment of blood pressure. Although disparities in blood pressure were reduced by the intervention, there were still nonsignificant gaps in mean systolic blood pressure when compared with intervention subjects not at risk. CLINICAL TRIAL REGISTRATION: URL: http://clinicaltrials.gov. Unique identifier: NCT00935077.</t>
  </si>
  <si>
    <t>1314‐1320</t>
  </si>
  <si>
    <t>PUBMED 27600181</t>
  </si>
  <si>
    <t>Antihypertensive Agents [economics, *therapeutic use]; Blood Pressure Determination; Female; Healthcare Disparities [*economics]; Humans; Hypertension [*diagnosis, *drug therapy, economics]; Interprofessional Relations; Male; Middle Aged; Minority Groups [statistics &amp; numerical data]; Outcome Assessment, Health Care; Pharmacists [statistics &amp; numerical data]; Physicians [statistics &amp; numerical data]; Primary Health Care [*organization &amp; administration]; Prospective Studies; Socioeconomic Factors; United States</t>
  </si>
  <si>
    <t>10.1161/HYPERTENSIONAHA.116.08043</t>
  </si>
  <si>
    <t>https://www.cochranelibrary.com/central/doi/10.1002/central/CN-01401754/full</t>
  </si>
  <si>
    <t>Examines social networks and patient navigation without specific focus on LEP populations or controlled comparisons related to language proficiency.</t>
  </si>
  <si>
    <t>This paper is excluded due to small sample size and lack of relevance to LEP patients, as it focuses on social networks and patient navigators rather than language access or LEP-specific outcomes.</t>
  </si>
  <si>
    <t>Gunn, CM; Parker, VA; Bak, SM; Ko, N; Nelson, KP; Battaglia, TA</t>
  </si>
  <si>
    <t>Social network structures of breast cancer patients and the contributing role of patient navigators</t>
  </si>
  <si>
    <t>Oncologist</t>
  </si>
  <si>
    <t>BACKGROUND: Minority women in the U.S. continue to experience inferior breast cancer outcomes compared with white women, in part due to delays in care delivery. Emerging cancer care delivery models like patient navigation focus on social barriers, but evidence demonstrating how these models increase social capital is lacking. This pilot study describes the social networks of newly diagnosed breast cancer patients and explores the contributing role of patient navigators. MATERIALS AND METHODS: Twenty‐five women completed a one hour interview about their social networks related to cancer care support. Network metrics identified important structural attributes and influential individuals. Bivariate associations between network metrics, type of network, and whether the network included a navigator were measured. Secondary analyses explored associations between network structures and clinical outcomes. RESULTS: We identified three types of networks: kin‐based, role and/or affect‐based, or heterogeneous. Network metrics did not vary significantly by network type. There was a low prevalence of navigators included in the support networks (25%). Network density scores were significantly higher in those networks without a navigator. Network metrics were not predictive of clinical outcomes in multivariate models. CONCLUSION: Patient navigators were not frequently included in support networks, but provided distinctive types of support. If navigators can identify patients with poorly integrated (less dense) social networks, or who have unmet tangible support needs, the intensity of navigation services could be tailored. Services and systems that address gaps and variations in patient social networks should be explored for their potential to reduce cancer health disparities. IMPLICATIONS FOR PRACTICE: This study used a new method to identify the breadth and strength of social support following a diagnosis of breast cancer, especially examining the role of patient navigators in providing support. While navigators were only included in one quarter of patient support networks, they did provide essential supports to some individuals. Health care providers and systems need to better understand the contributions of social supports both within and outside of health care to design and tailor interventions that seek to reduce health care disparities and improve cancer outcomes.</t>
  </si>
  <si>
    <t>918‐924</t>
  </si>
  <si>
    <t>PUBMED 28559408</t>
  </si>
  <si>
    <t>EMBASE 617723626</t>
  </si>
  <si>
    <t>*breast cancer; *patient care; *social network; Adult; Article; Breast Neoplasms [*epidemiology, pathology]; Cancer mortality; Cancer patient; Clinical article; Clinical outcome; Controlled study; Ethnicity; Family; Female; Friend; Health care personnel; Health disparity; Healthcare Disparities; Human; Humans; Interview; Middle aged; Minority Groups; Mobile phone; Patient Navigation; Pilot Projects; Pilot study; Priority journal; Qualitative Research; Randomized controlled trial; Secondary analysis; Social Support; Social support; United States [epidemiology]</t>
  </si>
  <si>
    <t>10.1634/theoncologist.2016-0440</t>
  </si>
  <si>
    <t>https://www.cochranelibrary.com/central/doi/10.1002/central/CN-01750925/full</t>
  </si>
  <si>
    <t>focuses on racial-ethnic minority status without inclusion of LEP populations or language-related variables.</t>
  </si>
  <si>
    <t>Focuses on minority racial-ethnic status. No relevance to LEP. Community based.</t>
  </si>
  <si>
    <t>Davis, TD; Deen, T; Bryant-Bedell, K; Tate, V; Fortney, J</t>
  </si>
  <si>
    <t>Does minority racial-ethnic status moderate outcomes of collaborative care for depression?</t>
  </si>
  <si>
    <t>OBJECTIVE: The authors examined racial differences in response rates to an intervention involving collaborative care and usual care among 360 veterans treated for depression at Department of Veterans Affairs community‐based primary care clinics. METHODS: Individuals who screened positive for depression were assigned randomly to usual care (N=200) or to a collaborative care intervention (N=160) that provided phone contact when necessary with a registered nurse and clinical pharmacist to address issues related to compliance with medication and side effect management as well as supervision by a psychiatrist through video chats with the collaborative care team. Data about patients' characteristics, treatment history, and response to treatment were collected by telephone at baseline and after six months. RESULTS: Seventy‐five percent (N=272) of the veterans were Caucasian, and 25% (N=88) belonged to a minority group, including 18% (N=64) who were African American, 3% (N=11) who were Native American, and 3.6% (N=13) who were of other minority groups. There were no significant differences between response rates between the Caucasian and minority group to usual care (18% and 8%, respectively), but the minority group had a higher response rate (42%) than Caucasians (19%) to the intervention (χ²=8.2, df=1, p=.004). Regression analysis indicated that the interaction of minority group status by intervention significantly predicted response (odds ratio [OR]=6.2, 95% confidence interval [CI]=1.6‐24.5, p=.009), even after adjustment for other factors associated with minority status (OR=6.0, 95% CI=1.5‐24.3, p=.01). CONCLUSIONS: Racial disparities in depression care may be ameliorated through collaborative care programs.</t>
  </si>
  <si>
    <t>1282‐1288</t>
  </si>
  <si>
    <t>PUBMED 22211206</t>
  </si>
  <si>
    <t>Adult; Antidepressive Agents [*therapeutic use]; Community Mental Health Services [*organization &amp; administration]; Cooperative Behavior; Depressive Disorder [drug therapy, ethnology, *therapy]; Ethnicity [psychology, statistics &amp; numerical data]; Female; Healthcare Disparities [*ethnology]; Humans; Male; Medication Adherence; Middle Aged; Minority Groups [*psychology]; Outcome Assessment, Health Care [statistics &amp; numerical data]; Patient Acceptance of Health Care [*ethnology, statistics &amp; numerical data]; Patient Care Team; Regression Analysis; Rural Population; Telemedicine [organization &amp; administration]; United States; Veterans [psychology, statistics &amp; numerical data]</t>
  </si>
  <si>
    <t>10.1176/ps.62.11.pss6211_1282</t>
  </si>
  <si>
    <t>https://www.cochranelibrary.com/central/doi/10.1002/central/CN-00851554/full</t>
  </si>
  <si>
    <t>focuses on racial and ethnic disparities but does not specifically address LEP populations or language proficiency</t>
  </si>
  <si>
    <t>focuses on racial disparities not LEP population</t>
  </si>
  <si>
    <t>Yakusheva, O; Lee, KA; Keller, A; Weiss, ME</t>
  </si>
  <si>
    <t>Racial and Ethnic Disparities in Home Health Referral Among Adult Medicare Patients</t>
  </si>
  <si>
    <t>Medical care</t>
  </si>
  <si>
    <t>BACKGROUND: Home health care (HHC) services following hospital discharge provide essential continuity of care to mitigate risks of posthospitalization adverse outcomes and readmissions, yet patients from racial and ethnic minority groups are less likely to receive HHC visits. OBJECTIVE: To examine how the association of nurse assessments of patients' readiness for discharge with referral to HHC services at the time of hospital discharge differs by race and ethnic minority group. RESEARCH DESIGN: Secondary data analysis from a multisite study of the implementation of discharge readiness assessments in 31 US hospitals (READI Randomized Clinical Trial: 09/15/2014‐03/31/2017), using linear and logistic models adjusted for patient demographic/clinical characteristics and hospital fixed effects. SUBJECTS: All Medicare patients in the study's intervention arm (n=14,684). MEASURES: Patient's race/ethnicity and discharge disposition code for referral to HHC (vs. home) from electronic health records. Patient's Readiness for Hospital Discharge Scale (RHDS) score (0‐10 scale) assessed by the discharging nurse on the day of discharge. RESULTS: Adjusted RHDS scores were similar for non‐Hispanic White (8.21; 95% CI: 8.18‐8.24), non‐Hispanic Black (8.20; 95% CI: 8.12‐8.28), Hispanic (7.92; 95% CI: 7.81‐8.02), and other race/ethnicity patients (8.09; 95% CI: 8.01‐8.17). Non‐Hispanic Black patients with low RHDS scores (6 or less) were less likely than non‐Hispanic White patients to be discharged with an HHC referral (Black: 26.8%, 95% CI: 23.3‐30.3; White: 32.6%, 95% CI: 31.1‐34.1). CONCLUSIONS: Despite similar RHDS scores, Black patients were less likely to be discharged with HHC. A better understanding of root causes is needed to address systemic structural injustice in health care settings.</t>
  </si>
  <si>
    <t>21‐29</t>
  </si>
  <si>
    <t>PUBMED 38060342</t>
  </si>
  <si>
    <t>*Ethnicity; *Healthcare Disparities; *Racial Groups; *Referral and Consultation; Adult; Aged; Humans; Medicare; Minority Groups; Retrospective Studies; United States</t>
  </si>
  <si>
    <t>10.1097/MLR.0000000000001945</t>
  </si>
  <si>
    <t>https://www.cochranelibrary.com/central/doi/10.1002/central/CN-02649858/full</t>
  </si>
  <si>
    <t>doesn’t address LEP populations or language-related outcomes</t>
  </si>
  <si>
    <t>No relevance/mention of LEP</t>
  </si>
  <si>
    <t>Wanty, NI; Cooper, DL; Simkus, A; Twombly, EC; McCalla, S; Holtz, SKD; Langford, AT; Cozart, T; Gorlitsky, B; Moore, C; Culton, D; Richardson, CT; Wardrop, RM; Newcomb, J; Aranow, C; Lim, S; Anandarajah, A; Sheikh, SZ</t>
  </si>
  <si>
    <t>A Provider-based Approach to Address Racial Disparities in Lupus Clinical Trial Participation</t>
  </si>
  <si>
    <t>Arthritis care &amp; research</t>
  </si>
  <si>
    <t>OBJECTIVE: Substantial disparities exist in clinical trial participation, which is problematic in diseases such as lupus that disproportionately affect racial/ethnic minority populations. Our objective was to examine the effectiveness of an online educational course aiming to train medical providers to refer Black and Latino patients to lupus clinical trials (LCTs). METHODS: The American College of Rheumatology's Materials to Increase Minority Involvement in Clinical Trials (MIMICT) study used an online, randomized, 2‐group, pretest/posttest design with medical and nursing providers of multiple specialties. We exposed intervention group participants to an education course, while the control group participants received no intervention. Controlling for the effects of participant characteristics, including specialty, and professional experience with lupus, we modeled relationships among exposure to the education course and changes in knowledge, attitudes, self‐efficacy, and intentions to refer Black and Latino patients to LCTs. We also examined education course satisfaction. RESULTS: Compared to the control group, the intervention group had significantly higher posttest scores for knowledge, self‐efficacy, and intentions to refer Black and Latino patients to LCTs. Both medical and nursing trained intervention group participants had significantly higher mean posttest scores for knowledge and intentions to refer compared to the medical and nursing trained control group participants. Attitude was insignificant in analysis. The online education course, which received a favorable summary score, indicated that satisfaction and intentions to refer were strongly and positively correlated. CONCLUSION: The MIMICT education course is an effective method to educate medical providers about LCTs and to improve their intentions to refer Black and Latino patients.</t>
  </si>
  <si>
    <t>1434‐1442</t>
  </si>
  <si>
    <t>PUBMED 36342382</t>
  </si>
  <si>
    <t>EMBASE 639457980</t>
  </si>
  <si>
    <t>*Ethnicity; *Healthcare Disparities; *Lupus Erythematosus, Systemic; *Minority Groups; *Patient Selection; *systemic lupus erythematosus; Adult; Article; Black or African American; Clinical Trials as Topic; Controlled study; Education; E‐learning; Female; Hispanic; Hispanic or Latino; Human; Humans; Male; Nursing; Pretest posttest design; Racial Groups; Randomized controlled trial; Rheumatology; Satisfaction; Self concept; United States</t>
  </si>
  <si>
    <t>10.1002/acr.25054</t>
  </si>
  <si>
    <t>https://www.cochranelibrary.com/central/doi/10.1002/central/CN-02496598/full</t>
  </si>
  <si>
    <t>does not address LEP populations or language-related outcomes</t>
  </si>
  <si>
    <t>this paper did not have language barriers or LEP population</t>
  </si>
  <si>
    <t>Senefeld, JW; Johnson, PW; Kunze, KL; Bloch, EM; van Helmond, N; Golafshar, MA; Klassen, SA; Klompas, AM; Sexton, MA; Diaz Soto, JC; Grossman, BJ; Tobian, AAR; Goel, R; Wiggins, CC; Bruno, KA; van Buskirk, CM; Stubbs, JR; Winters, JL; Casadevall, A; Paneth, NS; Shaz, BH; Petersen, MM; Sachais, BS; Buras, MR; Wieczorek, MA; Russoniello, B; Dumont, LJ; Baker, SE; Vassallo, RR; Shepherd, JRA; Young, PP; Verdun, NC; Marks, P; Haley, NR; Rea, RF; Katz, L; Herasevich, V; Waxman, DA; Whelan, ER; Bergman, A; Clayburn, AJ; Grabowski, MK; Larson, KF; Ripoll, JG; Andersen, KJ; Vogt, MNP; Dennis, JJ; Regimbal, RJ; Bauer, PR; Blair, JE; Buchholtz, ZA; Pletsch, MC; Wright, K; Greenshields, JT; Joyner, MJ; Wright, RS; Carter, RE; Fairweather, D</t>
  </si>
  <si>
    <t>Access to and safety of COVID-19 convalescent plasma in the United States Expanded Access Program: a national registry study</t>
  </si>
  <si>
    <t>PLoS medicine</t>
  </si>
  <si>
    <t>BACKGROUND: The United States (US) Expanded Access Program (EAP) to coronavirus disease 2019 (COVID‐19) convalescent plasma was initiated in response to the rapid spread of severe acute respiratory syndrome coronavirus 2 (SARS‐CoV‐2), the causative agent of COVID‐19. While randomized clinical trials were in various stages of development and enrollment, there was an urgent need for widespread access to potential therapeutic agents. The objective of this study is to report on the demographic, geographical, and chronological characteristics of patients in the EAP, and key safety metrics following transfusion of COVID‐19 convalescent plasma. CONCLUSIONS: These results suggest that the EAP provided widespread access to COVID‐19 convalescent plasma in all 50 states, including for underserved racial and ethnic minority populations. The study design of the EAP may serve as a model for future efforts when broad access to a treatment is needed in response to an emerging infectious disease. TRIAL REGISTRATION: ClinicalTrials.gov NCT#: NCT04338360. METHODS AND FINDINGS: Mayo Clinic served as the central institutional review board for all participating facilities, and any US physician could participate as a local physician‐principal investigator. Eligible patients were hospitalized, were aged 18 years or older, and had‐or were at risk of progression to‐severe or life‐threatening COVID‐19; eligible patients were enrolled through the EAP central website. Blood collection facilities rapidly implemented programs to collect convalescent plasma for hospitalized patients with COVID‐19. Demographic and clinical characteristics of all enrolled patients in the EAP were summarized. Temporal patterns in access to COVID‐19 convalescent plasma were investigated by comparing daily and weekly changes in EAP enrollment in response to changes in infection rate at the state level. Geographical analyses on access to convalescent plasma included assessing EAP enrollment in all national hospital referral regions, as well as assessing enrollment in metropolitan areas and less populated areas that did not have access to COVID‐19 clinical trials. From April 3 to August 23, 2020, 105,717 hospitalized patients with severe or life‐threatening COVID‐19 were enrolled in the EAP. The majority of patients were 60 years of age or older (57.8%), were male (58.4%), and had overweight or obesity (83.8%). There was substantial inclusion of minorities and underserved populations: 46.4% of patients were of a race other than white, and 37.2% of patients were of Hispanic ethnicity. Chronologically and geographically, increases in the number of both enrollments and transfusions in the EAP closely followed confirmed infections across all 50 states. Nearly all national hospital referral regions enrolled and transfused patients in the EAP, including both in metropolitan and in less populated areas. The incidence of serious adverse events was objectively low (&lt;1%), and the overall crude 30‐day mortality rate was 25.2% (95% CI, 25.0% to 25.5%). This registry study was limited by the observational and pragmatic study design that did not include a control or comparator group; thus, the data should not be used to infer definitive treatment effects.</t>
  </si>
  <si>
    <t>e1003872</t>
  </si>
  <si>
    <t>PUBMED 34928960</t>
  </si>
  <si>
    <t>EMBASE 2016368503</t>
  </si>
  <si>
    <t>*Registries; *compassionate use; *drug safety; Acute respiratory failure; Adolescent; Adult; Aged; Aged, 80 and over; Article; Artificial ventilation; Breathing rate; COVID‐19 Serotherapy; COVID‐19 [epidemiology, *therapy]; Clinical trial; Compassionate Use Trials [*methods]; Convalescent plasma transfusion reaction /side effect; Coronavirus disease 2019 /drug therapy; Disease severity; Dyspnea; Ethnic and Racial Minorities; Extracorporeal oxygenation; Female; Health Services Needs and Demand [*statistics &amp; numerical data]; Hematologic disease /side effect; Horowitz index; Hospital Distribution Systems [*organization &amp; administration]; Hospitalization; Human; Humans; Immunization, Passive [adverse effects, methods]; Inpatients; Intubation; Lung infiltrate; Major clinical study; Male; Medically Underserved Area; Middle Aged; Mortality rate; Multiple organ failure; Noninvasive positive pressure ventilation; Obesity; Oxygen saturation; Oxygen therapy; Pandemics; Patient Safety; People by smoking status; Prospective study; Respiratory failure; SARS‐CoV‐2; Septic shock; Severe acute respiratory syndrome coronavirus 2; Transfusion Reaction [*complications, *epidemiology]; Treatment Outcome; United States</t>
  </si>
  <si>
    <t>10.1371/journal.pmed.1003872</t>
  </si>
  <si>
    <t>https://www.cochranelibrary.com/central/doi/10.1002/central/CN-02371753/full</t>
  </si>
  <si>
    <t>examines racial disparities in hospital admissions and procedures but does not specifically address LEP populations or language-related patient safety or interaction outcomes.</t>
  </si>
  <si>
    <t>this paper does not mention LEP population</t>
  </si>
  <si>
    <t>Ryan, AM</t>
  </si>
  <si>
    <t>Has pay-for-performance decreased access for minority patients?</t>
  </si>
  <si>
    <t>Health services research</t>
  </si>
  <si>
    <t>OBJECTIVE: To examine whether the CMS and Premier Inc. Hospital Quality Incentive Demonstration (PHQID), a hospital‐based pay‐for‐performance (P4P) and public quality reporting program, caused participating hospitals (1) to avoid treating minority patients diagnosed with acute myocardial infarction (AMI), heart failure, and pneumonia and (2) to avoid providing coronary artery bypass graft (CABG) to minority patients diagnosed with AMI. DATA SOURCES: One hundred percent Medicare inpatient claims, denominator files, and provider of service files from 2000 to 2006. STUDY DESIGN: We test for differences in the conditional probability of receiving care at PHQID hospitals for AMI, heart failure, and pneumonia before and after implementation of the PHQID between white and minority patients. We also test for differences in the conditional probability that white and minority patients diagnosed with AMI receive CABG in hospitals participating, and not participating, in the PHQID before and after the implementation of the PHQID. DATA EXTRACTION METHODS: Data were obtained from CMS. PRINCIPAL FINDINGS: We find little evidence that the PHQID reduced access for minority patients: only "Other Race" beneficiaries had a significant reduction in adjusted admissions to PHQID hospitals in the postperiod, and only for AMI. Only marginally significant ( p&lt;.10) evidence of a reduction in CABG was found, also occurring for Other Race beneficiaries. CONCLUSIONS: Despite minimal evidence of minority patient avoidance in the PHQID, monitoring of avoidance should continue for P4P programs.</t>
  </si>
  <si>
    <t>6‐23</t>
  </si>
  <si>
    <t>PUBMED 19840137</t>
  </si>
  <si>
    <t>*Healthcare Disparities; *Minority Groups; *Reimbursement, Incentive; Aged; Algorithms; Databases as Topic; Female; Health Services Accessibility [economics, *statistics &amp; numerical data]; Heart Failure [therapy]; Hospitals [statistics &amp; numerical data]; Humans; Male; Mandatory Reporting; Myocardial Infarction [surgery]; Pneumonia [therapy]; Program Evaluation; United States</t>
  </si>
  <si>
    <t>10.1111/j.1475-6773.2009.01050.x</t>
  </si>
  <si>
    <t>https://www.cochranelibrary.com/central/doi/10.1002/central/CN-02118319/full</t>
  </si>
  <si>
    <t>focuses on disease screening among underserved ethnic minorities but does not specifically address LEP populations, language barriers, or outcomes related to patient-physician interactions for LEP patients.</t>
  </si>
  <si>
    <t xml:space="preserve">This paper is not relevant to LEP </t>
  </si>
  <si>
    <t>Carrasquillo, O; Seay, J; Jhaveri, V; Long, T; Kenya, S; Thomas, E; Sussman, D; Trevil, D; Koru-Sengul, T; Kobetz, E</t>
  </si>
  <si>
    <t>Increasing uptake of evidence-based screening services though a community health worker-delivered multimodality program: study protocol for a randomized pragmatic trial</t>
  </si>
  <si>
    <t>BACKGROUND: Underserved ethnic minority populations experience significant disparities in HIV, hepatitis C virus (HCV), colorectal cancer (CRC), and cervical cancer incidence and mortality. Much of the excess burden of these diseases among underserved communities is due to lack of preventive care, including screening. Barriers to disease screening include low awareness, lack of access to care and health insurance, and cultural beliefs regarding disease prevention. Our current trial aims to examine community health worker (CHW)‐delivered, home‐based multi‐modality screening for HIV, HCV, CRC, and cervical cancer simultaneously. DESIGN: We are conducting a randomized pragmatic trial among 900 Haitian, Hispanic, and African‐American participants from diverse underserved communities in South Florida. People between the ages of 50 and 65 who have not had appropriate HIV, HCV, CRC, and cervical cancer screening per United States Preventive Services Task Force (USPSTF) recommendations are eligible for the study. Participants are recruited by CHWs and complete a structured interview to assess multilevel determinants of disease risk. Participants are then randomized to receive HIV, HCV, CRC, and cervical cancer screening via navigation to care by a CHW (Group 1) or via CHW‐delivered home‐based screening (Group 2). The primary outcome is completion of screening for each of these diseases within 6 months post‐enrollment. DISCUSSION: Our trial is among the first to examine the effectiveness of a CHW‐delivered, multimodality, home‐based disease‐screening approach. If found to be effective, this approach may represent a cost‐effective strategy for disease screening within underserved and underscreened minority groups. TRIAL REGISTRATION: Clinical Trials.gov # NCT02970136, registered November 21, 2016.</t>
  </si>
  <si>
    <t>PUBMED 32349789</t>
  </si>
  <si>
    <t>EMBASE 631626833</t>
  </si>
  <si>
    <t>*Community Health Workers; *Minority Groups; *community care; *evidence based medicine; *health auxiliary; *health program; *mass screening; Adult; African American; Age distribution; Aged; Article; Awareness; Black or African American; Clinical protocol; Colorectal Neoplasms [*diagnosis, epidemiology, ethnology]; Colorectal cancer /diagnosis; Controlled study; Convenience sample; Female; Florida; Florida [epidemiology]; HIV Infections [*diagnosis, epidemiology, ethnology, virology]; HIV [*immunology]; Haiti [ethnology]; Haitian; Health Services Accessibility; Health care delivery; Healthcare Disparities; Hepacivirus [*immunology]; Hepatitis C /diagnosis; Hepatitis C [*diagnosis, epidemiology, ethnology]; Hispanic; Hispanic or Latino; Home care; Human; Human immunodeficiency virus infection /diagnosis; Humans; Major clinical study; Male; Mass Screening [*methods]; Middle Aged; Outcome assessment; Pragmatic Clinical Trials as Topic; Pragmatic trial; Program cost effectiveness; Randomized controlled trial; Risk assessment; Uterine Cervical Neoplasms [*diagnosis, epidemiology, ethnology]; Uterine cervix cancer /diagnosis</t>
  </si>
  <si>
    <t>10.1186/s13063-020-4213-7</t>
  </si>
  <si>
    <t>https://www.cochranelibrary.com/central/doi/10.1002/central/CN-02120776/full</t>
  </si>
  <si>
    <t>investigates recruitment disparities by ethnicity and socioeconomic status but does not specifically focus on LEP populations, language barriers, or patient safety and interaction outcomes related to LEP.</t>
  </si>
  <si>
    <t>Kerry, SM; Morgan, KE; Limb, E; Cook, DG; Furness, C; Carey, I; DeWilde, S; Victor, CR; Iliffe, S; Whincup, P; Ussher, M; Ekelund, U; Fox-Rushby, J; Ibison, J; Harris, T</t>
  </si>
  <si>
    <t>Interpreting population reach of a large, successful physical activity trial delivered through primary care</t>
  </si>
  <si>
    <t>BACKGROUND: Failure to include socio‐economically deprived or ethnic minority groups in physical activity (PA) trials may limit representativeness and could lead to implementation of interventions that then increase health inequalities. Randomised intervention trials often have low recruitment rates and rarely assess recruitment bias. A previous trial by the same team using similar methods recruited 30% of the eligible population but was in an affluent setting with few non‐white residents and was limited to those over 60 years of age. METHODS: PACE‐UP is a large, effective, population‐based walking trial in inactive 45‐75 year‐olds that recruited through seven London general practices. Anonymised practice demographic data were available for all those invited, enabling investigation of inequalities in trial recruitment. Non‐participants were invited to complete a questionnaire. RESULTS: From 10,927 postal invitations, 1150 (10.5%) completed baseline assessment. Participation rate ratios (95% CI), adjusted for age and gender as appropriate, were lower in men 0.59 (0.52, 0.67) than women, in those under 55 compared with those ≥65, 0.60 (0.51, 0.71), in the most deprived quintile compared with the least deprived 0.52 (0.39, 0.70) and in Asian individuals compared with whites 0.62 (0.50, 0.76). Black individuals were equally likely to participate as white individuals. Participation was also associated with having a co‐morbidity or some degree of health limitation. The most common reasons for non‐participation were considering themselves as being too active or lack of time. CONCLUSIONS: Conducting the trial in this diverse setting reduced overall response, with lower response in socio‐economically deprived and Asian sub‐groups. Trials with greater reach are likely to be more expensive in terms of recruitment and gains in generalizability need to be balanced with greater costs. Differential uptake of successful trial interventions may increase inequalities in PA levels and should be monitored. TRIAL REGISTRATION: ISRCTN.com ISRCTN98538934 . Registered 2nd March 2012.</t>
  </si>
  <si>
    <t>PUBMED 29361929</t>
  </si>
  <si>
    <t>Aged; Community Participation [*statistics &amp; numerical data]; Ethnicity [statistics &amp; numerical data]; Exercise; Female; Health Promotion [*organization &amp; administration]; Health Status Disparities; Humans; London; Male; Middle Aged; Minority Groups [statistics &amp; numerical data]; Poverty; Primary Health Care; Program Evaluation; Sedentary Behavior [ethnology]; Surveys and Questionnaires; Walking [statistics &amp; numerical data]</t>
  </si>
  <si>
    <t>10.1186/s12889-018-5034-4</t>
  </si>
  <si>
    <t>https://www.cochranelibrary.com/central/doi/10.1002/central/CN-01599613/full</t>
  </si>
  <si>
    <t>About ethnic disparities in critical limb ischemia treatment outcomes but does not specifically address LEP populations, language barriers, or patient-physician interactions related to LEP.</t>
  </si>
  <si>
    <t>this paper is not relevant to LEP patients. Therefore, it should be exluded.</t>
  </si>
  <si>
    <t>Wang, SK; Green, LA; Gutwein, AR; Drucker, NA; Babbey, CM; Gupta, AK; Fajardo, A; Motaganahalli, RL; Wilson, MG; Murphy, MP</t>
  </si>
  <si>
    <t>Ethnic minorities with critical limb ischemia derive equal amputation risk reduction from autologous cell therapy compared with whites</t>
  </si>
  <si>
    <t>Journal of vascular surgery</t>
  </si>
  <si>
    <t>OBJECTIVE: Ethnic minorities (nonwhites) with critical limb ischemia (CLI) have historically performed worse compared with whites with regard to major amputation risk reduction and amputation‐free survival (AFS) after peripheral vascular intervention. This post hoc analysis was completed to determine whether this precedent also extended to treatment of CLI without a suitable revascularization option with intramuscular injections of concentrated bone marrow aspirate (cBMA). METHODS: The treatment arm of the randomized, double‐blind, multicenter MarrowStim PAD Kit for the Treatment of Critical Limb Ischemia in Subjects with Severe Peripheral Arterial Disease (MOBILE) trial was stratified by ethnicity and evaluated for demographics, comorbidities, and outcomes. The primary and therapeutic end point was 1‐year AFS and major amputation, respectively. Noninferiority analysis was performed with the margin set at historically reported hazard ratios. RESULTS: Thirty‐seven minority (African American, Hispanic, other) CLI patients (9 placebo, 28 cBMA) with no suitable revascularization option were randomized to cBMA or placebo at a 3:1 ratio during the MOBILE trial. At 1‐year follow‐up for the treatment group, overall AFS was 80%. Of the 28 minority patients randomized to cBMA intervention, an 89% AFS rate was observed compared with 77% in whites. Specifically, 22 of 24 (92%) African Americans survived amputation free at 1‐year follow‐up. Noninferiority testing confirmed no difference between whites and the ethnic minority treated with cBMA with respect to major amputation reduction; however, noninferiority could not be confirmed with regard to AFS. No significant differences favoring whites treated with cBMA were noted in the secondary end points of vascular quality of life, limb pain, ankle‐brachial index, toe‐brachial index, transcutaneous oximetry, and 6‐minute walk testing. CONCLUSIONS: This post hoc analysis of the MOBILE trial demonstrates noninferiority of cBMA intervention in minorities with no‐option CLI for the therapeutic end point of major amputation prevention. cBMA represents a novel treatment paradigm and should be explored for minorities with poor revascularization options who face impending amputation secondary to progressive CLI.</t>
  </si>
  <si>
    <t>560‐566</t>
  </si>
  <si>
    <t>PUBMED 29503004</t>
  </si>
  <si>
    <t>EMBASE 620919977</t>
  </si>
  <si>
    <t>*Caucasian; *amputation; *cell therapy; *critical limb ischemia; *ethnic group; *risk reduction; Adult; African American; Aged; Amputation, Surgical; Ankle brachial index; Article; Aspiration; Bone Marrow Transplantation [*adverse effects]; Bone marrow; Clinical article; Comorbidity; Controlled study; Critical Illness; Disease‐Free Survival; Double blind procedure; Double‐Blind Method; Ethnicity; Female; Follow up; Hazard ratio; Health Status Disparities; Hispanic; Human; Human cell; Humans; Intramuscular drug administration; Ischemia [diagnosis, ethnology, *surgery]; Kaplan‐Meier Estimate; Limb Salvage; Limb pain; Male; Middle Aged; Minority Groups; Multicenter study; Oximetry; Peripheral Arterial Disease [diagnosis, ethnology, *surgery]; Peripheral occlusive artery disease; Placebo; Post hoc analysis; Prevention; Quality of life; Randomized controlled trial; Revascularization; Risk Factors; Second toe; Six minute walk test; Survival rate; Time Factors; Transplantation, Autologous; Treatment Outcome; Visually impaired person; White People</t>
  </si>
  <si>
    <t>10.1016/j.jvs.2017.11.088</t>
  </si>
  <si>
    <t>https://www.cochranelibrary.com/central/doi/10.1002/central/CN-01621445/full</t>
  </si>
  <si>
    <t>Vascular</t>
  </si>
  <si>
    <t>examines racial-ethnic differences in response to a sleep intervention but does not focus on LEP populations, language barriers, or healthcare settings related to patient safety or patient-physician interactions.</t>
  </si>
  <si>
    <t>This paper is not relevent to LEP patients.</t>
  </si>
  <si>
    <t>Tavernier, R; Kahn, J; Kelter, J; Sasson, L; Adam, EK</t>
  </si>
  <si>
    <t>Text message intervention improves objective sleep hours among adolescents: the moderating role of race-ethnicity</t>
  </si>
  <si>
    <t>Sleep health</t>
  </si>
  <si>
    <t>OBJECTIVES: This 10‐day study aimed to (1) assess the effectiveness of a text message‐based sleep intervention and (2) determine whether the intervention was equally effective for non‐Hispanic whites and racial‐ethnic minority adolescents. PARTICIPANTS: Participants were 46 (50% female) adolescents (13‐18 years; mean=15.75 years old, SD=0.98) from a public high school in the Midwest. INTERVENTION: Participants were randomly assigned to a control or text message intervention condition. Only participants in the intervention condition received 2 text messages outlining individualized bedtime goals daily, for 8 weekdays. MEASUREMENTS: All participants attended a sleep lecture, wore a sleep monitor, and completed baseline and exit surveys that assessed demographics, subjective sleep, lifestyle, and psychosocial adjustment variables. RESULTS: Results of a 2 (intervention, control) × 2 (pre‐intervention, postintervention) analysis of variance test revealed no significant intervention × time interaction effect (F1,38=0.020, P=.889) in the full sample. This effect, however, was significantly moderated by race‐ethnicity: Results indicated a significant intervention × time × race interaction (F1,36=8.050, P=.007, partial η2=.183) such that the intervention significantly improved sleep hours (by approximately 1 hour) only among non‐Hispanic whites (and not among adolescents of racial‐ethnic minority status). CONCLUSIONS: Adolescents from racial‐ethnic minority groups may face significant barriers that interfere with their ability to successfully alter their sleep‐wake patterns and maximize sleep hours.</t>
  </si>
  <si>
    <t>62‐67</t>
  </si>
  <si>
    <t>PUBMED 28346154</t>
  </si>
  <si>
    <t>Adolescent; Asian [*statistics &amp; numerical data]; Black or African American [*statistics &amp; numerical data]; Female; Health Promotion [*methods]; Health Status Disparities; Humans; Male; Midwestern United States; Minority Groups [*statistics &amp; numerical data]; Program Evaluation; Sleep; Surveys and Questionnaires; Text Messaging; Time Factors; White People [statistics &amp; numerical data]</t>
  </si>
  <si>
    <t>10.1016/j.sleh.2016.11.002</t>
  </si>
  <si>
    <t>https://www.cochranelibrary.com/central/doi/10.1002/central/CN-01628067/full</t>
  </si>
  <si>
    <t>focuses on increasing minority participation in bipolar disorder research but does not specifically address LEP populations, language barriers, or patient safety and interaction outcomes for LEP patients.</t>
  </si>
  <si>
    <t>This paper does not address LEP patients, language barriers or healthcare areas related to LEP patients.</t>
  </si>
  <si>
    <t>Kogan, JN; Bauer, MS; Dennehy, EB; Miklowitz, DJ; Gonzalez, JM; Thompson, PM; Sachs, GS</t>
  </si>
  <si>
    <t>Increasing minority research participation through collaboration with community outpatient clinics: the STEP-BD Community Partners Experience</t>
  </si>
  <si>
    <t>BACKGROUND: Minority populations have been under‐represented in mental health research studies. The systematic treatment enhancement program for bipolar disorder developed the Community Partners Program (CPP) to address this issue in a large, prospective treatment study of persons with bipolar disorder. PURPOSE: The primary goal of CPP was to develop a community‐based infrastructure for studying bipolar disorder that would enhance the ethnic/racial and socioeconomic diversity of participants. METHODS: Selected academic sites partnered with local clinics (n = 6 partnerships in five cities). This report describes the conceptualization, implementation, and qualitative evaluation of CPP, as well as quantitative analysis of clinical and sociodemographic differences between the samples recruited at academic versus community sites. RESULTS: Quantitative analysis of the 155 participants from the six partnerships revealed enrollment of 45% from minority populations (vs. 15% in academic sites). Significant sociodemographic differences were evident not only between academic and community sites, but within minority and non‐minority groups across site types. Notably, clinical differences were not evident between participants from academic and community sites. Review of qualitative data suggests that certain factors around implementation of research protocols may enhance community participation. CONCLUSIONS: Moving research recruitment and participation into community sites was more successful in increasing minority enrollment than efforts to attract such individuals to academic sites. Recommendations for creating and maintaining academic/community partnerships are given. LIMITATIONS: Several important variables were not considered including mood severity, hospitalization, or treatment differences. Minority participants were grouped by combining African American and Hispanics, which may have obscured subgroup differences. A derivation of standard qualitative methods was used in this study.</t>
  </si>
  <si>
    <t>344‐354</t>
  </si>
  <si>
    <t>PUBMED 19587069</t>
  </si>
  <si>
    <t>EMBASE 355664163</t>
  </si>
  <si>
    <t>*bipolar disorder /diagnosis; *clinical research; *minority group; *patient participation; Adult; African American; Article; Bipolar Disorder; Black or African American [statistics &amp; numerical data]; Clinical trial; Community Health Services [*organization &amp; administration]; Community care; Community‐Based Participatory Research [*statistics &amp; numerical data]; Controlled clinical trial; Controlled study; Cooperative Behavior; Diagnostic and Statistical Manual of Mental Disorders; Ethnic difference; Female; Focus Groups; Follow up; Health Status Disparities; Health care planning; Health program; Hispanic; Hispanic or Latino [statistics &amp; numerical data]; Human; Humans; Long term care; Major clinical study; Male; Minority Groups [*statistics &amp; numerical data]; Minority health; Mood Disorders; Outpatient department; Patient Participation [*statistics &amp; numerical data]; Priority journal; Program Evaluation; Psychometrics; Qualitative Research; Qualitative analysis; Quantitative analysis; Race difference; Randomized controlled trial; Socioeconomics; United States</t>
  </si>
  <si>
    <t>10.1177/1740774509338427</t>
  </si>
  <si>
    <t>https://www.cochranelibrary.com/central/doi/10.1002/central/CN-01759206/full</t>
  </si>
  <si>
    <t>focuses on entrepreneurship education and economic empowerment in Native American youth without addressing LEP populations, language barriers, or healthcare-related outcomes involving patient safety or patient-physician interactions.</t>
  </si>
  <si>
    <t>Tingey, L; Larzelere, F; Goklish, N; Rosenstock, S; Mayo-Wilson, LJ; Pablo, E; Goklish, W; Grass, R; Sprengeler, F; Parker, S; Ingalls, A; Craig, M; Barlow, A</t>
  </si>
  <si>
    <t>Entrepreneurial, Economic, and Social Well-Being Outcomes from an RCT of a Youth Entrepreneurship Education Intervention among Native American Adolescents</t>
  </si>
  <si>
    <t>International journal of environmental research and public health</t>
  </si>
  <si>
    <t>Background: Entrepreneurship education has demonstrated positive impacts in lowresource contexts. However, there is limited evidence of such programs evaluated among Native American (NA) youth in a rural reservation. Methods: A 2:1 randomized controlled trial evaluated the impact of the Arrowhead Business Group (ABG) entrepreneurship education program on entrepreneurship knowledge, economic empowerment, and social well‐being among 394 NA youth. An intent to treat analysis using mixed effects regression models examined within and between study group differences from baseline to 24 months. An interaction term measured change in the intervention relative to change in the control. ABG participants were purposively sampled to conduct focus groups and in‐depth interviews. Results: Significant intervention vs. control group improvements were sustained at 12 months for entrepreneurship knowledge and economic confidence/security. Significant within‐group improvements were sustained for ABG participants at 24 months for connectedness to parents, school, and awareness of connectedness. Qualitative data endorses positive impacts on social well‐being among ABG participants. Conclusion: Observed effects on entrepreneurship knowledge, economic empowerment, and connectedness, supplemented by the experiences and changes as described by the youth themselves, demonstrates how a strength‐based youth entrepreneurship intervention focused on developing assets and resources may be an innovative approach to dually address health and economic disparities endured in Native American communities.</t>
  </si>
  <si>
    <t>PUBMED 32244495</t>
  </si>
  <si>
    <t>EMBASE 2004172047</t>
  </si>
  <si>
    <t>*American Indian; *education program; *empowerment; *entrepreneurship; *juvenile; *wellbeing; Adolescent; Arrowhead; Article; Awareness; Controlled study; Education; Entrepreneurship; Female; Focus Groups; Health Status Disparities; Human; Human experiment; Human tissue; Humans; Indians, North American; Interview; Male; Minority Groups; Nonhuman; Randomized controlled trial; Schools; Self Concept</t>
  </si>
  <si>
    <t>10.3390/ijerph17072383</t>
  </si>
  <si>
    <t>https://www.cochranelibrary.com/central/doi/10.1002/central/CN-02101752/full</t>
  </si>
  <si>
    <t>targets hypertension interventions in minority populations within an emergency department but does not specifically focus on LEP populations or language-related patient safety or interaction outcomes.</t>
  </si>
  <si>
    <t>aditi khanolkar</t>
  </si>
  <si>
    <t>lack of relevance with lep</t>
  </si>
  <si>
    <t>Prendergast, HM; Del Rios, M; Petzel-Gimbar, R; Garside, D; Heinert, S; Escobar-Schulz, S; Kotini-Shah, P; Brown, M; Chen, J; Colla, J; Fitzgibbon, M; Durazo-Arvizu, RA; Daviglus, M</t>
  </si>
  <si>
    <t>A hypertension emergency department intervention aimed at decreasing disparities: design of a randomized clinical trial</t>
  </si>
  <si>
    <t>Effective interventions to identify and treat uncontrolled hypertension (HTN), particularly in underrepresented populations that use the emergency department (ED) for primary care, are critically needed. Uncontrolled HTN contributes significantly to cardiovascular morbidity and mortality and is more frequently encountered among patients presenting to the ED as compared to the primary care setting. EDs serve as the point of entry into the health care system for high‐risk patient populations, including minority and low‐income patients. Previous studies have demonstrated that the prevalence of uncontrolled/undiagnosed HTN in patients presenting to the ED is alarmingly high. Thus ED engagement and early risk assessment/stratification is a feasible innovation to help close health disparity gaps in HTN. A Hypertension Emergency Department Intervention Aimed at Decreasing Disparities (AHEAD2) trial, funded by the National Heart, Lung, and Blood Institute (NHLBI) is a three‐arm single site randomized clinical pilot trial of adults presenting to the ED with Stage 2 hypertension (blood pressure [BP]&gt;160/100) comparing (1) an ED‐initiated Screening, Brief Intervention, and Referral for Treatment (SBIRT) focused on HTN, (2) the same ED‐initiated SBIRT coupled with a Post‐Acute Care Hypertension Transition Consultation by ED Clinical Pharmacists, and (3) usual care. The primary outcome is mean BP differences between study arms. Secondary outcomes are proportion of participants with BP control (BP&lt;140/90mmHg), and improvements in HTN knowledge and medication adherence scores between study arms. The objective of this report is to describe the development of the AHEAD2 trial, including the methods, research infrastructure, and other features of the randomized clinical trial design.</t>
  </si>
  <si>
    <t>1‐7</t>
  </si>
  <si>
    <t>PUBMED 29128648</t>
  </si>
  <si>
    <t>EMBASE 619291866</t>
  </si>
  <si>
    <t>*emergency care; *health disparity; *hypertension /drug therapy; Adult; Antihypertensive Agents [therapeutic use]; Antihypertensive therapy; Article; Blood Pressure; Blood pressure regulation; Controlled study; Emergency Service, Hospital [*organization &amp; administration]; Emergency ward; Female; Health Knowledge, Attitudes, Practice; Health Status Disparities; High risk patient; Human; Humans; Hypertension [*diagnosis, drug therapy, *ethnology]; Lowest income group; Major clinical study; Male; Medication Adherence; Medication compliance; Middle Aged; Minority Groups; Outcome assessment; Patient compliance; Pilot study; Primary Health Care; Randomized controlled trial; Referral and Consultation; Risk Assessment; Risk Factors; Study design; Subacute care</t>
  </si>
  <si>
    <t>10.1016/j.cct.2017.11.009</t>
  </si>
  <si>
    <t>https://www.cochranelibrary.com/central/doi/10.1002/central/CN-01431924/full</t>
  </si>
  <si>
    <t>Hypertension</t>
  </si>
  <si>
    <t>focuses on recruitment strategies for minority women in a weight management trial but does not address LEP populations, language barriers, or patient safety and interaction outcomes related to LEP.</t>
  </si>
  <si>
    <t xml:space="preserve">This paper does not mention LEP </t>
  </si>
  <si>
    <t>Brown, SD; Lee, K; Schoffman, DE; King, AC; Crawley, LM; Kiernan, M</t>
  </si>
  <si>
    <t>Minority recruitment into clinical trials: experimental findings and practical implications</t>
  </si>
  <si>
    <t>Racial and ethnic minorities in the US suffer disproportionately from obesity and related comorbidities, yet remain underrepresented in health research. To date, research on practical strategies to improve minority reach and recruitment into clinical trials is primarily descriptive rather than experimental. Within a randomized behavioral weight management trial for obese women, this recruitment experiment examined whether two characteristics of direct mail letters, an ethnically‐targeted statement and personalization, increased the response rate among minority women. The ethnically‐targeted statement noted ethnic‐specific information about health risks of obesity. Personalized letters included recipients' names/addresses in the salutation and a handwritten signature on high‐quality letterhead. Of women sent direct mail letters (N=30,000), those sent letters with the ethnically‐targeted statement were more likely to respond than women sent letters with the generic statement, 0.8% (n=121) vs. 0.6% (n=90) respectively, p=.03, a 34.4% increase. Women sent personalized letters were no more likely to respond than women sent non‐personalized letters, p=.53. In the weight management trial itself, of 267 women randomized into the trial, 33.7% (n=90) were minorities. Of minority women randomized into the trial, 68.9% (n=62) were recruited by direct mail letters: 75.8% (n=47) of those were sent a letter and 24.2% (n=15) were referred by friends/family who were sent a letter. The results indicate that a simple modification to a standard recruitment letter can have a meaningful impact on minority reach and recruitment rates. Practical implications include using ethnically‐targeted, non‐personalized direct mail letters and recruiting through friends/family at no additional cost.</t>
  </si>
  <si>
    <t>620‐623</t>
  </si>
  <si>
    <t>PUBMED 22449836</t>
  </si>
  <si>
    <t>*Correspondence as Topic; *Minority Groups; *Patient Selection; Adult; Aged; Asian; Black or African American; California; Female; Health Status Disparities; Hispanic or Latino; Humans; Middle Aged; Native Hawaiian or Pacific Islander; Obesity [*ethnology, therapy]; Randomized Controlled Trials as Topic [*methods]; Weight Reduction Programs</t>
  </si>
  <si>
    <t>10.1016/j.cct.2012.03.003</t>
  </si>
  <si>
    <t>https://www.cochranelibrary.com/central/doi/10.1002/central/CN-00832809/full</t>
  </si>
  <si>
    <t>directly addresses LEP populations using a quantitative, controlled design in a clinical setting, focusing on improving patient assessment and potentially reducing disparities related to language and health literacy.</t>
  </si>
  <si>
    <t>Focuses on LEP populations, before and after results</t>
  </si>
  <si>
    <t>Vargas, PA; Robles, E; Harris, J; Radford, P</t>
  </si>
  <si>
    <t>Using information technology to reduce asthma disparities in underserved populations: a pilot study</t>
  </si>
  <si>
    <t>Journal of asthma</t>
  </si>
  <si>
    <t>BACKGROUND: Low health literacy has been identified as an independent predictor of poor asthma control. The Institute of Medicine considers the role of information technology (IT) as critical in providing "safe, effective, patient centered, timely, efficient, and equitable" care with the potential to reduce health disparities in underserved populations. The aim of this study was to design and evaluate an interactive computer‐based questionnaire to assess asthma symptoms in children of parents with limited health literacy and/or limited English proficiency. METHODS: Volunteer caregivers attending a mobile asthma clinic were randomly assigned to complete the electronic or the paper‐and‐pencil version of an asthma screening questionnaire (ASQ) in their language of choice (English or Spanish). In the electronic version, a tablet computer was used to present the ASQ questions as video clips and to collect information through the touchscreen. Participants also completed a demographic questionnaire, a brief health literacy questionnaire, and a system usability and satisfaction questionnaire. Reliability of the paper and electronic self‐assessments was evaluated by comparing each participant's answers to information they provided during a nurse‐guided structured interview (gold standard). RESULTS: A total of 48 parents participated in the study, 26 completed the electronic ASQ and 21 the paper‐and‐pencil form. Thirty‐five percent of the children had well‐controlled asthma (n = 17). Most participants were Spanish speaking (67%) Hispanic (n = 44) mothers (n = 43) with a median age of 32 years. More than half had ≤8 years of education (n = 25) and earned &lt;$20,000 per year (n = 27). The median health literacy score was 32 (range 0‐36). The correlation between health literacy scores and years of education was significant (ρ = .47, p &lt; .01). Concordance between the electronic ASQ and the nurse interview was significantly higher than concordance between the paper ASQ and the nurse interview (68% versus 54%; p &lt; .01). All parents who completed the electronic questionnaire reported being satisfied; 96% felt comfortable using it, and found it simple to use. CONCLUSIONS: By facilitating the assessment of asthma symptoms at manageable cost, interactive information technology tools may help reduce barriers to access due to inadequate levels of English proficiency and health literacy.</t>
  </si>
  <si>
    <t>889‐894</t>
  </si>
  <si>
    <t>PUBMED 20846082</t>
  </si>
  <si>
    <t>Adult; Asthma [prevention &amp; control, *therapy]; Child, Preschool; Female; Health Literacy [*methods]; Healthcare Disparities; Humans; Interviews as Topic; Middle Aged; Parents; Patient Education as Topic [*methods]; Pilot Projects; Regression Analysis; Socioeconomic Factors; Surveys and Questionnaires; Young Adult</t>
  </si>
  <si>
    <t>10.3109/02770903.2010.497887</t>
  </si>
  <si>
    <t>https://www.cochranelibrary.com/central/doi/10.1002/central/CN-00761821/full</t>
  </si>
  <si>
    <t>Airways</t>
  </si>
  <si>
    <t>randomized controlled trial targets an LEP Spanish-speaking population in a clinical setting and reports quantitative outcomes related to patient safety and healthcare disparities.</t>
  </si>
  <si>
    <t>focus on lep populations (specifically spanish), quantative data, doesn't meet any of the exclusion criteria</t>
  </si>
  <si>
    <t>DeCamp, LR; Godage, SK; Valenzuela Araujo, D; Dominguez Cortez, J; Wu, L; Psoter, KJ; Quintanilla, K; Rivera Rodríguez, T; Polk, S</t>
  </si>
  <si>
    <t>A Texting Intervention in Latino Families to Reduce ED Use: a Randomized Trial</t>
  </si>
  <si>
    <t>Pediatrics</t>
  </si>
  <si>
    <t>BACKGROUND AND OBJECTIVES: Latino children in immigrant families experience health care disparities. Text messaging interventions for this population may address disparities. The objective of this study was to evaluate the impact of a Spanish‐language text messaging intervention on infant emergency department use and well care and vaccine adherence. METHODS: The Salud al Día intervention, an educational video and interactive text messages throughout the child's first year of life, was evaluated via randomized controlled trial conducted in an urban, academic pediatric primary care practice from February 2016 to December 2017. Inclusion criteria were publicly insured singleton infant &lt;2 months of age; parent age &gt;18, with Spanish as the preferred health care language; and at least 1 household cellular phone. Primary outcomes were abstracted from the electronic medical record at age 15 months. Intention‐to‐treat analyses were used. RESULTS: A total of 157 parent‐child dyads were randomly assigned to Salud al Día (n = 79) or control groups (n = 78). Among all participants, mean parent age was 29.3 years (SD: 6.2 years), mean years in the United States was 7.3 (SD: 5.3 years), and 87% of parents had limited or marginal health literacy. The incidence rate ratio for emergency department use for the control versus intervention group was 1.48 (95% confidence interval: 1.04‐2.12). A greater proportion of intervention infants received 2 flu vaccine doses compared with controls (81% vs 67%; P = .04). CONCLUSIONS: This Spanish‐language text messaging intervention reduced emergency department use and increased flu vaccine receipt among a population at high risk for health care disparities. Tailored text message interventions are a promising method for addressing disparities.</t>
  </si>
  <si>
    <t>PUBMED 31879276</t>
  </si>
  <si>
    <t>EMBASE 630460859</t>
  </si>
  <si>
    <t>*Hispanic; *text messaging; Adult; Article; Child; Confidence Intervals; Controlled study; Electronic medical record; Emergency Service, Hospital [*statistics &amp; numerical data]; Emergency ward; Emigrants and Immigrants [*education, statistics &amp; numerical data]; Female; Health Literacy [statistics &amp; numerical data]; Health Services Misuse [*prevention &amp; control]; Health care disparity; Health literacy; Healthcare Disparities [ethnology, statistics &amp; numerical data]; Hispanic or Latino [*education, statistics &amp; numerical data]; Household; Human; Human experiment; Humans; Incidence; Infant; Influenza Vaccines [administration &amp; dosage]; Language; Major clinical study; Male; Mobile phone; Outcome assessment; Parental age; Primary medical care; Randomized controlled trial; Spanish (language); Text Messaging; United States; Videorecording</t>
  </si>
  <si>
    <t>10.1542/peds.2019-1405</t>
  </si>
  <si>
    <t>https://www.cochranelibrary.com/central/doi/10.1002/central/CN-02073873/full</t>
  </si>
  <si>
    <t>focuses on community-based settings and cognitive outcomes without a controlled comparison related to hospital, inpatient, or clinical systems, and it does not explicitly address LEP or patient safety/disparities in healthcare interactions.</t>
  </si>
  <si>
    <t>lack of lep, more focus on community based setting as well</t>
  </si>
  <si>
    <t>Saadi, A; Cruz-Gonzalez, M; Hwang, A; Cohen, L; Alegria, M</t>
  </si>
  <si>
    <t>Associations Between Trauma, Sleep, and Cognitive Impairment Among Latino and Asian Older Adults</t>
  </si>
  <si>
    <t>Journal of the American Geriatrics Society</t>
  </si>
  <si>
    <t>BACKGROUND/OBJECTIVES: Trauma survivors with chronic post‐traumatic stress disorder (PTSD) have been found to have cognitive impairment. But little is known about these outcomes among Latino and Asians who comprise more than 80% of the U.S. immigrant population. They also experience disparities in PTSD and dementia care albeit increased exposure to trauma. This study aimed to (1) examine the association between trauma exposures and PTSD with cognitive impairment in a sample of Latino and Asian older adults; and (2) assess whether sleep quality attenuated the PTSD‐cognitive impairment association. DESIGN: Cross‐sectional secondary analysis of baseline data from the Positive Minds‐Strong Bodies randomized controlled trial on disability prevention. SETTING: Community‐based organizations serving minority or immigrant older adults in Massachusetts, New York, Florida, or Puerto Rico. PARTICIPANTS: Hispanic/Latino and Asian/Pacific Islander adults aged 60 or older eligible per randomized controlled trial screening for elevated mood symptoms and minor‐to‐moderate physical dysfunction (n = 134 and n = 86, respectively). MEASUREMENTS: Neuropsychiatric measures were cognitive impairment (Mini Montreal Cognitive Assessment (MoCA)), PTSD (Posttraumatic Stress Disorder Checklist for Diagnostic and Statistical Manual‐5), trauma exposure (Brief Trauma Questionnaire), depression (Patient Health Questionnaire‐9), generalized anxiety (Generalized Anxiety Disorder Scale‐7), and daytime sleepiness (Epworth Sleepiness Scale). RESULTS: Mean age was 72.8 years and 77.5 years for the Latino and Asian groups, respectively. The Asian group was 100% immigrant, whereas 70.2% (n = 92) of the Latino group was foreign‐born. In unadjusted models, higher Posttraumatic Stress Disorder Checklist for Diagnostic and Statistical Manual‐5 scores were associated with decreased odds of normal cognitive functioning (MoCA ≥25) in the Asian group (odds ratio (95% confidence interval) = .93 (.87, .99)), but not the Latino group (odds ratio (95% confidence interval) = .99 (.95, 1.05)). This association remained significant after adjusting for covariates. Daytime sleepiness did not moderate the association between PTSD and cognitive functioning in the Asian group. CONCLUSION: Higher PTSD symptoms were associated with cognitive impairment in Asian, but not Latino, older adults. Clinicians serving older Asians should integrate trauma and cognitive screening to ensure this growing, underserved population receives appropriate evidence‐based treatments.</t>
  </si>
  <si>
    <t>1019‐1026</t>
  </si>
  <si>
    <t>PUBMED 33399223</t>
  </si>
  <si>
    <t>EMBASE 2010149004</t>
  </si>
  <si>
    <t>*Asian People [psychology, statistics &amp; numerical data]; *Cognitive Dysfunction [diagnosis, ethnology]; *Disorders of Excessive Somnolence [diagnosis, ethnology, etiology]; *Hispanic; *Mood Disorders [diagnosis, ethnology, etiology]; *Stress Disorders, Post‐Traumatic [diagnosis, etiology, psychology]; *cognitive defect; *daytime somnolence; *minority health; *posttraumatic stress disorder; Aged; Article; Asian; Checklist; Controlled study; Cross‐Cultural Comparison; Depression; Diagnostic test accuracy study; Emigrants and Immigrants [psychology, statistics &amp; numerical data]; Epworth sleepiness scale; Female; Florida; Foreigner; Generalized anxiety disorder; Health Services Needs and Demand; Healthcare Disparities [ethnology, standards]; Hispanic or Latino [psychology, statistics &amp; numerical data]; Human; Human tissue; Humans; Immigrant; Major clinical study; Male; Massachusetts; Montreal cognitive assessment; Mood; Neuropsychological Tests; New York; Organization; Pacific Islander; Patient Health Questionnaire 9; Prevention; Psychological Trauma [*complications]; Puerto Rico; Questionnaire; Randomized controlled trial; Secondary analysis; Sleep quality; United States [epidemiology]</t>
  </si>
  <si>
    <t>10.1111/jgs.16986</t>
  </si>
  <si>
    <t>https://www.cochranelibrary.com/central/doi/10.1002/central/CN-02232382/full</t>
  </si>
  <si>
    <t>Dementia and Cognitive Improvement</t>
  </si>
  <si>
    <t>Qualitative study only (n=20); no patient-level quantitative outcomes</t>
  </si>
  <si>
    <t>Small Sample size (&lt;50)</t>
  </si>
  <si>
    <t>Hanna, M; Wood, EH; Noyola Perez, A; Villicana, G; Guzman, LL; Reynaga, J; Trotter, C; Koontz, ZM; Patel, MI</t>
  </si>
  <si>
    <t>Food for Cancer Health Equity: a Qualitative Study Among People With Cancer Who Are Low-Income, Latino or Hispanic, Immigrant, and Individuals With Multiple Minoritized Races and Ethnicities</t>
  </si>
  <si>
    <t>JCO oncology practice</t>
  </si>
  <si>
    <t>PURPOSE: Food insecurity is prevalent among patients with cancer. Gaps in our understanding of preferences for food assistance among Latino or Hispanic, immigrant, and people with multiple races and ethnicities limit uptake of food assistance interventions among these populations. We aimed to deeply understand the needs and preferences and barriers to food assistance intervention uptake among low‐income, predominantly Latino or Hispanic, immigrant, and people with multiple races and ethnicities and cancer to inform development of tailored interventions. METHODS: Participants were recruited among low‐income adult patients with cancer who screened positive for food insecurity using the two‐item Hunger Vital Sign as part of an ongoing parent randomized controlled trial evaluating a precision medicine intervention. Semi‐structured interviews were conducted to assess dietary habits, barriers to food security, and preferences for intervention. Interview responses were transcribed, translated, and thematically analyzed using an inductive‐deductive iterative approach. RESULTS: Among 40 (36.4%) participants in the parent randomized trial who screened positive for food insecurity, 20 (50%) were randomly selected to participate in this study. The mean age of participants was 56 years, 17 (85%) self‐identified as Latino or Hispanic, 17 (85%) identified Spanish as their preferred language, 13 (65%) reported annual household income &lt;$34,000 in US dollars, and 12 (60%) were unemployed. Three main themes emerged: (1) individualized nutritional needs and culturally specific food preferences; (2) financial, logistical, and emotional barriers to food security; and (3) self‐efficacy, autonomy, and approaches to reduce stigma in food assistance interventions. CONCLUSION: Assessing and integrating the needs and preferences for food assistance is crucial for the development and uptake of food assistance interventions among Latino or Hispanic, immigrant, and other racial and ethnic minoritized individuals with cancer.</t>
  </si>
  <si>
    <t>1203‐1211</t>
  </si>
  <si>
    <t>PUBMED 39787452</t>
  </si>
  <si>
    <t>EMBASE 646225838</t>
  </si>
  <si>
    <t>*Emigrants and Immigrants; *Health Equity; *Hispanic; *Neoplasms [diet therapy, epidemiology]; *ethnicity; *health equity; *immigrant; *lowest income group; *malignant neoplasm; *qualitative research; *race; Adult; Aged; Article; Controlled study; Female; Food Insecurity; Food assistance; Food insecurity; Food preference; Food security; Hispanic or Latino; Household income; Human; Humans; Hunger; Interview; Male; Middle Aged; Middle aged; Personalized medicine; Poverty; Qualitative Research; Randomized controlled trial; Self concept; Semi structured interview; Spaniard; Stigma; Therapy; Unemployment; Vital sign; White</t>
  </si>
  <si>
    <t>10.1200/OP.24.00322</t>
  </si>
  <si>
    <t>https://www.cochranelibrary.com/central/doi/10.1002/central/CN-02801779/full</t>
  </si>
  <si>
    <t>Large quantitative cluster RCT (10,865 patients) in hospital/clinic settings. Targets LEP and minority populations, measuring patient-level outcomes (hypertension control) and addressing disparities in care.</t>
  </si>
  <si>
    <t>meets all the inclusion criteria while not meeting any exclusion</t>
  </si>
  <si>
    <t>Hwang, AS; Chang, Y; Matathia, S; Brodney, S; Barry, MJ; Horn, DM</t>
  </si>
  <si>
    <t>Effectiveness of a Population Health Intervention on Disparities in Hypertension Control: a Stepped Wedge Cluster Randomized Clinical Trial</t>
  </si>
  <si>
    <t>Background: Disparities in hypertension control across race, ethnicity, and language have been a long‐standing problem in the United States. Objective: To assess whether a multi‐pronged intervention can improve hypertension control for a target population and reduce disparities. Design: This stepped wedge cluster randomized trial was conducted at 15 adult primary care clinics affiliated with Massachusetts General Hospital. PCPs were randomized to receive the intervention in twelve groups. Participants: The target population was patients who met one of the following criteria based on self‐identification: (1) Asian, Black, Indigenous, multi‐racial, or other race; (2) Hispanic ethnicity; or (3) preferred language other than English. Reference population was White, English‐speaking patients. Interventions: PCPs were given access to an online equity dashboard that displays disparities in chronic disease management and completed an equity huddle with population health coordinators (PHCs), which involved reviewing target patients whose hypertension was not well controlled. In addition, community health workers (CHWs) were available in some practices to offer additional support. Main Measures: The primary outcome was change in the proportion of target patients meeting the hypertension control goal when comparing intervention and control periods. Key Results: Of the 365 PCPs who were randomized, 311 PCPs and their 10,865 target patients were included in the analysis. The intervention led to an increase in hypertension control in the target population (RD 0.9%; 95% CI [0.3,1.5]) and there was a higher intervention effect in the target population compared to the reference population (DiD 2.1%; 95% CI [1.1, 3.1]). Conclusions: Utilizing data on disparities in quality outcome measures in routine clinical practice augmented by clinical support provided by PHCs and CHWs led to modest, but statistically significant, improvement in hypertension control among BIPOC, Hispanic, and LEP patients. Trial Registration: ClinicalTrials.gov Identifier: NCT05278806.</t>
  </si>
  <si>
    <t>3028‐3034</t>
  </si>
  <si>
    <t>PUBMED 38865006</t>
  </si>
  <si>
    <t>EMBASE 2030174193</t>
  </si>
  <si>
    <t>*Healthcare Disparities [ethnology]; *Hypertension [ethnology, prevention &amp; control, therapy]; *hypertension; *population health; Adult; Aged; Article; Asian; Caucasian; Chronic disease; Clinical practice; Controlled study; Ethnicity; Female; Health auxiliary; Hispanic; Human; Humans; Major clinical study; Male; Massachusetts [epidemiology]; Middle Aged; Population Health; Primary Health Care; Primary medical care; Randomized controlled trial; Therapy; United States</t>
  </si>
  <si>
    <t>10.1007/s11606-024-08839-y</t>
  </si>
  <si>
    <t>https://www.cochranelibrary.com/central/doi/10.1002/central/CN-02709905/full</t>
  </si>
  <si>
    <t>Quantitative study (n=283) in a clinical setting providing preventive/restorative dental care. Examines immigrant and LEP populations, addressing disparities in oral health outcomes</t>
  </si>
  <si>
    <t>focus on lep populations, quantative data with a large sample sizr</t>
  </si>
  <si>
    <t>Maserejian, NN; Trachtenberg, F; Hayes, C; Tavares, M</t>
  </si>
  <si>
    <t>Oral health disparities in children of immigrants: dental caries experience at enrollment and during follow-up in the New England children's amalgam trial</t>
  </si>
  <si>
    <t>Journal of public health dentistry</t>
  </si>
  <si>
    <t>OBJECTIVES: Previous research shows increased dental decay among immigrants, but little is known about the oral health of the growing population of children of immigrants. We compared the children of immigrants to the children of US‐born caregivers in their caries experience at enrollment and their new caries increments during the 5‐year New England Children's Amalgam Trial (NECAT). METHODS: NECAT recruited 283 Boston‐area children aged 6 to 10 with untreated caries and offered free semiannual preventive and restorative dental care during the trial. Sociodemographic factors and caregiver immigrant status were assessed through interviews. Multivariate negative binomial models evaluated the association between caregiver immigrant status and clinically assessed carious surfaces. RESULTS: Forty percent of these Boston‐area children had immigrant caregivers. At baseline, the children of immigrants had more carious surfaces (11.5 versus 9.4, adjusted for race/ethnicity, age, gender, and caregiver smoking status). Caregiver language preference explained some of this association. Immigrant status and language preference were not associated with 5‐year caries increments. CONCLUSIONS: Prevalent disparities in the unmet dental needs of the immigrants' children were quickly ameliorated during participation in NECAT Dental initiatives that target neighborhoods and are sensitive to acculturation levels may help improve and maintain the oral health of immigrant families.</t>
  </si>
  <si>
    <t>14‐21</t>
  </si>
  <si>
    <t>PUBMED 18179466</t>
  </si>
  <si>
    <t>EMBASE 351360318</t>
  </si>
  <si>
    <t>*dental caries /epidemiology; *health status; *migration; Article; Boston [epidemiology]; Child; Composite Resins; Comprehensive Dental Care [economics]; Demography; Dental Amalgam; Dental Caries [*epidemiology]; Dental Restoration, Permanent [methods]; Dental procedure; Dental surgery; Economics; Emigrants and Immigrants [*statistics &amp; numerical data]; Female; Follow up; Follow‐Up Studies; Health Status Disparities; Human; Humans; Incidence; Language; Male; Methodology; Models, Statistical; Prevalence; Prospective Studies; Prospective study; Randomized Controlled Trials as Topic; Randomized controlled trial; Socioeconomic Factors; Socioeconomics; Statistical model; Statistics; United States /epidemiology</t>
  </si>
  <si>
    <t>10.1111/j.1752-7325.2007.00060.x</t>
  </si>
  <si>
    <t>https://www.cochranelibrary.com/central/doi/10.1002/central/CN-01759144/full</t>
  </si>
  <si>
    <t>School-based community intervention, not hospital/system-based</t>
  </si>
  <si>
    <t>not relevant to US healthcare system, community outcomes</t>
  </si>
  <si>
    <t>Puder, JJ; Marques-Vidal, P; Schindler, C; Zahner, L; Niederer, I; Bürgi, F; Ebenegger, V; Nydegger, A; Kriemler, S</t>
  </si>
  <si>
    <t>Effect of multidimensional lifestyle intervention on fitness and adiposity in predominantly migrant preschool children (Ballabeina): cluster randomised controlled trial</t>
  </si>
  <si>
    <t>BMJ (Clinical research ed.)</t>
  </si>
  <si>
    <t>OBJECTIVE: To test the effect of a multidimensional lifestyle intervention on aerobic fitness and adiposity in predominantly migrant preschool children. DESIGN: Cluster randomised controlled single blinded trial (Ballabeina study) over one school year; randomisation was performed after stratification for linguistic region. SETTING: 40 preschool classes in areas with a high migrant population in the German and French speaking regions of Switzerland. PARTICIPANTS: 652 of the 727 preschool children had informed consent and were present for baseline measures (mean age 5.1 years (SD 0.7), 72% migrants of multicultural origins). No children withdrew, but 26 moved away. INTERVENTION: The multidimensional culturally tailored lifestyle intervention included a physical activity programme, lessons on nutrition, media use (use of television and computers), and sleep and adaptation of the built environment of the preschool class. It lasted from August 2008 to June 2009. MAIN OUTCOME MEASURES: Primary outcomes were aerobic fitness (20 m shuttle run test) and body mass index (BMI). Secondary outcomes included motor agility, balance, percentage body fat, waist circumference, physical activity, eating habits, media use, sleep, psychological health, and cognitive abilities. RESULTS: Compared with controls, children in the intervention group had an increase in aerobic fitness at the end of the intervention (adjusted mean difference: 0.32 stages (95% confidence interval 0.07 to 0.57; P=0.01) but no difference in BMI (‐0.07 kg/m(2), ‐0.19 to 0.06; P=0.31). Relative to controls, children in the intervention group had beneficial effects in motor agility (‐0.54 s, ‐0.90 to ‐0.17; P=0.004), percentage body fat (‐1.1%, ‐2.0 to ‐0.2; P=0.02), and waist circumference (‐1.0 cm, ‐1.6 to ‐0.4; P=0.001). There were also significant benefits in the intervention group in reported physical activity, media use, and eating habits, but not in the remaining secondary outcomes. CONCLUSIONS: A multidimensional intervention increased aerobic fitness and reduced body fat but not BMI in predominantly migrant preschool children. Trial registration Clinical Trials NCT00674544.</t>
  </si>
  <si>
    <t>d6195</t>
  </si>
  <si>
    <t>PUBMED 21998346</t>
  </si>
  <si>
    <t>EMBASE 362885596</t>
  </si>
  <si>
    <t>*Life Style; Adiposity [*physiology]; Age Factors; Body Mass Index; Child; Child, Preschool; Cluster Analysis; Computers [statistics &amp; numerical data]; Diet; Emigrants and Immigrants; Health Behavior; Health Promotion [*methods]; Health Status Disparities; Humans; Interior Design and Furnishings; Obesity [epidemiology, *prevention &amp; control]; Outcome and Process Assessment, Health Care [statistics &amp; numerical data]; Parents [education]; Physical Education and Training [*methods]; Physical Fitness [*physiology]; Skinfold Thickness; Sleep; Switzerland [epidemiology]; Television [statistics &amp; numerical data]; Waist Circumference</t>
  </si>
  <si>
    <t>10.1136/bmj.d6195</t>
  </si>
  <si>
    <t>https://www.cochranelibrary.com/central/doi/10.1002/central/CN-00805238/full</t>
  </si>
  <si>
    <t>Public Health</t>
  </si>
  <si>
    <t>Qualitative/feasibility study only (n=39); no patient-level quantitative outcomes or hospital/system-based setting</t>
  </si>
  <si>
    <t>Small sample size (n=39)</t>
  </si>
  <si>
    <t>Parra-Cardona, R; López-Zerón, G; Leija, SG; Maas, MK; Villa, M; Zamudio, E; Arredondo, M; Yeh, HH; Domenech Rodríguez, MM</t>
  </si>
  <si>
    <t>A Culturally Adapted Intervention for Mexican-Origin Parents of Adolescents: the Need to Overtly Address Culture and Discrimination in Evidence-Based Practice</t>
  </si>
  <si>
    <t>Family process</t>
  </si>
  <si>
    <t>Latino/a populations in the United States are negatively impacted by widespread mental health disparities. Although the dissemination of culturally relevant parent training (PT) programs constitutes an alternative to address this problem, there is a limited number of efficacious culturally adapted PT prevention interventions for low‐income Latino/a immigrant families with adolescents. The current manuscript describes the level of acceptability of a version of the GenerationPMTO® intervention adapted for Latino/a immigrant families, with an explicit focus on immigration‐related challenges, discrimination, and promotion of biculturalism. Qualitative reports were provided by 39 immigrant parents who successfully completed the prevention parenting program. The majority of these parents self‐identified as Mexican‐origin. According to qualitative findings, participants reported overall high satisfaction with immigration and culture‐specific components. Parents also expressed high satisfaction with the core GenerationPMTO parenting components and provided specific recommendations for improving the intervention. Current findings indicate the need to adhere to the core components that account for the effectiveness of PT interventions. Equally important is to thoroughly adapt PT interventions according to the cultural values and experiences that are relevant to target populations, as well as to overtly address experiences of discrimination that negatively impact underserved Mexican‐origin immigrant families. Due to the exploratory nature of this study, the efficacy and effectiveness of the adapted prevention intervention remains to be established in empirical research.</t>
  </si>
  <si>
    <t>334‐352</t>
  </si>
  <si>
    <t>PUBMED 30076593</t>
  </si>
  <si>
    <t>*Culturally Competent Care; *Parenting; Acculturation; Adolescent; Culture; Curriculum; Emigrants and Immigrants [*education, psychology]; Evidence‐Based Practice; Health Status Disparities; Humans; Mental Health; Mexican Americans [*education, psychology]; Mexico [ethnology]; Parents [*education]; Qualitative Research; Racism; United States</t>
  </si>
  <si>
    <t>10.1111/famp.12381</t>
  </si>
  <si>
    <t>https://www.cochranelibrary.com/central/doi/10.1002/central/CN-02078725/full</t>
  </si>
  <si>
    <t>PubMed records</t>
  </si>
  <si>
    <t>Authors</t>
  </si>
  <si>
    <t>Citation</t>
  </si>
  <si>
    <t>First Author</t>
  </si>
  <si>
    <t>Journal/Book</t>
  </si>
  <si>
    <t>Publication Year</t>
  </si>
  <si>
    <t>Create Date</t>
  </si>
  <si>
    <t>PMCID</t>
  </si>
  <si>
    <t>NIHMS ID</t>
  </si>
  <si>
    <t>Not directly relevant to LEP Population, also systematic review on racial and ethnic composition of the pooled study population. lack of focuse on patient-level outcomes</t>
  </si>
  <si>
    <t>No mention or focus on LEP</t>
  </si>
  <si>
    <t>Race in Rhinology Clinical Trials: A Decade of Disparity</t>
  </si>
  <si>
    <t>Spielman DB, Liebowitz A, Kelebeyev S, Smith TL, McKinney K, Woodard T, Safi C, Overdevest JB, Gudis DA.</t>
  </si>
  <si>
    <t>Laryngoscope. 2021 Aug;131(8):1722-1728. doi: 10.1002/lary.29371. Epub 2021 Jan 25.</t>
  </si>
  <si>
    <t>Spielman DB</t>
  </si>
  <si>
    <t>Laryngoscope</t>
  </si>
  <si>
    <t>10.1002/lary.29371</t>
  </si>
  <si>
    <t>Paper does not have inclusion criteria aligned as most were all violated. Along with it not being LEP-focused, there was no quantitative data, no controlled comparisons, and primarily a review of community-based literature rather than hospital/clinic settings.</t>
  </si>
  <si>
    <t>not relevant to any inclusio criteria</t>
  </si>
  <si>
    <t>The Persistence of Oral Health Disparities for African American Children: A Scoping Review</t>
  </si>
  <si>
    <t>Como DH, Stein Duker LI, Polido JC, Cermak SA.</t>
  </si>
  <si>
    <t>Int J Environ Res Public Health. 2019 Feb 27;16(5):710. doi: 10.3390/ijerph16050710.</t>
  </si>
  <si>
    <t>Como DH</t>
  </si>
  <si>
    <t>Int J Environ Res Public Health</t>
  </si>
  <si>
    <t>PMC6427601</t>
  </si>
  <si>
    <t>10.3390/ijerph16050710</t>
  </si>
  <si>
    <t>comparison between prenatal/perinatal care and perinatal complication in recent immigrants vs long term residents. fail to meet criteria of LEP relevance</t>
  </si>
  <si>
    <t>meets all inclusion criteria except isn't directly relevant to LEP population, rather immigrant population as a whole</t>
  </si>
  <si>
    <t>Do recent immigrants have similar obstetrical care and perinatal complications as long-term residents? A retrospective exploratory cohort study in Brussels</t>
  </si>
  <si>
    <t>Natale-Pereira A, Enard KR, Nevarez L, Jones LA.</t>
  </si>
  <si>
    <t>Cancer. 2011 Aug;117(15 Suppl):3543-52. doi: 10.1002/cncr.26264.</t>
  </si>
  <si>
    <t>Natale-Pereira A</t>
  </si>
  <si>
    <t>Cancer</t>
  </si>
  <si>
    <t>PMC4121958</t>
  </si>
  <si>
    <t>NIHMS609116</t>
  </si>
  <si>
    <t>10.1002/cncr.26264</t>
  </si>
  <si>
    <t xml:space="preserve">Population-levels disparities report, not patient-level, not hospital-inpatient, not LEP specific </t>
  </si>
  <si>
    <t xml:space="preserve">       exclude</t>
  </si>
  <si>
    <t xml:space="preserve">No data at all, not peer reviewed </t>
  </si>
  <si>
    <t>Assessing Health Issues in States with Large Minority Populations</t>
  </si>
  <si>
    <t>Long M, Menifield CE, Fletcher AB.</t>
  </si>
  <si>
    <t>Nurs Clin North Am. 2015 Sep;50(3):483-97. doi: 10.1016/j.cnur.2015.05.004. Epub 2015 Jul 8.</t>
  </si>
  <si>
    <t>Long M</t>
  </si>
  <si>
    <t>Nurs Clin North Am</t>
  </si>
  <si>
    <t>10.1016/j.cnur.2015.05.004</t>
  </si>
  <si>
    <t>LEP relevance. But does not meet controlled trial/inpatient setting requirement</t>
  </si>
  <si>
    <t>directly relevant to LEP, comparison of original vs translation lacks quantitative measures and direct patient outcomes</t>
  </si>
  <si>
    <t>Translation and adaptation of three English tinnitus patient-reported outcome measures to Spanish</t>
  </si>
  <si>
    <t>Manchaiah V, Muñoz MF, Hatfield E, Fagelson MA, Aronson EP, Andersson G, Beukes EW.</t>
  </si>
  <si>
    <t>Int J Audiol. 2020 Jul;59(7):513-518. doi: 10.1080/14992027.2020.1717006. Epub 2020 Jan 29.</t>
  </si>
  <si>
    <t>Manchaiah V</t>
  </si>
  <si>
    <t>Int J Audiol</t>
  </si>
  <si>
    <t>PMC7385997</t>
  </si>
  <si>
    <t>NIHMS1608330</t>
  </si>
  <si>
    <t>10.1080/14992027.2020.1717006</t>
  </si>
  <si>
    <t xml:space="preserve">Study focuses on minority underrepresentation based on race/ethnicity but not particularly on LEP patients </t>
  </si>
  <si>
    <t>evaluation of dermatology patient population. lacks LEP relevance and qualitative data</t>
  </si>
  <si>
    <t>Racial and ethnic underrepresentation in dermatology clinical trials</t>
  </si>
  <si>
    <t>Mineroff J, Nguyen JK, Jagdeo J.</t>
  </si>
  <si>
    <t>J Am Acad Dermatol. 2023 Aug;89(2):293-300. doi: 10.1016/j.jaad.2023.04.011. Epub 2023 Apr 14.</t>
  </si>
  <si>
    <t>Mineroff J</t>
  </si>
  <si>
    <t>J Am Acad Dermatol</t>
  </si>
  <si>
    <t>10.1016/j.jaad.2023.04.011</t>
  </si>
  <si>
    <t>Aryaman Bhadauria</t>
  </si>
  <si>
    <t>Meets all criteria with LEP population, big enough sample size, and in a clinic setting</t>
  </si>
  <si>
    <t xml:space="preserve">    Janet Yu</t>
  </si>
  <si>
    <t>mentions LEP, controlled comparisons, hospital based settings</t>
  </si>
  <si>
    <t>Communication With Limited English-Proficient Families in the PICU</t>
  </si>
  <si>
    <t>Zurca AD, Fisher KR, Flor RJ, Gonzalez-Marques CD, Wang J, Cheng YI, October TW.</t>
  </si>
  <si>
    <t>Hosp Pediatr. 2017 Jan;7(1):9-15. doi: 10.1542/hpeds.2016-0071. Epub 2016 Dec 15.</t>
  </si>
  <si>
    <t>Zurca AD</t>
  </si>
  <si>
    <t>Hosp Pediatr</t>
  </si>
  <si>
    <t>PMC5740871</t>
  </si>
  <si>
    <t>NIHMS926395</t>
  </si>
  <si>
    <t>10.1542/hpeds.2016-0071</t>
  </si>
  <si>
    <t>Study does not focus on LEP population</t>
  </si>
  <si>
    <t>No relevance to LEP</t>
  </si>
  <si>
    <t>Race and Ethnicity and Prehospital Use of Opioid or Ketamine Analgesia in Acute Traumatic Injury</t>
  </si>
  <si>
    <t>Brunson DC, Miller KA, Matheson LW, Carrillo E.</t>
  </si>
  <si>
    <t>JAMA Netw Open. 2023 Oct 2;6(10):e2338070. doi: 10.1001/jamanetworkopen.2023.38070.</t>
  </si>
  <si>
    <t>Brunson DC</t>
  </si>
  <si>
    <t>JAMA Netw Open</t>
  </si>
  <si>
    <t>PMC10582796</t>
  </si>
  <si>
    <t>10.1001/jamanetworkopen.2023.38070</t>
  </si>
  <si>
    <t>LEP population is not the focused demographic, it's more focused on refugee populations, but they never specify LEP</t>
  </si>
  <si>
    <t>LEP is mentioned but never specified</t>
  </si>
  <si>
    <t>Use of maternal health services: comparing refugee, immigrant and US-born populations</t>
  </si>
  <si>
    <t>Kentoffio K, Berkowitz SA, Atlas SJ, Oo SA, Percac-Lima S.</t>
  </si>
  <si>
    <t>Matern Child Health J. 2016 Dec;20(12):2494-2501. doi: 10.1007/s10995-016-2072-3.</t>
  </si>
  <si>
    <t>Kentoffio K</t>
  </si>
  <si>
    <t>Matern Child Health J</t>
  </si>
  <si>
    <t>10.1007/s10995-016-2072-3</t>
  </si>
  <si>
    <t>The topic is not considered in patient results, but rather on financial cost</t>
  </si>
  <si>
    <t>not relevant to US LEP, no measureable health outcomes</t>
  </si>
  <si>
    <t>Tuberculosis Costs in Spain and Related Factors</t>
  </si>
  <si>
    <t>Gullón JA, García-García JM, Villanueva MÁ, Álvarez-Navascues F, Rodrigo T, Casals M, Anibarro L, García-Clemente MM, Jiménez MÁ, Bustamante A, Penas A, Caminero JA, Caylà J; Grupo de Trabajo del Programa Integrado de Investigación en Tuberculosis (PII TB).</t>
  </si>
  <si>
    <t>Arch Bronconeumol. 2016 Dec;52(12):583-589. doi: 10.1016/j.arbres.2016.05.002. Epub 2016 Jun 17.</t>
  </si>
  <si>
    <t>Gullón JA</t>
  </si>
  <si>
    <t>Arch Bronconeumol</t>
  </si>
  <si>
    <t>10.1016/j.arbres.2016.05.002</t>
  </si>
  <si>
    <t>Focuses on language barriers, as well as connection to patient outcomes</t>
  </si>
  <si>
    <t>relevant to LEP, compares data and health outcomes</t>
  </si>
  <si>
    <t>Language Barriers and the Management of Bronchiolitis in a Pediatric Emergency Department</t>
  </si>
  <si>
    <t>Zamor R, Byczkowski T, Zhang Y, Vaughn L, Mahabee-Gittens EM.</t>
  </si>
  <si>
    <t>Acad Pediatr. 2020 Apr;20(3):356-363. doi: 10.1016/j.acap.2020.01.006. Epub 2020 Jan 22.</t>
  </si>
  <si>
    <t>Zamor R</t>
  </si>
  <si>
    <t>Acad Pediatr</t>
  </si>
  <si>
    <t>PMC7102638</t>
  </si>
  <si>
    <t>10.1016/j.acap.2020.01.006</t>
  </si>
  <si>
    <t>Studies isn't focused on patient outcomes, rather on employment representation</t>
  </si>
  <si>
    <t>not relevant to patient outcomes, just employment</t>
  </si>
  <si>
    <t>Estimation and Comparison of Current and Future Racial/Ethnic Representation in the US Health Care Workforce</t>
  </si>
  <si>
    <t>Salsberg E, Richwine C, Westergaard S, Portela Martinez M, Oyeyemi T, Vichare A, Chen CP.</t>
  </si>
  <si>
    <t>JAMA Netw Open. 2021 Mar 1;4(3):e213789. doi: 10.1001/jamanetworkopen.2021.3789.</t>
  </si>
  <si>
    <t>Salsberg E</t>
  </si>
  <si>
    <t>PMC8013814</t>
  </si>
  <si>
    <t>10.1001/jamanetworkopen.2021.3789</t>
  </si>
  <si>
    <t>Study includes patients based on race and ethnicity, but doesn't specify on LEP population</t>
  </si>
  <si>
    <t>LEP language barrier is not focus. racial and ethnic disparity discussion</t>
  </si>
  <si>
    <t>Yakusheva O, Lee KA, Keller A, Weiss ME.</t>
  </si>
  <si>
    <t>Med Care. 2024 Jan 1;62(1):21-29. doi: 10.1097/MLR.0000000000001945. Epub 2023 Dec 7.</t>
  </si>
  <si>
    <t>Yakusheva O</t>
  </si>
  <si>
    <t>Med Care</t>
  </si>
  <si>
    <t>The study is not regarding the health outcomes of patients, nor focuses on LEP demographic</t>
  </si>
  <si>
    <t>lacks relevance to LEP</t>
  </si>
  <si>
    <t>Uninsured Primary Care Visit Disparities Under the Affordable Care Act</t>
  </si>
  <si>
    <t>Angier H, Hoopes M, Marino M, Huguet N, Jacobs EA, Heintzman J, Holderness H, Hood CM, DeVoe JE.</t>
  </si>
  <si>
    <t>Ann Fam Med. 2017 Sep;15(5):434-442. doi: 10.1370/afm.2125.</t>
  </si>
  <si>
    <t>Angier H</t>
  </si>
  <si>
    <t>Ann Fam Med</t>
  </si>
  <si>
    <t>PMC5593726</t>
  </si>
  <si>
    <t>10.1370/afm.2125</t>
  </si>
  <si>
    <t>The paper was studying insurance disparities instead of patient outcomes, and population doesn't refer to LEP</t>
  </si>
  <si>
    <t>focus on insurance disparities, lacks relevanc to LEP population</t>
  </si>
  <si>
    <t>Health insurance instability among older immigrants: region of origin disparities in coverage</t>
  </si>
  <si>
    <t>Reyes AM, Hardy M.</t>
  </si>
  <si>
    <t>J Gerontol B Psychol Sci Soc Sci. 2015 Mar;70(2):303-13. doi: 10.1093/geronb/gbu218. Epub 2015 Jan 31.</t>
  </si>
  <si>
    <t>Reyes AM</t>
  </si>
  <si>
    <t>J Gerontol B Psychol Sci Soc Sci</t>
  </si>
  <si>
    <t>PMC4415080</t>
  </si>
  <si>
    <t>10.1093/geronb/gbu218</t>
  </si>
  <si>
    <t>Population isn't focused in LEP demographic</t>
  </si>
  <si>
    <t>doesn't mention LEP, no data on US healthcare system</t>
  </si>
  <si>
    <t>Different Patterns in Health Care Use Among Immigrants in Spain</t>
  </si>
  <si>
    <t>Villarroel N, Artazcoz L.</t>
  </si>
  <si>
    <t>J Immigr Minor Health. 2016 Apr;18(2):318-29. doi: 10.1007/s10903-015-0202-4.</t>
  </si>
  <si>
    <t>Villarroel N</t>
  </si>
  <si>
    <t>J Immigr Minor Health</t>
  </si>
  <si>
    <t>10.1007/s10903-015-0202-4</t>
  </si>
  <si>
    <t>Not focused on LEP population nor health outcomes in a clinical setting</t>
  </si>
  <si>
    <t xml:space="preserve">no LEP or health outcome statistics </t>
  </si>
  <si>
    <t>Health access to immigrants: identifying gaps for social protection in health</t>
  </si>
  <si>
    <t>Cabieses B, Oyarte M.</t>
  </si>
  <si>
    <t>Rev Saude Publica. 2020 Feb 17;54:20. doi: 10.11606/S1518-8787.2020054001501. eCollection 2020.</t>
  </si>
  <si>
    <t>Cabieses B</t>
  </si>
  <si>
    <t>Rev Saude Publica</t>
  </si>
  <si>
    <t>PMC7017981</t>
  </si>
  <si>
    <t>10.11606/S1518-8787.2020054001501</t>
  </si>
  <si>
    <t>Not focused on either health outcomes, and LEP patient is not the subject</t>
  </si>
  <si>
    <t xml:space="preserve">is focused on outpatient care, no specific health outcomes during treatment </t>
  </si>
  <si>
    <t>Racial Disparities in the Cost of Unplanned Hospitalizations after Breast Reconstruction</t>
  </si>
  <si>
    <t>Nasser JS, Billig JI, Wang C, Wang L, Chung KC.</t>
  </si>
  <si>
    <t>Plast Reconstr Surg. 2023 Aug 1;152(2):281-290. doi: 10.1097/PRS.0000000000010200. Epub 2023 Jul 27.</t>
  </si>
  <si>
    <t>Nasser JS</t>
  </si>
  <si>
    <t>Plast Reconstr Surg</t>
  </si>
  <si>
    <t>PMC10368219</t>
  </si>
  <si>
    <t>10.1097/PRS.0000000000010200</t>
  </si>
  <si>
    <t>Population focused on immigrants, but doesn't specify them that they're LEP patients</t>
  </si>
  <si>
    <t>The study does not provide specificity on whether or not these patients are related to LEP patients</t>
  </si>
  <si>
    <t>Health disparities and children in immigrant families: a research agenda</t>
  </si>
  <si>
    <t>Mendoza FS.</t>
  </si>
  <si>
    <t>Pediatrics. 2009 Nov;124 Suppl 3:S187-95. doi: 10.1542/peds.2009-1100F.</t>
  </si>
  <si>
    <t>Mendoza FS</t>
  </si>
  <si>
    <t>10.1542/peds.2009-1100F</t>
  </si>
  <si>
    <t>Doesn't focus on health outcomes, only on language translation, Doesn't mention being related to LEP patients</t>
  </si>
  <si>
    <t>Health outcomes not detailed; not related to LEP Patients</t>
  </si>
  <si>
    <t>Translation and Comprehensive Validation of the Hebrew Survey on Patient Safety Culture (HSOPS 2.0)</t>
  </si>
  <si>
    <t>Ein-Gal Y, Sela R, Arad D, Szyper Kravitz M, Hanhart S, Goldschmidt N, Kedmi-Shahar E, Bitan Y.</t>
  </si>
  <si>
    <t>J Patient Saf. 2024 Oct 1;20(7):e97-e103. doi: 10.1097/PTS.0000000000001253. Epub 2024 Jul 25.</t>
  </si>
  <si>
    <t>Ein-Gal Y</t>
  </si>
  <si>
    <t>J Patient Saf</t>
  </si>
  <si>
    <t>10.1097/PTS.0000000000001253</t>
  </si>
  <si>
    <t>While the topic is on cancer prevention, the population only relates to ethnic minorities, not specifically LEP patients</t>
  </si>
  <si>
    <t>Does not focus on LEP patients.</t>
  </si>
  <si>
    <t>Cancer prevention among racial ethnic minorities</t>
  </si>
  <si>
    <t>Phillips JM, Williams-Brown S.</t>
  </si>
  <si>
    <t>Semin Oncol Nurs. 2005 Nov;21(4):278-85. doi: 10.1016/j.soncn.2005.06.001.</t>
  </si>
  <si>
    <t>Phillips JM</t>
  </si>
  <si>
    <t>Semin Oncol Nurs</t>
  </si>
  <si>
    <t>10.1016/j.soncn.2005.06.001</t>
  </si>
  <si>
    <t>Although the population consists of immigrants, it doesn't specify them being LEP patients in a clinical setting</t>
  </si>
  <si>
    <t>Regional variation in COVID-19 disparities: connections with immigrant and Latinx communities in U.S. counties</t>
  </si>
  <si>
    <t>Strully K, Yang TC, Liu H.</t>
  </si>
  <si>
    <t>Ann Epidemiol. 2021 Jan;53:56-62.e2. doi: 10.1016/j.annepidem.2020.08.016. Epub 2020 Sep 11.</t>
  </si>
  <si>
    <t>Strully K</t>
  </si>
  <si>
    <t>Ann Epidemiol</t>
  </si>
  <si>
    <t>PMC7485497</t>
  </si>
  <si>
    <t>10.1016/j.annepidem.2020.08.016</t>
  </si>
  <si>
    <t>Provides a comparison between English and non-english speaking patients with health condition coutcome in clinical setting</t>
  </si>
  <si>
    <t xml:space="preserve">The study fits most of they key inclusion criteria: it adresses non-english preferring patients (LEP-related), uses quantitative methods, involves hospital / inpatient care settings, reports clinical outcomes and process disparities. </t>
  </si>
  <si>
    <t>Comparison of stroke process measures and clinical outcomes between English and Non-English preferring patients</t>
  </si>
  <si>
    <t>Le D, Mullen MT, Lin W, Katz PM, Hellerslia V.</t>
  </si>
  <si>
    <t>J Stroke Cerebrovasc Dis. 2024 Sep;33(9):107880. doi: 10.1016/j.jstrokecerebrovasdis.2024.107880. Epub 2024 Jul 20.</t>
  </si>
  <si>
    <t>Le D</t>
  </si>
  <si>
    <t>J Stroke Cerebrovasc Dis</t>
  </si>
  <si>
    <t>10.1016/j.jstrokecerebrovasdis.2024.107880</t>
  </si>
  <si>
    <t>Compares socioeconomic status, not LEP vs English patients</t>
  </si>
  <si>
    <t>no statistics on health outcomes or LEP</t>
  </si>
  <si>
    <t>Socioeconomic status, health care use, and outcomes: persistence of disparities over time</t>
  </si>
  <si>
    <t>Begley C, Basu R, Lairson D, Reynolds T, Dubinsky S, Newmark M, Barnwell F, Hauser A, Hesdorffer D.</t>
  </si>
  <si>
    <t>Epilepsia. 2011 May;52(5):957-64. doi: 10.1111/j.1528-1167.2010.02968.x. Epub 2011 Feb 14.</t>
  </si>
  <si>
    <t>Begley C</t>
  </si>
  <si>
    <t>Epilepsia</t>
  </si>
  <si>
    <t>10.1111/j.1528-1167.2010.02968.x</t>
  </si>
  <si>
    <t>Disparity doesn't include LEP patients</t>
  </si>
  <si>
    <t>dosen't mention LEP</t>
  </si>
  <si>
    <t>Disparities in epilepsy: report of a systematic review by the North American Commission of the International League Against Epilepsy</t>
  </si>
  <si>
    <t>Burneo JG, Jette N, Theodore W, Begley C, Parko K, Thurman DJ, Wiebe S; Task Force on Disparities in Epilepsy Care; North American Commission of the International League Against Epilepsy.</t>
  </si>
  <si>
    <t>Epilepsia. 2009 Oct;50(10):2285-95. doi: 10.1111/j.1528-1167.2009.02282.x. Epub 2009 Sep 3.</t>
  </si>
  <si>
    <t>Burneo JG</t>
  </si>
  <si>
    <t>PMC3181115</t>
  </si>
  <si>
    <t>NIHMS323153</t>
  </si>
  <si>
    <t>10.1111/j.1528-1167.2009.02282.x</t>
  </si>
  <si>
    <t xml:space="preserve">no data on health outcomes </t>
  </si>
  <si>
    <t>Excluded because the study evaluates surgeon training and preparedness for LEP interactions but does not include patient-level outcomes such as safety, disparities, or clinical results.</t>
  </si>
  <si>
    <t>A Randomized Crossover Trial Evaluating the Impact of Cultural Dexterity Training on Surgical Residents' Knowledge, Cross-Cultural Care, Skills, and Beliefs: The Provider Awareness and Cultural Dexterity Training for Surgeons (PACTS) Trial</t>
  </si>
  <si>
    <t>Smink DS, Ortega G, Dacier BM, Petrusa ER, Chen YJ, Shaikh NQ, Allar BG, Chun MBJ, Green AR, Caldwell KE, Atkinson RB, Reidy E, Olufajo OA, Britt LD, Brittain MA, Zárate Rodriguez J, Swoboda SM, Cornwell EE, Lynch KA, Wise PE, Harrington DT, Kent TS, Mullen JT, Lipsett PA, Haider AH; and the PACTS Trial Group.</t>
  </si>
  <si>
    <t>Ann Surg. 2024 Sep 1;280(3):403-413. doi: 10.1097/SLA.0000000000006408. Epub 2024 Jun 26.</t>
  </si>
  <si>
    <t>Smink DS</t>
  </si>
  <si>
    <t>Ann Surg</t>
  </si>
  <si>
    <t xml:space="preserve">no specific healthcare disparity/outcome being mentioned </t>
  </si>
  <si>
    <t>In this study, the health outcomes are not detailed, therefore it should be excluded.</t>
  </si>
  <si>
    <t>Survival differences of Asian and Caucasian epithelial ovarian cancer patients in the United States</t>
  </si>
  <si>
    <t>Fuh KC, Shin JY, Kapp DS, Brooks RA, Ueda S, Urban RR, Chen LM, Chan JK.</t>
  </si>
  <si>
    <t>Gynecol Oncol. 2015 Mar;136(3):491-7. doi: 10.1016/j.ygyno.2014.10.009. Epub 2014 Oct 16.</t>
  </si>
  <si>
    <t>Fuh KC</t>
  </si>
  <si>
    <t>Gynecol Oncol</t>
  </si>
  <si>
    <t>10.1016/j.ygyno.2014.10.009</t>
  </si>
  <si>
    <t xml:space="preserve">focused on patient safety, not LEP or health outcomes </t>
  </si>
  <si>
    <t xml:space="preserve">In this study, there is no relation to LEP patients or health outcomes. </t>
  </si>
  <si>
    <t>Validation of the Dutch language version of the Safety Attitudes Questionnaire (SAQ-NL)</t>
  </si>
  <si>
    <t>Haerkens MH, van Leeuwen W, Sexton JB, Pickkers P, van der Hoeven JG.</t>
  </si>
  <si>
    <t>BMC Health Serv Res. 2016 Aug 15;16(a):385. doi: 10.1186/s12913-016-1648-3.</t>
  </si>
  <si>
    <t>Haerkens MH</t>
  </si>
  <si>
    <t>BMC Health Serv Res</t>
  </si>
  <si>
    <t>PMC4986249</t>
  </si>
  <si>
    <t>10.1186/s12913-016-1648-3</t>
  </si>
  <si>
    <t>includes patient outcomes &amp; comparisons for LEP</t>
  </si>
  <si>
    <t>in this study, the patient outcomes are detailed and there are comparisons for patients with LEP patients.</t>
  </si>
  <si>
    <t>Disparities in telephone CPR access and timing during out-of-hospital cardiac arrest</t>
  </si>
  <si>
    <t>Nuño T, Bobrow BJ, Rogge-Miller KA, Panczyk M, Mullins T, Tormala W, Estrada A, Keim SM, Spaite DW.</t>
  </si>
  <si>
    <t>Resuscitation. 2017 Jun;115:11-16. doi: 10.1016/j.resuscitation.2017.03.028. Epub 2017 Mar 23.</t>
  </si>
  <si>
    <t>Nuño T</t>
  </si>
  <si>
    <t>Resuscitation</t>
  </si>
  <si>
    <t>PMC5459486</t>
  </si>
  <si>
    <t>NIHMS865083</t>
  </si>
  <si>
    <t>10.1016/j.resuscitation.2017.03.028</t>
  </si>
  <si>
    <t>Although the study is observational (not an intervention) and not a controlled trial, it fulfills key inclusion criteria: it addresses LEP/cultural factors, uses quantitative methods, involves hospital outcomes, and addresses disparities in patient experience with care. The lack of a control intervention is a minor mismatch.</t>
  </si>
  <si>
    <t>Samantha Silva</t>
  </si>
  <si>
    <t xml:space="preserve">Fits all inclusion criteria however it is a qualitative measure that does use some statistical measures (hospitalizations, deaths, etc) to quantitate care quality. Also lacks a proper control </t>
  </si>
  <si>
    <t>Patient Experience with Primary Care Physician and Risk for Hospitalization in Hispanics with CKD</t>
  </si>
  <si>
    <t>Cedillo-Couvert EA, Hsu JY, Ricardo AC, Fischer MJ, Gerber BS, Horwitz EJ, Kusek JW, Lustigova E, Renteria A, Rosas SE, Saunders M, Sha D, Slaven A, Lash JP; CRIC Study Investigators.</t>
  </si>
  <si>
    <t>Clin J Am Soc Nephrol. 2018 Nov 7;13(11):1659-1667. doi: 10.2215/CJN.03170318. Epub 2018 Oct 18.</t>
  </si>
  <si>
    <t>Cedillo-Couvert EA</t>
  </si>
  <si>
    <t>Clin J Am Soc Nephrol</t>
  </si>
  <si>
    <t>PMC6237062</t>
  </si>
  <si>
    <t>10.2215/CJN.03170318</t>
  </si>
  <si>
    <t xml:space="preserve">Samantha Silva </t>
  </si>
  <si>
    <t xml:space="preserve">Compares LEP in the perspective of the medical professional, not the patient, and how this effects PMR. No proper control group (observational). Does fulfil all key criteria. </t>
  </si>
  <si>
    <t>Large, quantitative cohort study; immigrant vs. native comparison; outcome = perinatal mortality (clear patient safety measure); system-based data (Spanish hospitals). Very relevant to immigrant/LEP disparities.</t>
  </si>
  <si>
    <t>Inequalities in perinatal mortality rates among immigrant and native population in Spain, 2005-2008</t>
  </si>
  <si>
    <t>Barona-Vilar C, López-Maside A, Bosch-Sánchez S, Pérez-Panadés J, Melchor-Alós I, Mas-Pons R, Zurriaga Ó.</t>
  </si>
  <si>
    <t>J Immigr Minor Health. 2014 Feb;16(1):1-6. doi: 10.1007/s10903-012-9730-3.</t>
  </si>
  <si>
    <t>Barona-Vilar C</t>
  </si>
  <si>
    <t>10.1007/s10903-012-9730-3</t>
  </si>
  <si>
    <t>This paper does not specifically address LEP patients, therefore it should be excluded.</t>
  </si>
  <si>
    <t>Strong clinical outcome (mortality) but main factor = insurance status, not immigrant/LEP or language disparities. While it deals with access, it doesn’t specifically address LEP or immigrant groups.</t>
  </si>
  <si>
    <t>Association between insurance status and mortality in individuals with albuminuria: an observational cohort study</t>
  </si>
  <si>
    <t>Saunders MR, Ricardo AC, Chen J, Chin MH, Lash JP.</t>
  </si>
  <si>
    <t>BMC Nephrol. 2016 Mar 9;17:27. doi: 10.1186/s12882-016-0239-1.</t>
  </si>
  <si>
    <t>Saunders MR</t>
  </si>
  <si>
    <t>BMC Nephrol</t>
  </si>
  <si>
    <t>PMC4784311</t>
  </si>
  <si>
    <t>10.1186/s12882-016-0239-1</t>
  </si>
  <si>
    <t xml:space="preserve">This paper addresses LEP patients, provides quantitative results, and addresses health literarcy. </t>
  </si>
  <si>
    <t>Quantitative, comparative (racial/ethnic groups); focus on patient activation (important for patient–physician interactions and safety); directly addresses health literacy, which is tightly linked with LEP issues.</t>
  </si>
  <si>
    <t>Racial disparities in patient activation: Evaluating the mediating role of health literacy with path analyses</t>
  </si>
  <si>
    <t>Gwynn KB, Winter MR, Cabral HJ, Wolf MS, Hanchate AD, Henault L, Waite K, Bickmore TW, Paasche-Orlow MK.</t>
  </si>
  <si>
    <t>Patient Educ Couns. 2016 Jun;99(6):1033-7. doi: 10.1016/j.pec.2015.12.020. Epub 2016 Jan 8.</t>
  </si>
  <si>
    <t>Gwynn KB</t>
  </si>
  <si>
    <t>Patient Educ Couns</t>
  </si>
  <si>
    <t>PMC4912873</t>
  </si>
  <si>
    <t>NIHMS753118</t>
  </si>
  <si>
    <t>This study has quantitative results, is comparative and is relevant to LEP patients.</t>
  </si>
  <si>
    <t>Comparative clinical study, immigrants vs. non-immigrants; hospital/system setting (transplant outcomes); outcomes = survival and treatment disparities. Relevant for immigrant health.</t>
  </si>
  <si>
    <t>Liver transplantation in patients with a history of migration-A German single center comparative analysis</t>
  </si>
  <si>
    <t>Bucher JN, Koenig M, Schoenberg MB, Crispin A, Thomas M, Angele MK, Eser-Valeri D, Gerbes AL, Werner J, Guba MO.</t>
  </si>
  <si>
    <t>PLoS One. 2019 Oct 22;14(10):e0224116. doi: 10.1371/journal.pone.0224116. eCollection 2019.</t>
  </si>
  <si>
    <t>Bucher JN</t>
  </si>
  <si>
    <t>PLoS One</t>
  </si>
  <si>
    <t>PMC6804963</t>
  </si>
  <si>
    <t>10.1371/journal.pone.0224116</t>
  </si>
  <si>
    <t>This study provides quantitative results, is relevant to LEP Patients.</t>
  </si>
  <si>
    <t>Hospital-based, quantitative comparison; immigrant vs. resident populations; outcome = acute coronary syndrome treatment and survival; directly relevant to immigrant disparities in urgent care.</t>
  </si>
  <si>
    <t>Comparative analysis of acute coronary syndrome outcome: immigrants vs. residents in a monocentric STEMI network</t>
  </si>
  <si>
    <t>Brunetti ND, Ciociola A, De Gennaro L, Santoro F, Correale M, Casavecchia G, Mele M, Cuculo A, Turco E, Iacoviello M, Ieva R.</t>
  </si>
  <si>
    <t>J Cardiovasc Med (Hagerstown). 2025 Sep 1;26(9):511-518. doi: 10.2459/JCM.0000000000001762. Epub 2025 Sep 12.</t>
  </si>
  <si>
    <t>Brunetti ND</t>
  </si>
  <si>
    <t>J Cardiovasc Med (Hagerstown)</t>
  </si>
  <si>
    <t>10.2459/JCM.0000000000001762</t>
  </si>
  <si>
    <t>This study is not relevant to LEP patients or peer-reviewed.</t>
  </si>
  <si>
    <t>Not a peer-reviewed quantitative/comparative research study with outcomes.</t>
  </si>
  <si>
    <t>Communicating with Latino patients</t>
  </si>
  <si>
    <t>de Pheils PB, Saul NM.</t>
  </si>
  <si>
    <t>J Nurs Educ. 2009 Sep;48(9):515-8. doi: 10.3928/01484834-20090610-05.</t>
  </si>
  <si>
    <t>de Pheils PB</t>
  </si>
  <si>
    <t>J Nurs Educ</t>
  </si>
  <si>
    <t>10.3928/01484834-20090610-05</t>
  </si>
  <si>
    <t>Not quanitative, not controlled, not inpatient/hospital settings</t>
  </si>
  <si>
    <t>Qualitative/conceptual rather than quantitative comparative outcomes in hospital/system settings.</t>
  </si>
  <si>
    <t>Racism against Totonaco women in Veracruz: Intercultural competences for health professionals are necessary</t>
  </si>
  <si>
    <t>Dörr NM, Dietz G.</t>
  </si>
  <si>
    <t>PLoS One. 2020 Jan 14;15(1):e0227149. doi: 10.1371/journal.pone.0227149. eCollection 2020.</t>
  </si>
  <si>
    <t>Dörr NM</t>
  </si>
  <si>
    <t>PMC6959590</t>
  </si>
  <si>
    <t>10.1371/journal.pone.0227149</t>
  </si>
  <si>
    <t>Quantitative study in a primary care setting (n=81 Somali patients, 5,843 non-Somali). Examines patient-level outcomes (glycemic, lipid, and blood pressure control) and highlights disparities for immigrant/LEP populations</t>
  </si>
  <si>
    <t>this directly addresses immigrant/refugee population; outcome = diabetes management/care disparities; relevant for system-level outcomes.</t>
  </si>
  <si>
    <t>Diabetes care among Somali immigrants and refugees</t>
  </si>
  <si>
    <t>Wieland ML, Morrison TB, Cha SS, Rahman AS, Chaudhry R.</t>
  </si>
  <si>
    <t>J Community Health. 2012 Jun;37(3):680-4. doi: 10.1007/s10900-011-9499-7.</t>
  </si>
  <si>
    <t>Wieland ML</t>
  </si>
  <si>
    <t>J Community Health</t>
  </si>
  <si>
    <t>10.1007/s10900-011-9499-7</t>
  </si>
  <si>
    <t>Large quantitative outpatient study (n=2,684) in clinic-based palliative care. Examines patient-level outcomes and disparities by language and race, addressing LEP populations in a clinical setting.</t>
  </si>
  <si>
    <t>Quantitative, comparative (virtual vs. in-person, language/race groups); outcomes = quality of care; setting = outpatient palliative clinics but tied to system-based delivery; highly relevant for LEP disparities.</t>
  </si>
  <si>
    <t>Quality of Virtual vs. In-Person Outpatient Palliative Care: Disparities by Language and Race</t>
  </si>
  <si>
    <t>Nouri S, Pantilat SZ, Ritchie CS, Lyles CR, Shi Y, O'Riordan D, Boscardin J, Sudore RL.</t>
  </si>
  <si>
    <t>J Pain Symptom Manage. 2025 Apr;69(4):385-392.e1. doi: 10.1016/j.jpainsymman.2024.12.016. Epub 2025 Jan 3.</t>
  </si>
  <si>
    <t>Nouri S</t>
  </si>
  <si>
    <t>J Pain Symptom Manage</t>
  </si>
  <si>
    <t>PMC11931976</t>
  </si>
  <si>
    <t>NIHMS2062661</t>
  </si>
  <si>
    <t>10.1016/j.jpainsymman.2024.12.016</t>
  </si>
  <si>
    <t>Observational study using survey and census data; no patient-level intervention or outcomes in a hospital/clinic/system setting</t>
  </si>
  <si>
    <t>Population-level study of segregation and health; quantitative but not hospital/system-based and not focused on LEP or patient–provider interactions; more social determinants than healthcare setting.</t>
  </si>
  <si>
    <t>Self-rated health and residential segregation: how does race/ethnicity matter?</t>
  </si>
  <si>
    <t>Gibbons J, Yang TC.</t>
  </si>
  <si>
    <t>J Urban Health. 2014 Aug;91(4):648-60. doi: 10.1007/s11524-013-9863-2.</t>
  </si>
  <si>
    <t>Gibbons J</t>
  </si>
  <si>
    <t>J Urban Health</t>
  </si>
  <si>
    <t>PMC4134452</t>
  </si>
  <si>
    <t>10.1007/s11524-013-9863-2</t>
  </si>
  <si>
    <t>Observational survey study; no hospital/clinic-based intervention or patient-level outcomes from a controlled trial</t>
  </si>
  <si>
    <t>It is an observational survey based design; it doesnt have a hospital/clinic-based intervention or patient-level outcomes; not a controlled trial based study as well</t>
  </si>
  <si>
    <t>Disparities in mental health service use of racial and ethnic minority elderly adults</t>
  </si>
  <si>
    <t>Jimenez DE, Cook B, Bartels SJ, Alegría M.</t>
  </si>
  <si>
    <t>J Am Geriatr Soc. 2013 Jan;61(1):18-25. doi: 10.1111/jgs.12063. Epub 2012 Dec 18.</t>
  </si>
  <si>
    <t>Jimenez DE</t>
  </si>
  <si>
    <t>J Am Geriatr Soc</t>
  </si>
  <si>
    <t>PMC3545089</t>
  </si>
  <si>
    <t>NIHMS413223</t>
  </si>
  <si>
    <t>10.1111/jgs.12063</t>
  </si>
  <si>
    <t>Review/discussion paper; no patient-level intervention or quantitative outcomes in hospital/clinic/system settings</t>
  </si>
  <si>
    <t>No Original Research</t>
  </si>
  <si>
    <t>Social determinants of health and spina bifida care: Immigrant and minority health in an era of quality of life and multicenter comparative analysis</t>
  </si>
  <si>
    <t>Castillo J.</t>
  </si>
  <si>
    <t>J Pediatr Rehabil Med. 2018;11(4):213-216. doi: 10.3233/PRM-180484.</t>
  </si>
  <si>
    <t>Castillo J</t>
  </si>
  <si>
    <t>J Pediatr Rehabil Med</t>
  </si>
  <si>
    <t>10.3233/PRM-180484</t>
  </si>
  <si>
    <t>Retrospective population-based observational study; no patient-level intervention or outcomes in hospital/clinic/system settings</t>
  </si>
  <si>
    <t>not quantative, no direct interaction with patients</t>
  </si>
  <si>
    <t>Comparative analysis of premature mortality among urban immigrants in Bremen, Germany: a retrospective register-based linkage study</t>
  </si>
  <si>
    <t>Makarova N, Brand T, Brünings-Kuppe C, Pohlabeln H, Luttmann S.</t>
  </si>
  <si>
    <t>BMJ Open. 2016 Mar 21;6(3):e007875. doi: 10.1136/bmjopen-2015-007875.</t>
  </si>
  <si>
    <t>Makarova N</t>
  </si>
  <si>
    <t>BMJ Open</t>
  </si>
  <si>
    <t>PMC4809093</t>
  </si>
  <si>
    <t>10.1136/bmjopen-2015-007875</t>
  </si>
  <si>
    <t xml:space="preserve">Workforce education study, no patient outcomes, not hospital/inpatient, </t>
  </si>
  <si>
    <t>no patient outcomes/patient level interventions</t>
  </si>
  <si>
    <t>The education of Romany health and social assistants in the Czech Republic</t>
  </si>
  <si>
    <t>Jarosová D, Dusová B, Vrublová Y.</t>
  </si>
  <si>
    <t>Int Nurs Rev. 2009 Jun;56(2):264-8. doi: 10.1111/j.1466-7657.2008.00684.x.</t>
  </si>
  <si>
    <t>Jarosová D</t>
  </si>
  <si>
    <t>Int Nurs Rev</t>
  </si>
  <si>
    <t>10.1111/j.1466-7657.2008.00684.x</t>
  </si>
  <si>
    <t>large quantitaive study using BRFSS, examines how discrimination/privilege in healthcare by race and SES, highly relevant to equity and patinet provider interactions, applicable to LEP</t>
  </si>
  <si>
    <t>although main focus is on discrimination, lep is relevant to the paper/its findings, quantative data, patient level outcomes involved</t>
  </si>
  <si>
    <t>Perceived Discrimination and Privilege in Health Care: The Role of Socioeconomic Status and Race</t>
  </si>
  <si>
    <t>Stepanikova I, Oates GR.</t>
  </si>
  <si>
    <t>Am J Prev Med. 2017 Jan;52(1S1):S86-S94. doi: 10.1016/j.amepre.2016.09.024.</t>
  </si>
  <si>
    <t>Stepanikova I</t>
  </si>
  <si>
    <t>Am J Prev Med</t>
  </si>
  <si>
    <t>PMC5172593</t>
  </si>
  <si>
    <t>NIHMS829506</t>
  </si>
  <si>
    <t>10.1016/j.amepre.2016.09.024</t>
  </si>
  <si>
    <t xml:space="preserve">Is not relevant to the LEP population , qualitative analysis </t>
  </si>
  <si>
    <t xml:space="preserve">This paper does not find any of the inclusion criteria. </t>
  </si>
  <si>
    <t>The Curitiba Statement on Health Promotion and Equity: Italian version and analysis of criticalities</t>
  </si>
  <si>
    <t>Sotgiu A, Demurtas A, Cannas N, Sias E, Tobarra-López A, Contu P.</t>
  </si>
  <si>
    <t>Ann Ig. 2018 May-Jun;30(3):181-190. doi: 10.7416/ai.2018.2209.</t>
  </si>
  <si>
    <t>Sotgiu A</t>
  </si>
  <si>
    <t>Ann Ig</t>
  </si>
  <si>
    <t>10.7416/ai.2018.2209</t>
  </si>
  <si>
    <t>kiele Nino de guzman</t>
  </si>
  <si>
    <t xml:space="preserve">is relevant to the LEP ,conatins a large sample size, and provides quantitive results with controlled comparisons and outcomes </t>
  </si>
  <si>
    <t>This paper is releavent to LEP , quantitative research, and has controlled comparisons</t>
  </si>
  <si>
    <t>Low health literacy and cancer screening among Chinese Americans in California: a cross-sectional analysis</t>
  </si>
  <si>
    <t>Sentell TL, Tsoh JY, Davis T, Davis J, Braun KL.</t>
  </si>
  <si>
    <t>BMJ Open. 2015 Jan 5;5(1):e006104. doi: 10.1136/bmjopen-2014-006104.</t>
  </si>
  <si>
    <t>Sentell TL</t>
  </si>
  <si>
    <t>PMC4289731</t>
  </si>
  <si>
    <t>10.1136/bmjopen-2014-006104</t>
  </si>
  <si>
    <t>contains are large sample size,is comaparitive and provied outcomes and is in a hostital/inpatient setting</t>
  </si>
  <si>
    <t>Even though this paper includes quantitative research and has hospital/in patient setting thiis paper is not relevant to LEP populations</t>
  </si>
  <si>
    <t>Comparison of the perforation rate for acute appendicitis between nationals and migrants in Taiwan, 1996-2001</t>
  </si>
  <si>
    <t>Liu TL, Tsay JH, Chou YJ, Huang N.</t>
  </si>
  <si>
    <t>Public Health. 2010 Oct;124(10):565-72. doi: 10.1016/j.puhe.2010.05.009. Epub 2010 Aug 16.</t>
  </si>
  <si>
    <t>Liu TL</t>
  </si>
  <si>
    <t>10.1016/j.puhe.2010.05.009</t>
  </si>
  <si>
    <t>Kiele Nino de guzman</t>
  </si>
  <si>
    <t>doubt</t>
  </si>
  <si>
    <t xml:space="preserve">not relevant to LEP, contains large sample size,quantitiative results and controlled comparisons </t>
  </si>
  <si>
    <t>This paper only meets some of the inclusion criteria and not all</t>
  </si>
  <si>
    <t>Racial Differences in Food Allergy Phenotype and Health Care Utilization among US Children</t>
  </si>
  <si>
    <t>Mahdavinia M, Fox SR, Smith BM, James C, Palmisano EL, Mohammed A, Zahid Z, Assa'ad AH, Tobin MC, Gupta RS.</t>
  </si>
  <si>
    <t>J Allergy Clin Immunol Pract. 2017 Mar-Apr;5(2):352-357.e1. doi: 10.1016/j.jaip.2016.10.006. Epub 2016 Nov 23.</t>
  </si>
  <si>
    <t>Mahdavinia M</t>
  </si>
  <si>
    <t>J Allergy Clin Immunol Pract</t>
  </si>
  <si>
    <t>PMC8215518</t>
  </si>
  <si>
    <t>NIHMS1707982</t>
  </si>
  <si>
    <t>10.1016/j.jaip.2016.10.006</t>
  </si>
  <si>
    <t>Paper is relevent to most inclusion criteria, it includes LEP, quantitative results, controlled comparisons and outcomes</t>
  </si>
  <si>
    <t>Impact of language proficiency testing on provider use of Spanish for clinical care</t>
  </si>
  <si>
    <t>Lion KC, Thompson DA, Cowden JD, Michel E, Rafton SA, Hamdy RF, Killough EF, Fernandez J, Ebel BE.</t>
  </si>
  <si>
    <t>Pediatrics. 2012 Jul;130(1):e80-7. doi: 10.1542/peds.2011-2794. Epub 2012 Jun 11.</t>
  </si>
  <si>
    <t>Lion KC</t>
  </si>
  <si>
    <t>10.1542/peds.2011-2794</t>
  </si>
  <si>
    <t xml:space="preserve">is relevant to the LEP, contains a large sample size, includes outcomes and provides quantitiative results </t>
  </si>
  <si>
    <t>Incude</t>
  </si>
  <si>
    <t>Relevent to most inclusion criteria. Quantitative, clinical/hospital settings, LEP relevent</t>
  </si>
  <si>
    <t>Lau-Min K, Prakash P, Jo E, Thrift AP, Hilsenbeck S, Musher BL.</t>
  </si>
  <si>
    <t>Clin Colorectal Cancer. 2020 Jun;19(2):e49-e57. doi: 10.1016/j.clcc.2019.09.002. Epub 2020 Jan 2.</t>
  </si>
  <si>
    <t>Lau-Min K</t>
  </si>
  <si>
    <t>Clin Colorectal Cancer</t>
  </si>
  <si>
    <t>PMC7261246</t>
  </si>
  <si>
    <t>NIHMS1547897</t>
  </si>
  <si>
    <t xml:space="preserve">large quanitative ICU study, inpatient focus, </t>
  </si>
  <si>
    <t>Relevent to most inclusion criteria. Quantitative, clinical/hospital settings, LEP relevent, has controlled comparisons</t>
  </si>
  <si>
    <t>Racial Disparities in Invasive ICU Treatments Among Septic Patients: High Resolution Electronic Health Records Analysis from MIMIC-IV</t>
  </si>
  <si>
    <t>Mohammed S, Matos J, Doutreligne M, Celi LA, Struja T.</t>
  </si>
  <si>
    <t>Yale J Biol Med. 2023 Sep 29;96(3):293-312. doi: 10.59249/WDJI8829. eCollection 2023 Sep.</t>
  </si>
  <si>
    <t>Mohammed S</t>
  </si>
  <si>
    <t>Yale J Biol Med</t>
  </si>
  <si>
    <t>PMC10524813</t>
  </si>
  <si>
    <t>10.59249/WDJI8829</t>
  </si>
  <si>
    <t>large quanitative study of migrants, HIV cascade barriers relevant to LEP, not inpatient/hospital based</t>
  </si>
  <si>
    <t>Satisfies quantitative, clincial settings, LEP, controlled comparisons criteria.</t>
  </si>
  <si>
    <t>Gaps in the HIV diagnosis and care cascade for migrants in Australia, 2013-2017: A cross-sectional study</t>
  </si>
  <si>
    <t>Marukutira T, Gray RT, Douglass C, El-Hayek C, Moreira C, Asselin J, Donovan B, Vickers T, Spelman T, Crowe S, Guy R, Stoove M, Hellard M.</t>
  </si>
  <si>
    <t>PLoS Med. 2020 Mar 10;17(3):e1003044. doi: 10.1371/journal.pmed.1003044. eCollection 2020 Mar.</t>
  </si>
  <si>
    <t>Marukutira T</t>
  </si>
  <si>
    <t>PLoS Med</t>
  </si>
  <si>
    <t>PMC7064172</t>
  </si>
  <si>
    <t>10.1371/journal.pmed.1003044</t>
  </si>
  <si>
    <t>quanitative hospital/pyschiatric inpatient study comparing immigrant vs non immigrant patients, relevant to LEP</t>
  </si>
  <si>
    <t>Meets quantitative, clincial settings, comaprative setting criteria.</t>
  </si>
  <si>
    <t>Characteristics of immigrant and non-immigrant patients in a dual-diagnosis psychiatric ward and treatment implications.</t>
  </si>
  <si>
    <t>Walsh SD, Blass D, Bensimon-Braverman M, Barak LT, Delayahu Y.</t>
  </si>
  <si>
    <t>J Immigr Minor Health. 2014 Dec;16(6):1045-54. doi: 10.1007/s10903-014-9982-1.</t>
  </si>
  <si>
    <t>Walsh SD</t>
  </si>
  <si>
    <t>10.1007/s10903-014-9982-1</t>
  </si>
  <si>
    <t xml:space="preserve">quanitative hospital-based study, evaluates disparities in surgical decision making for arterial disease, strong equity relevance </t>
  </si>
  <si>
    <t>Meets quantitative, LEP criteria.</t>
  </si>
  <si>
    <t>An evaluation of gender and racial disparity in the decision to treat surgically arterial disease</t>
  </si>
  <si>
    <t>Amaranto DJ, Abbas F, Krantz S, Pearce WH, Wang E, Kibbe MR.</t>
  </si>
  <si>
    <t>J Vasc Surg. 2009 Dec;50(6):1340-7. doi: 10.1016/j.jvs.2009.07.089. Epub 2009 Oct 17.</t>
  </si>
  <si>
    <t>Amaranto DJ</t>
  </si>
  <si>
    <t>J Vasc Surg</t>
  </si>
  <si>
    <t>10.1016/j.jvs.2009.07.089</t>
  </si>
  <si>
    <t>quanitative mediation study on rehab service disparities, LEP relevant</t>
  </si>
  <si>
    <t>Relevant to LEP population, quantitative, controlled comparisons, clinic setting (specifically rehabilitation services)</t>
  </si>
  <si>
    <t>Social determinants of health and rehabilitation service areas: an urban and rural mediation analysis</t>
  </si>
  <si>
    <t>Nam S, Schmidt S, Dean JM, Bokov AF, Reistetter TA.</t>
  </si>
  <si>
    <t>Front Public Health. 2025 Jun 18;13:1562610. doi: 10.3389/fpubh.2025.1562610. eCollection 2025.</t>
  </si>
  <si>
    <t>Nam S</t>
  </si>
  <si>
    <t>Front Public Health</t>
  </si>
  <si>
    <t>PMC12213588</t>
  </si>
  <si>
    <t>10.3389/fpubh.2025.1562610</t>
  </si>
  <si>
    <t>large quanitative NHS study, examines equity in uptake/ouctomes, relevant to disparities framework, LEP relevant</t>
  </si>
  <si>
    <t>Relevant to LEP population, quantitative, controlled comparisons, admin/clinic settings (general practices), outcomes</t>
  </si>
  <si>
    <t>NHS health checks: a cross- sectional observational study on equity of uptake and outcomes</t>
  </si>
  <si>
    <t>Coghill N, Garside L, Montgomery AA, Feder G, Horwood J.</t>
  </si>
  <si>
    <t>BMC Health Serv Res. 2018 Apr 3;18(1):238. doi: 10.1186/s12913-018-3027-8.</t>
  </si>
  <si>
    <t>Coghill N</t>
  </si>
  <si>
    <t>PMC5883605</t>
  </si>
  <si>
    <t>10.1186/s12913-018-3027-8</t>
  </si>
  <si>
    <t>large quanitative Medicare study, inpatient hospitalization outcomes, examines racial/ethnic disparities, LEP relevant</t>
  </si>
  <si>
    <t>examine hispanic population but fails to address language proficiency as variable studied. does include patient outcome</t>
  </si>
  <si>
    <t>Nurse Practitioner Care Environments and Racial and Ethnic Disparities in Hospitalization Among Medicare Beneficiaries with Coronary Heart Disease</t>
  </si>
  <si>
    <t>Poghosyan L, Liu J, Spatz E, Flandrick K, Osakwe Z, Martsolf GR.</t>
  </si>
  <si>
    <t>J Gen Intern Med. 2024 Jan;39(1):61-68. doi: 10.1007/s11606-023-08367-1. Epub 2023 Aug 24.</t>
  </si>
  <si>
    <t>Poghosyan L</t>
  </si>
  <si>
    <t>J Gen Intern Med</t>
  </si>
  <si>
    <t>PMC10817858</t>
  </si>
  <si>
    <t>10.1007/s11606-023-08367-1</t>
  </si>
  <si>
    <t>Detailed qualitative and quantitative information contributing to a controlled comparison, relevant to LEP population, outcomes regarding patient disparities</t>
  </si>
  <si>
    <t>LEP population paitent outcome exists, includes control group and comparision, contains both qualitative and quantitative information</t>
  </si>
  <si>
    <t>Hospital admissions for undocumented immigrants: a comparative analysis of French healthcare coverage schemes</t>
  </si>
  <si>
    <t>Zarca K, Bekkar Z, Rapp T, Durand-Zaleski I, Feral-Pierssens AL.</t>
  </si>
  <si>
    <t>Eur J Public Health. 2025 Aug 1;35(4):687-692. doi: 10.1093/eurpub/ckaf113.</t>
  </si>
  <si>
    <t>Zarca K</t>
  </si>
  <si>
    <t>Eur J Public Health</t>
  </si>
  <si>
    <t>PMC12311350</t>
  </si>
  <si>
    <t>10.1093/eurpub/ckaf113</t>
  </si>
  <si>
    <t>Observational study, insignificant relevance to LEP populations, and small sample size (42)</t>
  </si>
  <si>
    <t>LEP population note mentioned, small sample size, no control group, mostly based on observation gathering qualitative data</t>
  </si>
  <si>
    <t>Implementation and outcomes of monoclonal antibody infusion for COVID-19 in an inner-city safety net hospital: A South-Bronx experience</t>
  </si>
  <si>
    <t>Chilimuri S, Mantri N, Gurjar H, Youthjug KA, Sun H, Gongati S, Zahid M, Ronderos DM, De La Cruz A, Varanasi P, Shin D, Nayudu SK.</t>
  </si>
  <si>
    <t>J Natl Med Assoc. 2022 Jan;113(6):701-705. doi: 10.1016/j.jnma.2021.08.036. Epub 2021 Sep 11.</t>
  </si>
  <si>
    <t>Chilimuri S</t>
  </si>
  <si>
    <t>J Natl Med Assoc</t>
  </si>
  <si>
    <t>PMC8433571</t>
  </si>
  <si>
    <t>10.1016/j.jnma.2021.08.036</t>
  </si>
  <si>
    <t>No quantitative information provided</t>
  </si>
  <si>
    <t>LEP population is mentioned but no paitent outcomes noted or quantitive information to base on</t>
  </si>
  <si>
    <t>Disparities in health: perspectives of a multi-ethnic, multi-racial America</t>
  </si>
  <si>
    <t>Blendon RJ, Buhr T, Cassidy EF, Perez DJ, Hunt KA, Fleischfresser C, Benson JM, Herrmann MJ.</t>
  </si>
  <si>
    <t>Health Aff (Millwood). 2007 Sep-Oct;26(5):1437-47. doi: 10.1377/hlthaff.26.5.1437.</t>
  </si>
  <si>
    <t>Blendon RJ</t>
  </si>
  <si>
    <t>Health Aff (Millwood)</t>
  </si>
  <si>
    <t>10.1377/hlthaff.26.5.1437</t>
  </si>
  <si>
    <t>Relevant to LEP population, qualitative and quantitative information, outcomes regarding disparities</t>
  </si>
  <si>
    <t>LEP population paitent outcome mentioned, both qualitative and quantitative information are detailed</t>
  </si>
  <si>
    <t>Validation of the Developmental Check-In Tool for Low-Literacy Autism Screening</t>
  </si>
  <si>
    <t>Harris JF, Coffield CN, Janvier YM, Mandell D, Cidav Z.</t>
  </si>
  <si>
    <t>Pediatrics. 2021 Jan;147(1):e20193659. doi: 10.1542/peds.2019-3659. Epub 2020 Dec 10.</t>
  </si>
  <si>
    <t>Harris JF</t>
  </si>
  <si>
    <t>10.1542/peds.2019-3659</t>
  </si>
  <si>
    <t>Relevant to LEP population, hospital and clinical based settings, outcomes regarding patient disparities and safety</t>
  </si>
  <si>
    <t xml:space="preserve">LEP population paitent outcome mentioned, occur in hospital and clinical based settings </t>
  </si>
  <si>
    <t>Racial Disparities at Mixed-Race and Minority Hospitals: Treatment of African American Males With High-Grade Splenic Injuries</t>
  </si>
  <si>
    <t>Tignanelli CJ, Watarai B, Fan Y, Petersen A, Hemmila M, Napolitano L, Jarosek S, Charles A.</t>
  </si>
  <si>
    <t>Am Surg. 2020 May;86(5):441-449. doi: 10.1177/0003134820918262.</t>
  </si>
  <si>
    <t>Tignanelli CJ</t>
  </si>
  <si>
    <t>Am Surg</t>
  </si>
  <si>
    <t>10.1177/0003134820918262</t>
  </si>
  <si>
    <t>No control group, no relevance to LEP population, observational study</t>
  </si>
  <si>
    <t>LEP population not mentioned, no control group for comparision, does not include paitent outcomes</t>
  </si>
  <si>
    <t>Access to and safety of COVID-19 convalescent plasma in the United States Expanded Access Program: A national registry study</t>
  </si>
  <si>
    <t>Senefeld JW, Johnson PW, Kunze KL, Bloch EM, van Helmond N, Golafshar MA, Klassen SA, Klompas AM, Sexton MA, Diaz Soto JC, Grossman BJ, Tobian AAR, Goel R, Wiggins CC, Bruno KA, van Buskirk CM, Stubbs JR, Winters JL, Casadevall A, Paneth NS, Shaz BH, Petersen MM, Sachais BS, Buras MR, Wieczorek MA, Russoniello B, Dumont LJ, Baker SE, Vassallo RR, Shepherd JRA, Young PP, Verdun NC, Marks P, Haley NR, Rea RF, Katz L, Herasevich V, Waxman DA, Whelan ER, Bergman A, Clayburn AJ, Grabowski MK, Larson KF, Ripoll JG, Andersen KJ, Vogt MNP, Dennis JJ, Regimbal RJ, Bauer PR, Blair JE, Buchholtz ZA, Pletsch MC, Wright K, Greenshields JT, Joyner MJ, Wright RS, Carter RE, Fairweather D.</t>
  </si>
  <si>
    <t>PLoS Med. 2021 Dec 20;18(12):e1003872. doi: 10.1371/journal.pmed.1003872. eCollection 2021 Dec.</t>
  </si>
  <si>
    <t>Senefeld JW</t>
  </si>
  <si>
    <t>PMC8730442</t>
  </si>
  <si>
    <t>Relevant to LEP population, hospital based settings, outcomes regarding patient health, controlled comparisons</t>
  </si>
  <si>
    <t>LEP population paitent outcome mentioned, occur in hospital settings, includes control group for comparision</t>
  </si>
  <si>
    <t>Lee JJ, Long AC, Curtis JR, Engelberg RA.</t>
  </si>
  <si>
    <t>J Pain Symptom Manage. 2016 Jan;51(1):9-16. doi: 10.1016/j.jpainsymman.2015.08.008. Epub 2015 Sep 16.</t>
  </si>
  <si>
    <t>Lee JJ</t>
  </si>
  <si>
    <t>PMC4701575</t>
  </si>
  <si>
    <t>NIHMS723666</t>
  </si>
  <si>
    <t>Observational study using census data, no patient-level outcomes in a hospital or clinical based setting, and no controlled comparative information</t>
  </si>
  <si>
    <t>LEP population not directly mentioned, no paitent outcome in appropiate settings, no controlled group for comparation</t>
  </si>
  <si>
    <t>Linguistic Isolation and Access to the Active Kidney Transplant Waiting List in the United States</t>
  </si>
  <si>
    <t>Talamantes E, Norris KC, Mangione CM, Moreno G, Waterman AD, Peipert JD, Bunnapradist S, Huang E.</t>
  </si>
  <si>
    <t>Clin J Am Soc Nephrol. 2017 Mar 7;12(3):483-492. doi: 10.2215/CJN.07150716. Epub 2017 Feb 9.</t>
  </si>
  <si>
    <t>Talamantes E</t>
  </si>
  <si>
    <t>PMC5338711</t>
  </si>
  <si>
    <t>10.2215/CJN.07150716</t>
  </si>
  <si>
    <t>Relevant to LEP population, information based on hospital setting, comparative study, qualitative and quantitative data</t>
  </si>
  <si>
    <t>LEP population mentioned with paitent outcome in hopsital settings</t>
  </si>
  <si>
    <t>Comparing Hospital Length of Stay Between Persons With LEP and English-Speaking Patients in a Large Rural Academic Medical Center</t>
  </si>
  <si>
    <t>Verkhovsky SB, Kong L, Oliver BJ.</t>
  </si>
  <si>
    <t>Perm J. 2024 Sep 16;28(3):270-277. doi: 10.7812/TPP/23.155. Epub 2024 Jun 10.</t>
  </si>
  <si>
    <t>Verkhovsky SB</t>
  </si>
  <si>
    <t>Perm J</t>
  </si>
  <si>
    <t>PMC11404650</t>
  </si>
  <si>
    <t>10.7812/TPP/23.155</t>
  </si>
  <si>
    <t>Relevant to LEP population, hospital/clinical setting, qualitative and quantitative data, comparative study, results regarding patient disparities</t>
  </si>
  <si>
    <t xml:space="preserve">LEP population mentioned, reults gathered both qualitative and quantitave data, occur in hopsital and clinical settings. </t>
  </si>
  <si>
    <t>Grappling with cultural differences; communication between oncologists and immigrant cancer patients with and without interpreters</t>
  </si>
  <si>
    <t>Butow P, Bell M, Goldstein D, Sze M, Aldridge L, Abdo S, Mikhail M, Dong S, Iedema R, Ashgari R, Hui R, Eisenbruch M.</t>
  </si>
  <si>
    <t>Patient Educ Couns. 2011 Sep;84(3):398-405. doi: 10.1016/j.pec.2011.01.035. Epub 2011 Mar 8.</t>
  </si>
  <si>
    <t>Butow P</t>
  </si>
  <si>
    <t>10.1016/j.pec.2011.01.035</t>
  </si>
  <si>
    <t>No relevance to LEP population, no significant data found upon conclusion of the study</t>
  </si>
  <si>
    <t>LEP population not mentioned, the study seems inconclusive based on the data gathered showing no direct trends</t>
  </si>
  <si>
    <t>Role of referrals in mental health service disparities for racial and ethnic minority youth</t>
  </si>
  <si>
    <t>Alegría M, Lin JY, Green JG, Sampson NA, Gruber MJ, Kessler RC.</t>
  </si>
  <si>
    <t>J Am Acad Child Adolesc Psychiatry. 2012 Jul;51(7):703-711.e2. doi: 10.1016/j.jaac.2012.05.005. Epub 2012 Jun 1.</t>
  </si>
  <si>
    <t>Alegría M</t>
  </si>
  <si>
    <t>J Am Acad Child Adolesc Psychiatry</t>
  </si>
  <si>
    <t>PMC3652396</t>
  </si>
  <si>
    <t>NIHMS464641</t>
  </si>
  <si>
    <t>10.1016/j.jaac.2012.05.005</t>
  </si>
  <si>
    <t>No relevance to LEP population, conclusions of study do not show significant data regarding LEP population</t>
  </si>
  <si>
    <t>LEP population not mentioned, the study data and conclusion is not applicable to out study</t>
  </si>
  <si>
    <t>Correlates of cervical cancer screening among underserved women</t>
  </si>
  <si>
    <t>Chankapa YD, Pal R, Tsering D.</t>
  </si>
  <si>
    <t>Indian J Cancer. 2011 Jan-Mar;48(1):40-6. doi: 10.4103/0019-509X.75823.</t>
  </si>
  <si>
    <t>Chankapa YD</t>
  </si>
  <si>
    <t>Indian J Cancer</t>
  </si>
  <si>
    <t>10.4103/0019-509X.75823</t>
  </si>
  <si>
    <t>Based on survey and questionnare data without a hospital or clinical setting, little correlation to LEP population</t>
  </si>
  <si>
    <t>LEP population is breifly mnetioned but not in approiate setting and data is not quantitiave, mostly based on survey and quentionare</t>
  </si>
  <si>
    <t>Patient Safety Culture and Safety Attitudes in the Estonian Context: Simultaneous Bilingual Cultural Adaptation and Validation of Instruments</t>
  </si>
  <si>
    <t>Asi S, Calsbeek H, Kangasniemi MK, Vähi M, Põlluste K.</t>
  </si>
  <si>
    <t>Int J Public Health. 2024 Sep 4;69:1607392. doi: 10.3389/ijph.2024.1607392. eCollection 2024.</t>
  </si>
  <si>
    <t>Asi S</t>
  </si>
  <si>
    <t>Int J Public Health</t>
  </si>
  <si>
    <t>PMC11412080</t>
  </si>
  <si>
    <t>10.3389/ijph.2024.1607392</t>
  </si>
  <si>
    <t>No relevance to LEP population</t>
  </si>
  <si>
    <t>LEP population not mentioned (based on title name), does not need further reading to research paper</t>
  </si>
  <si>
    <t>Quality of care for First Nations and non-First Nations People with diabetes</t>
  </si>
  <si>
    <t>Deved V, Jette N, Quan H, Tonelli M, Manns B, Soo A, Barnabe C, Hemmelgarn BR; Alberta Kidney Disease Network.</t>
  </si>
  <si>
    <t>Clin J Am Soc Nephrol. 2013 Jul;8(7):1188-94. doi: 10.2215/CJN.10461012. Epub 2013 Feb 28.</t>
  </si>
  <si>
    <t>Deved V</t>
  </si>
  <si>
    <t>PMC3700698</t>
  </si>
  <si>
    <t>10.2215/CJN.10461012</t>
  </si>
  <si>
    <t>Relevant to LEP population, qualitative and quantitative data, comparative study, results regarding patient disparities</t>
  </si>
  <si>
    <t>LEP population mentioned with paitent outcomes using both quanitiative and qualitive data</t>
  </si>
  <si>
    <t>Understanding the patient-provider communication needs and experiences of Latina and non-Latina White women following an abnormal mammogram</t>
  </si>
  <si>
    <t>Molina Y, Hohl SD, Ko LK, Rodriguez EA, Thompson B, Beresford SA.</t>
  </si>
  <si>
    <t>J Cancer Educ. 2014 Dec;29(4):781-9. doi: 10.1007/s13187-014-0654-6.</t>
  </si>
  <si>
    <t>Molina Y</t>
  </si>
  <si>
    <t>J Cancer Educ</t>
  </si>
  <si>
    <t>PMC4206667</t>
  </si>
  <si>
    <t>NIHMS588010</t>
  </si>
  <si>
    <t>10.1007/s13187-014-0654-6</t>
  </si>
  <si>
    <t>Observational study using medical records, no patient-level interactions in a hospital or clinical setting</t>
  </si>
  <si>
    <t>LEP population breifly mentioned ()based on title name)</t>
  </si>
  <si>
    <t>Differences in the use of primary care services between Spanish national and immigrant patients</t>
  </si>
  <si>
    <t>Gimeno-Feliu LA, Magallón-Botaya R, Macipe-Costa RM, Luzón-Oliver L, Cañada-Millan JL, Lasheras-Barrio M.</t>
  </si>
  <si>
    <t>J Immigr Minor Health. 2013 Jun;15(3):584-90. doi: 10.1007/s10903-012-9647-x.</t>
  </si>
  <si>
    <t>Gimeno-Feliu LA</t>
  </si>
  <si>
    <t>PMC3632716</t>
  </si>
  <si>
    <t>10.1007/s10903-012-9647-x</t>
  </si>
  <si>
    <t>Relevant to LEP population, qualitative and quantitative data, results regarding patient disparities</t>
  </si>
  <si>
    <t>Tilley BC, Mainous AG 3rd, Smith DW, McKee MD, Amorrortu RP, Alvidrez J, Diaz V, Ford ME, Fernandez ME, Hauser RA, Singer C, Landa V, Trevino A, DeSantis SM, Zhang Y, Daniels E, Tabor D, Vernon SW.</t>
  </si>
  <si>
    <t>Clin Trials. 2017 Jun;14(3):286-298. doi: 10.1177/1740774517690146. Epub 2017 Mar 19.</t>
  </si>
  <si>
    <t>Tilley BC</t>
  </si>
  <si>
    <t>Clin Trials</t>
  </si>
  <si>
    <t>PMC5448312</t>
  </si>
  <si>
    <t>NIHMS840611</t>
  </si>
  <si>
    <t>No relevance to LEP population, results unclear and unapplicable to LEP population</t>
  </si>
  <si>
    <t>LEP population not mentioned, results are unrefined and need further research, so conclusion is inconclusive, not suitable for our research</t>
  </si>
  <si>
    <t>Ethnic differences in SCORE cardiovascular risk in Oslo, Norway</t>
  </si>
  <si>
    <t>Kumar BN, Selmer R, Lindman AS, Tverdal A, Falster K, Meyer HE.</t>
  </si>
  <si>
    <t>Eur J Cardiovasc Prev Rehabil. 2009 Apr;16(2):229-34. doi: 10.1097/HJR.0b013e3283294b07.</t>
  </si>
  <si>
    <t>Kumar BN</t>
  </si>
  <si>
    <t>Eur J Cardiovasc Prev Rehabil</t>
  </si>
  <si>
    <t>10.1097/HJR.0b013e3283294b07</t>
  </si>
  <si>
    <t>No relevance to LEP population, study itself excluded those who had a lack of English skills</t>
  </si>
  <si>
    <t>LEP population not mentioned, this resaerch paper reading was hard to understand</t>
  </si>
  <si>
    <t>ResearchTracking: Monitoring gender and ethnic minority recruitment and retention in cancer symptom studies</t>
  </si>
  <si>
    <t>Huang HY, Ezenwa MO, Wilkie DJ, Judge MK.</t>
  </si>
  <si>
    <t>Cancer Nurs. 2013 May-Jun;36(3):E1-6. doi: 10.1097/NCC.0b013e31826909a8.</t>
  </si>
  <si>
    <t>Huang HY</t>
  </si>
  <si>
    <t>Cancer Nurs</t>
  </si>
  <si>
    <t>PMC3639328</t>
  </si>
  <si>
    <t>NIHMS439054</t>
  </si>
  <si>
    <t>10.1097/NCC.0b013e31826909a8</t>
  </si>
  <si>
    <t>Relevant to LEP populations, qualitative and quantitative data, comparative study, results regarding patient safety and disparities</t>
  </si>
  <si>
    <t>LEP popilation mentioned with paitent outcomes using quantitive and qualitiave data</t>
  </si>
  <si>
    <t>End-of-life care in nursing home settings: do race or age matter?</t>
  </si>
  <si>
    <t>Reynolds KS, Hanson LC, Henderson M, Steinhauser KE.</t>
  </si>
  <si>
    <t>Palliat Support Care. 2008 Mar;6(1):21-7. doi: 10.1017/S1478951508000047.</t>
  </si>
  <si>
    <t>Reynolds KS</t>
  </si>
  <si>
    <t>Palliat Support Care</t>
  </si>
  <si>
    <t>10.1017/S1478951508000047</t>
  </si>
  <si>
    <t>Observational study based on online dataset, no patient-level interaction, little relevance to LEP population</t>
  </si>
  <si>
    <t>LEP not mentioned, hospital and paitent outcome is not present, study based on online data set rather than quantitive data that we are looking for</t>
  </si>
  <si>
    <t>Patient factors and temporal trends associated with COVID-19 in-hospital mortality in England: an observational study using administrative data</t>
  </si>
  <si>
    <t>Navaratnam AV, Gray WK, Day J, Wendon J, Briggs TWR.</t>
  </si>
  <si>
    <t>Lancet Respir Med. 2021 Apr;9(4):397-406. doi: 10.1016/S2213-2600(20)30579-8. Epub 2021 Feb 15.</t>
  </si>
  <si>
    <t>Navaratnam AV</t>
  </si>
  <si>
    <t>Lancet Respir Med</t>
  </si>
  <si>
    <t>PMC7906650</t>
  </si>
  <si>
    <t>10.1016/S2213-2600(20)30579-8</t>
  </si>
  <si>
    <t>Large quanitative registry study, hospital based cancer treatment/waiting times, compares immigrants vs host population, relevant to LEP</t>
  </si>
  <si>
    <t>immigrat population mentioned but fail to address LEP as variebl in study. focus on native vs immigrant hospital wait time experience</t>
  </si>
  <si>
    <t>Waiting times and treatment following cancer diagnosis: comparison between immigrants and the Norwegian host population</t>
  </si>
  <si>
    <t>Thøgersen H, Møller B, Åsli LM, Bhargava S, Kvåle R, Fjellbirkeland L, Robsahm TE, Aaserud S, Babigumira R, Larsen IK.</t>
  </si>
  <si>
    <t>Acta Oncol. 2020 Apr;59(4):376-383. doi: 10.1080/0284186X.2019.1711167. Epub 2020 Jan 10.</t>
  </si>
  <si>
    <t>Thøgersen H</t>
  </si>
  <si>
    <t>Acta Oncol</t>
  </si>
  <si>
    <t>10.1080/0284186X.2019.1711167</t>
  </si>
  <si>
    <t xml:space="preserve">Seems like exclusively outpatient / community-based, not clearly stated if relevant to LEP population, </t>
  </si>
  <si>
    <t>Not focused on LEP populations</t>
  </si>
  <si>
    <t>Culturally adapted psychotherapy and the legitimacy of myth: a direct-comparison meta-analysis</t>
  </si>
  <si>
    <t>Benish SG, Quintana S, Wampold BE.</t>
  </si>
  <si>
    <t>J Couns Psychol. 2011 Jul;58(3):279-89. doi: 10.1037/a0023626.</t>
  </si>
  <si>
    <t>Benish SG</t>
  </si>
  <si>
    <t>J Couns Psychol</t>
  </si>
  <si>
    <t>10.1037/a0023626</t>
  </si>
  <si>
    <t xml:space="preserve">Comparative of 3 different disparity groups, does include quantitative data of LEP vs non-LEP as well as other data comparisons regarding the groups. Fits all other key criteria. </t>
  </si>
  <si>
    <t>focus on lep, quantative data, patient level outcomes</t>
  </si>
  <si>
    <t>Presentation, Treatment, and Outcomes of Vulnerable Populations With Esophageal Cancer Treated at a Safety-Net Hospital</t>
  </si>
  <si>
    <t>Asokan S, Sridhar P, Qureshi MM, Bhatt M, Truong MT, Suzuki K, Mak KS, Litle VR.</t>
  </si>
  <si>
    <t>Semin Thorac Cardiovasc Surg. 2020 Summer;32(2):347-354. doi: 10.1053/j.semtcvs.2019.12.008. Epub 2019 Dec 19.</t>
  </si>
  <si>
    <t>Asokan S</t>
  </si>
  <si>
    <t>Semin Thorac Cardiovasc Surg</t>
  </si>
  <si>
    <t>10.1053/j.semtcvs.2019.12.008</t>
  </si>
  <si>
    <t xml:space="preserve">Does not explicityly measure LEP, but because its about refugees (from majority non-English speaking countries) it is relevant to LEP by proxy. </t>
  </si>
  <si>
    <t>Langauge or LEP is not measured variable</t>
  </si>
  <si>
    <t>Gender-related mental health differences between refugees and non-refugee immigrants--a cross-sectional register-based study</t>
  </si>
  <si>
    <t>Hollander AC, Bruce D, Burström B, Ekblad S.</t>
  </si>
  <si>
    <t>BMC Public Health. 2011 Mar 24;11:180. doi: 10.1186/1471-2458-11-180.</t>
  </si>
  <si>
    <t>Hollander AC</t>
  </si>
  <si>
    <t>BMC Public Health</t>
  </si>
  <si>
    <t>PMC3072337</t>
  </si>
  <si>
    <t>10.1186/1471-2458-11-180</t>
  </si>
  <si>
    <t>this paper does not involve LEP population</t>
  </si>
  <si>
    <t>not relevant to LEP</t>
  </si>
  <si>
    <t>Sexual minorities in England have poorer health and worse health care experiences: a national survey</t>
  </si>
  <si>
    <t>Elliott MN, Kanouse DE, Burkhart Q, Abel GA, Lyratzopoulos G, Beckett MK, Schuster MA, Roland M.</t>
  </si>
  <si>
    <t>J Gen Intern Med. 2015 Jan;30(1):9-16. doi: 10.1007/s11606-014-2905-y. Epub 2014 Sep 5.</t>
  </si>
  <si>
    <t>Elliott MN</t>
  </si>
  <si>
    <t>PMC4284269</t>
  </si>
  <si>
    <t>10.1007/s11606-014-2905-y</t>
  </si>
  <si>
    <t>This paper focuses on interpreter roles and their link to trust, control, and satisfcation, making it relevant to LEP patients. It uses quantitative measures, which fits the critera. However, the setting is general practice, which is outpatient care. Because outpatient-only studies are excluded, this paper does not meet the criteria.</t>
  </si>
  <si>
    <t xml:space="preserve">this paper focuses on LEP patients, provides quantitative outcomes, however this study is outpatient-only, so this must be excluded. </t>
  </si>
  <si>
    <t>Informal interpreting in general practice: Are interpreters' roles related to perceived control, trust, and satisfaction?</t>
  </si>
  <si>
    <t>Zendedel R, Schouten BC, van Weert JCM, van den Putte B.</t>
  </si>
  <si>
    <t>Patient Educ Couns. 2018 Jun;101(6):1058-1065. doi: 10.1016/j.pec.2018.01.012. Epub 2018 May 7.</t>
  </si>
  <si>
    <t>Zendedel R</t>
  </si>
  <si>
    <t>10.1016/j.pec.2018.01.012</t>
  </si>
  <si>
    <t>This study looks at how minority racial ethic status affects outcomes of collaborative care for depression, making it relevent to disparities in patient care. It uses a randomized controlled trial with 360 participants, so it provides quantitative data and a controlled environment. The research is conducted in VA primary care clinics, which fits the setting critera. Because it examines the differences in care outcomes for minority groups and meets the inclusion criteria above, it should be included.</t>
  </si>
  <si>
    <t xml:space="preserve">This is an inclusive study, because the data is quantitative in nature with measurable frameworks. Additionally, it also utilizes controlled comparisons by highlighting the outcomes with a control, within a primary care clinic setting. </t>
  </si>
  <si>
    <t>Davis TD, Deen T, Bryant-Bedell K, Tate V, Fortney J.</t>
  </si>
  <si>
    <t>Psychiatr Serv. 2011 Nov;62(11):1282-8. doi: 10.1176/ps.62.11.pss6211_1282.</t>
  </si>
  <si>
    <t>Davis TD</t>
  </si>
  <si>
    <t>Psychiatr Serv</t>
  </si>
  <si>
    <t>This study looks at how forgein born and Swedish born families perceive psychosis care. It uses a qualitative approach with interviews, so it does not include quantitative data at all. This research is done in an outpatient clinic and does not have a controlled comparison. Because of these reasons, the paper does not meet the inclusion criteria, so it is excluded.</t>
  </si>
  <si>
    <t>outpatient clinic</t>
  </si>
  <si>
    <t>Foreign-born and Swedish-born families' perceptions of psychosis care</t>
  </si>
  <si>
    <t>Hultsjö S, Berterö C, Hjelm K.</t>
  </si>
  <si>
    <t>Int J Ment Health Nurs. 2009 Feb;18(1):62-71. doi: 10.1111/j.1447-0349.2008.00587.x.</t>
  </si>
  <si>
    <t>Hultsjö S</t>
  </si>
  <si>
    <t>Int J Ment Health Nurs</t>
  </si>
  <si>
    <t>10.1111/j.1447-0349.2008.00587.x</t>
  </si>
  <si>
    <t>This study focuses on translating a health survey into American Sign Language for the deaf community. It does not include quantitative data or comparison. The research also does not take place in a clinical or system based setting and does not report patient outcomes. Because of this, the paper is excluded, as it does not met the inclusion criteria. It also slightly matches the LEP population, but not exactly since it focuses on the deaf community more.</t>
  </si>
  <si>
    <t>The main focus in this study is not the LEP population, rather, the deaf population. Therefore, it should be excluded.</t>
  </si>
  <si>
    <t>Translation of the multidimensional health locus of control scales for users of American sign language</t>
  </si>
  <si>
    <t>Samady W, Sadler GR, Nakaji M, Malcarne VL, Trybus R, Athale N.</t>
  </si>
  <si>
    <t>Public Health Nurs. 2008 Sep-Oct;25(5):480-9. doi: 10.1111/j.1525-1446.2008.00732.x.</t>
  </si>
  <si>
    <t>Samady W</t>
  </si>
  <si>
    <t>Public Health Nurs</t>
  </si>
  <si>
    <t>PMC2567123</t>
  </si>
  <si>
    <t>NIHMS66203</t>
  </si>
  <si>
    <t>10.1111/j.1525-1446.2008.00732.x</t>
  </si>
  <si>
    <t>This study evaluates a perinatal program for ethnic Turkish women in the Netherlands, which is relevant to populations with limited english proficiency. It uses quantitative data from 119 participants and includes questionnaires. The study also compares outcomes across different care centers and takes plae in system based maternity and infant care. Because it meets all the inclusion criteria, it should be included .</t>
  </si>
  <si>
    <t>This study does focus on LEP populations; it includes a comparative and qualitative analysis.</t>
  </si>
  <si>
    <t>Process evaluation of a multiple risk factor perinatal programme for a hard-to-reach minority group</t>
  </si>
  <si>
    <t>Hesselink AE, Harting J.</t>
  </si>
  <si>
    <t>J Adv Nurs. 2011 Sep;67(9):2026-37. doi: 10.1111/j.1365-2648.2011.05644.x. Epub 2011 Apr 18.</t>
  </si>
  <si>
    <t>Hesselink AE</t>
  </si>
  <si>
    <t>J Adv Nurs</t>
  </si>
  <si>
    <t>10.1111/j.1365-2648.2011.05644.x</t>
  </si>
  <si>
    <t>This study focuses on LEP parents and tests audio-recorded instructions to improve understanding. It uses quantitative data from 83 parents and a randomized controlled trial design. The research takes place in a hospital setting and measures outcomes related to patient engagement and understanding. Because this study meets all the inclusion criteria, this paper should be included.</t>
  </si>
  <si>
    <t>This study focuses on LEP patients, uses qualitative data and dicusses health outcomes as well as provides a comparative analysis.</t>
  </si>
  <si>
    <t>Audio-Recorded Discharge Instructions for Limited English Proficient Parents: A Pilot Study</t>
  </si>
  <si>
    <t>Lion KC, Kieran K, Desai A, Hencz P, Ebel BE, Adem A, Forbes S, Kraus J, Gutman C, Horn I.</t>
  </si>
  <si>
    <t>Jt Comm J Qual Patient Saf. 2019 Feb;45(2):98-107. doi: 10.1016/j.jcjq.2018.06.001. Epub 2018 Aug 17.</t>
  </si>
  <si>
    <t>Jt Comm J Qual Patient Saf</t>
  </si>
  <si>
    <t>PMC6378142</t>
  </si>
  <si>
    <t>NIHMS974604</t>
  </si>
  <si>
    <t>The study examines health outcomes among migrants from the Balkan wars to Sweden, which is relevant to populations with limited English proficiency. It uses measurable data from national health registers and compares outcomes with other European migrants. The research also covers multiple healthcare settings and reports risks of diseases, which highlights health disparities. Because it meets all the inclusion criteria, this paper should be included.</t>
  </si>
  <si>
    <t>This study discusses health outcomes in LEP patients. It provides a qualitative and comparative analysis as well.</t>
  </si>
  <si>
    <t>Mortality and major disease risk among migrants of the 1991-2001 Balkan wars to Sweden: A register-based cohort study</t>
  </si>
  <si>
    <t>Thordardottir EB, Yin L, Hauksdottir A, Mittendorfer-Rutz E, Hollander AC, Hultman CM, Lichtenstein P, Ye W, Arnberg FK, Fang F, Holmes EA, Valdimarsdottir UA.</t>
  </si>
  <si>
    <t>PLoS Med. 2020 Dec 1;17(12):e1003392. doi: 10.1371/journal.pmed.1003392. eCollection 2020 Dec.</t>
  </si>
  <si>
    <t>Thordardottir EB</t>
  </si>
  <si>
    <t>PMC7707579</t>
  </si>
  <si>
    <t>10.1371/journal.pmed.1003392</t>
  </si>
  <si>
    <t>This study compares a medication observation between immigrant and native born patients in a Spanish psychiatrict unit, which makes it directly relevant to LEP. It uses quantitative data and includes comparison between two groups. The study also examines outcomes related to treatment observation, which helps highlight disparities. Because it meets all the criteria, this paper should be included.</t>
  </si>
  <si>
    <t>This study includes a comparative and qualitative analysis, discusses health outcomes in LEP populations and is related to LEP populations.</t>
  </si>
  <si>
    <t>Comparison of immigrant and native-born population adherence to antipsychotic treatment in a Spanish health region</t>
  </si>
  <si>
    <t>Forcada I, Pera V, Cruz I, Pifarre J, Serna C, Rué M, Galván L.</t>
  </si>
  <si>
    <t>Community Ment Health J. 2013 Apr;49(2):199-205. doi: 10.1007/s10597-012-9551-9. Epub 2012 Sep 29.</t>
  </si>
  <si>
    <t>Forcada I</t>
  </si>
  <si>
    <t>Community Ment Health J</t>
  </si>
  <si>
    <t>10.1007/s10597-012-9551-9</t>
  </si>
  <si>
    <t>This study examines conflicts in pediatric intensive care and identifies elements affecting patient care. It uses quantitative data and a control design, focusing on interactions. However, the study does not focus on populations with LEP. Because of this, it does not meet the inclusion criteria and is excluded.</t>
  </si>
  <si>
    <t>This study is unrelated to LEP populations.</t>
  </si>
  <si>
    <t>Nature of conflict in the care of pediatric intensive care patients with prolonged stay</t>
  </si>
  <si>
    <t>Studdert DM, Burns JP, Mello MM, Puopolo AL, Truog RD, Brennan TA.</t>
  </si>
  <si>
    <t>Pediatrics. 2003 Sep;112(3 Pt 1):553-8. doi: 10.1542/peds.112.3.553.</t>
  </si>
  <si>
    <t>Studdert DM</t>
  </si>
  <si>
    <t>10.1542/peds.112.3.553</t>
  </si>
  <si>
    <t>This study compares undocumented migrants with native Italians who have diabetes, which makes it relevant to LEP. It uses quantitative data and compares clinical outcomes and treatment approaches. The research is conducted in hospital and charity clinic settings and highlights disparities in healthcare access, which is the exact focus listed in the inclusion criteria, hence why it is included.</t>
  </si>
  <si>
    <t xml:space="preserve">This study includes a comparative and qualitative analysis, discusses health outcomes in LEP populations and is related to LEP populations. It also takes place in clinical settings. </t>
  </si>
  <si>
    <t>Will undocumented migrants contribute to change epidemiology, presentation and pharmacologic treatment of diabetes in Western countries?</t>
  </si>
  <si>
    <t>Fiorini G, Milani S, Pincelli AI, Calella D, Galliani S, Badalamenti S, Rigamonti AE, Marazzi N, Sartorio A, Cella SG.</t>
  </si>
  <si>
    <t>Prim Care Diabetes. 2020 Feb;14(1):21-28. doi: 10.1016/j.pcd.2019.04.004. Epub 2019 May 4.</t>
  </si>
  <si>
    <t>Fiorini G</t>
  </si>
  <si>
    <t>Prim Care Diabetes</t>
  </si>
  <si>
    <t>10.1016/j.pcd.2019.04.004</t>
  </si>
  <si>
    <t>This study focuses on patients with LEP going through radiotherapy for head and neck cancer. It uses quantitative data and compares outcomes between LEP and english proficient patients. The researchb is conducted in a hospital setting and identifies inequalities in treatment outcomes, highlighting safety concerns. Because it meets the inclusion criteria, this paper should be included.</t>
  </si>
  <si>
    <t>The influence of limited English proficiency on outcome in patients treated with radiotherapy for head and neck cancer</t>
  </si>
  <si>
    <t>Qureshi MM, Romesser PB, Jalisi S, Zaner KS, Cooley TP, Grillone G, Kachnic LA, Truong MT.</t>
  </si>
  <si>
    <t>Patient Educ Couns. 2014 Nov;97(2):276-82. doi: 10.1016/j.pec.2014.07.031. Epub 2014 Aug 11.</t>
  </si>
  <si>
    <t>Qureshi MM</t>
  </si>
  <si>
    <t>PMC5014351</t>
  </si>
  <si>
    <t>NIHMS813761</t>
  </si>
  <si>
    <t>10.1016/j.pec.2014.07.031</t>
  </si>
  <si>
    <t>This study focuses on suburban Latino immigrant population, which is relevant to individuals with LEP. It uses quantitative data from participants and compares health service use before and afer a research intervention. The research targets unfairness in access to care and outcomes within the community. Because it meets the inclusion criteria, this paper should be included.</t>
  </si>
  <si>
    <t xml:space="preserve">This study focuses on Latino LEP patients. It provides quantitative data and a comparative analysis. </t>
  </si>
  <si>
    <t>Using CBPR to Decrease Health Disparities in a Suburban Latino Neighborhood</t>
  </si>
  <si>
    <t>Coffman MJ, de Hernandez BU, Smith HA, McWilliams A, Taylor YJ, Tapp H, Schuch JC, Furuseth O, Dulin M.</t>
  </si>
  <si>
    <t>Hisp Health Care Int. 2017 Sep;15(3):121-129. doi: 10.1177/1540415317727569. Epub 2017 Sep 11.</t>
  </si>
  <si>
    <t>Coffman MJ</t>
  </si>
  <si>
    <t>Hisp Health Care Int</t>
  </si>
  <si>
    <t>PMC5740868</t>
  </si>
  <si>
    <t>NIHMS926747</t>
  </si>
  <si>
    <t>10.1177/1540415317727569</t>
  </si>
  <si>
    <t>This study focuses on patients with patients who are LEP as they preffered a language other than English, making it relevant to populations facing health disparities. It uses quantitative data from a large number of patients and a randomized trial design. The research was conducted in primary health clinics and measures outcomes related to hypertension controls, which highlights inequalities in patient safety. Because it meets inclusion criteria, it should be included.</t>
  </si>
  <si>
    <t>Effectiveness of a Population Health Intervention on Disparities in Hypertension Control: A Stepped Wedge Cluster Randomized Clinical Trial</t>
  </si>
  <si>
    <t>Hwang AS, Chang Y, Matathia S, Brodney S, Barry MJ, Horn DM.</t>
  </si>
  <si>
    <t>J Gen Intern Med. 2024 Nov;39(15):3028-3034. doi: 10.1007/s11606-024-08839-y. Epub 2024 Jun 12.</t>
  </si>
  <si>
    <t>Hwang AS</t>
  </si>
  <si>
    <t>PMC11576672</t>
  </si>
  <si>
    <t>This study looks at healthcare costs for Medicaid patients with Alzeheimer's disease across four US states, which is relevant to populations that may include LEP individuals. It uses quantitative data and compares costs across racial and ethnic groups. The research higlights inequalities in care costs, showing differences in access. Because it meets the inclusion criteria, this paper should be included.</t>
  </si>
  <si>
    <t>No clear comparison with language</t>
  </si>
  <si>
    <t>Health disparities in cost of care in patients with Alzheimer's disease: an analysis across 4 state Medicaid populations</t>
  </si>
  <si>
    <t>Gilligan AM, Malone DC, Warholak TL, Armstrong EP.</t>
  </si>
  <si>
    <t>Am J Alzheimers Dis Other Demen. 2013 Feb;28(1):84-92. doi: 10.1177/1533317512467679. Epub 2012 Nov 29.</t>
  </si>
  <si>
    <t>Gilligan AM</t>
  </si>
  <si>
    <t>Am J Alzheimers Dis Other Demen</t>
  </si>
  <si>
    <t>PMC10697230</t>
  </si>
  <si>
    <t>10.1177/1533317512467679</t>
  </si>
  <si>
    <t>This study compares diabetes care quality between immigrants and non-immigrants, which is relevant to populations that may include LEP people. It uses quantitative data from a population based cohort. The research highlights disparities in achieving diabetes care quality indicators. Because it meets all inclusion criteria, this paper should be included.</t>
  </si>
  <si>
    <t>study focuses on care quality disparities between native and immgrant populations. doesnt meet inclusion criteria for LEP population, since it is not stated the level of english proficiency for immigrants and if variable is considered</t>
  </si>
  <si>
    <t>Comparing quality of diabetes care between immigrants and non-immigrants within dimensions of marginalization: A population-based cohort study</t>
  </si>
  <si>
    <t>Adekunte S, Bai YQ, Booth GL, Fazli G, Ke C, Lipscombe LL, Mah SM, Rosella LC, Wodchis WP, Shah BR.</t>
  </si>
  <si>
    <t>Prim Care Diabetes. 2025 Jun;19(3):296-301. doi: 10.1016/j.pcd.2025.02.007. Epub 2025 Feb 21.</t>
  </si>
  <si>
    <t>Adekunte S</t>
  </si>
  <si>
    <t>10.1016/j.pcd.2025.02.007</t>
  </si>
  <si>
    <t>The study examines unmet health needs of Roma populations in Central and Eastern Europe, which is relevant to individuals who may have LEP. It uses quantitative data from both Roma and non-Roma participants and compares the outcomes between the two groups. The research higlights inequalities in access to healthcare and un-addressed needs. Because it meets all inclusion criteria, this paper should be included.</t>
  </si>
  <si>
    <t>study examines disparity withwut addressing LEP. lacks relevance</t>
  </si>
  <si>
    <t>An examination of unmet health needs as perceived by Roma in Central and Eastern Europe</t>
  </si>
  <si>
    <t>Arora VS, Kühlbrandt C, McKee M.</t>
  </si>
  <si>
    <t>Eur J Public Health. 2016 Oct;26(5):737-742. doi: 10.1093/eurpub/ckw004. Epub 2016 Mar 2.</t>
  </si>
  <si>
    <t>Arora VS</t>
  </si>
  <si>
    <t>10.1093/eurpub/ckw004</t>
  </si>
  <si>
    <t>This study looks at underdiagnoses of autism among ethnic minority children, which is relevant to populations with LEP. It uses quantitative data from 712 children and compares referral rates between Dutch majority and Moroccan or Turkish minority cases. The research highlights inequalities in diagnostic decisions and access to care. Because it meets all the inclusion criteria, it should be included.</t>
  </si>
  <si>
    <t>A clear decrease in autism diagnoses in non-European children by doctors.</t>
  </si>
  <si>
    <t>Underdiagnosis and referral bias of autism in ethnic minorities</t>
  </si>
  <si>
    <t>Begeer S, Bouk SE, Boussaid W, Terwogt MM, Koot HM.</t>
  </si>
  <si>
    <t>J Autism Dev Disord. 2009 Jan;39(1):142-8. doi: 10.1007/s10803-008-0611-5. Epub 2008 Jul 4.</t>
  </si>
  <si>
    <t>Begeer S</t>
  </si>
  <si>
    <t>J Autism Dev Disord</t>
  </si>
  <si>
    <t>10.1007/s10803-008-0611-5</t>
  </si>
  <si>
    <t>This study looks at the gender differences in mortality after PCI but does not focus on LEP populations. Although it is quantitiative, the research does not address language related inequalities or outcomes for LEP patients. Because it does not meet the inclusion criteria, this paper should be excluded.</t>
  </si>
  <si>
    <t>no LEP variable addressed</t>
  </si>
  <si>
    <t>Female gender and mortality after percutaneous coronary intervention: results from a large registry</t>
  </si>
  <si>
    <t>Kovacic JC, Mehran R, Karajgikar R, Baber U, Suleman J, Kim MC, Krishnan P, Dangas G, Sharma SK, Kini A.</t>
  </si>
  <si>
    <t>Catheter Cardiovasc Interv. 2012 Oct 1;80(4):514-21. doi: 10.1002/ccd.23338. Epub 2011 Nov 1.</t>
  </si>
  <si>
    <t>Kovacic JC</t>
  </si>
  <si>
    <t>Catheter Cardiovasc Interv</t>
  </si>
  <si>
    <t>10.1002/ccd.23338</t>
  </si>
  <si>
    <t>This study looks at lifestyle intervention for preschool children, most of which are from migrant populations, making it relevant to groups that may include LEP individuals. It uses quantitative data from hundreds of children and compares outcomes between intervention and control groups. The research addresses health disparities in migrant populations. Because it meets the inclusion criteria, it should be included.</t>
  </si>
  <si>
    <t xml:space="preserve">No clear comparison with IEP in mind, it's just demographics in this study. Community Setting (Preschool) </t>
  </si>
  <si>
    <t>Puder JJ, Marques-Vidal P, Schindler C, Zahner L, Niederer I, Bürgi F, Ebenegger V, Nydegger A, Kriemler S.</t>
  </si>
  <si>
    <t>BMJ. 2011 Oct 13;343:d6195. doi: 10.1136/bmj.d6195.</t>
  </si>
  <si>
    <t>Puder JJ</t>
  </si>
  <si>
    <t>BMJ</t>
  </si>
  <si>
    <t>PMC3192456</t>
  </si>
  <si>
    <t>This study focuses on changes in code status among critically sick surgical patients, focusing on racial and gender inequalities. It does not specifically address LEP populations or language related barriers. Even though it is quantitative and uses a large dataset, it does not meet the inclusion criteria for LEP relevance, so it is excluded.</t>
  </si>
  <si>
    <t>MIa Resnick</t>
  </si>
  <si>
    <t>Lacks relevance to LEP Variable. focus on gender/racial inequalities</t>
  </si>
  <si>
    <t>Predictors of Change in Code Status from Time of Admission to Death in Critically Ill Surgical Patients</t>
  </si>
  <si>
    <t>Purcell LN, Tignanelli CJ, Maine R, Charles A.</t>
  </si>
  <si>
    <t>Am Surg. 2020 Mar 1;86(3):237-244.</t>
  </si>
  <si>
    <t>Purcell LN</t>
  </si>
  <si>
    <t>PMC8553574</t>
  </si>
  <si>
    <t>NIHMS1708482</t>
  </si>
  <si>
    <t>Nhan Ly</t>
  </si>
  <si>
    <t>There's no LEP focus</t>
  </si>
  <si>
    <t xml:space="preserve">This study does not examine LEP populations and is not hospital/system based. This does not address patient safety or patient physician interaction outcomes. This focuses more on immigrant vs native born differences in mortality explained by smoking </t>
  </si>
  <si>
    <t>Explaining low mortality among US immigrants relative to native-born Americans: the role of smoking</t>
  </si>
  <si>
    <t>Blue L, Fenelon A.</t>
  </si>
  <si>
    <t>Int J Epidemiol. 2011 Jun;40(3):786-93. doi: 10.1093/ije/dyr011. Epub 2011 Feb 15.</t>
  </si>
  <si>
    <t>Blue L</t>
  </si>
  <si>
    <t>Int J Epidemiol</t>
  </si>
  <si>
    <t>PMC3147070</t>
  </si>
  <si>
    <t>10.1093/ije/dyr011</t>
  </si>
  <si>
    <t>Cross-sectional survey of nursing students’ language proficiency and global health learning needs, not patient-level health outcomes in hospital/clinic/system settings</t>
  </si>
  <si>
    <t>relevant ot LEP populations since it explicitly measures self-reported language proficiency. Study uses quantitative survey and numerical data. System level research with comparative outcomes about lannguage groups . Not necessarily hospital inpatient setting but involves education/health system. Does address disparities linked to language</t>
  </si>
  <si>
    <t>A province-wide survey on self-reported language proficiency and its influence in global health education</t>
  </si>
  <si>
    <t>Veras M, Pottie K, Welch V, Eslava-Schmalbach J, Tugwell P.</t>
  </si>
  <si>
    <t>Rev Salud Publica (Bogota). 2017 Jul-Aug;19(4):533-541. doi: 10.15446/rsap.v19n4.44319.</t>
  </si>
  <si>
    <t>Veras M</t>
  </si>
  <si>
    <t>Rev Salud Publica (Bogota)</t>
  </si>
  <si>
    <t>10.15446/rsap.v19n4.44319</t>
  </si>
  <si>
    <t>This study does not include healthcare or patient outcomes or provide a quantitative analysis.</t>
  </si>
  <si>
    <t xml:space="preserve">doubt </t>
  </si>
  <si>
    <t>This study examine disparities with race and ethnicity in surgery outcomes but does not necessarily involve language proficiecy however it does have quantitative analysis, ethnic comparisons, discusses hospital and patient outcomes</t>
  </si>
  <si>
    <t>Wang SK, Green LA, Gutwein AR, Drucker NA, Babbey CM, Gupta AK, Fajardo A, Motaganahalli RL, Wilson MG, Murphy MP.</t>
  </si>
  <si>
    <t>J Vasc Surg. 2018 Aug;68(2):560-566. doi: 10.1016/j.jvs.2017.11.088. Epub 2018 Mar 1.</t>
  </si>
  <si>
    <t>Wang SK</t>
  </si>
  <si>
    <t>This study is unrelated to LEP patients.</t>
  </si>
  <si>
    <t>There is no language focus, partially descriptive and its a system analysis. This source is comparative involving hospital systems, it is more focused on quality of care rather than language related LEP  patient outcomes</t>
  </si>
  <si>
    <t>Governance around quality of care at hospitals that disproportionately care for black patients</t>
  </si>
  <si>
    <t>Jha AK, Epstein AM.</t>
  </si>
  <si>
    <t>J Gen Intern Med. 2012 Mar;27(3):297-303. doi: 10.1007/s11606-011-1880-9. Epub 2011 Sep 24.</t>
  </si>
  <si>
    <t>Jha AK</t>
  </si>
  <si>
    <t>PMC3286564</t>
  </si>
  <si>
    <t>10.1007/s11606-011-1880-9</t>
  </si>
  <si>
    <t>This study examines not language but migrant health and it does have quantitative analysis. It is comparative involving migrant vs non-migrants, this focuses solely on primary care , outpatient only, and it has very general outcomes but not necessarily system based or hospital based outcomes</t>
  </si>
  <si>
    <t>The healthy migrant effect in primary care</t>
  </si>
  <si>
    <t>Gimeno-Feliu LA, Calderón-Larrañaga A, Diaz E, Poblador-Plou B, Macipe-Costa R, Prados-Torres A.</t>
  </si>
  <si>
    <t>Gac Sanit. 2015 Jan-Feb;29(1):15-20. doi: 10.1016/j.gaceta.2014.07.007. Epub 2014 Aug 28.</t>
  </si>
  <si>
    <t>Gac Sanit</t>
  </si>
  <si>
    <t>10.1016/j.gaceta.2014.07.007</t>
  </si>
  <si>
    <t>This study does not provide a comparative analysis nor quantitative data.</t>
  </si>
  <si>
    <t>focus on race/ethnicity disparities only, primarily discusses protocol design not really any outcome data , there is no comparative analsysis. This is more in an ED setting and there are not any patient outcomes</t>
  </si>
  <si>
    <t>A hypertension emergency department intervention aimed at decreasing disparities: Design of a randomized clinical trial</t>
  </si>
  <si>
    <t>Prendergast HM, Del Rios M, Petzel-Gimbar R, Garside D, Heinert S, Escobar-Schulz S, Kotini-Shah P, Brown M, Chen J, Colla J, Fitzgibbon M, Durazo-Arvizu RA, Daviglus M.</t>
  </si>
  <si>
    <t>Contemp Clin Trials. 2018 Jan;64:1-7. doi: 10.1016/j.cct.2017.11.009. Epub 2017 Nov 8.</t>
  </si>
  <si>
    <t>Prendergast HM</t>
  </si>
  <si>
    <t>Contemp Clin Trials</t>
  </si>
  <si>
    <t>PMC5837806</t>
  </si>
  <si>
    <t>NIHMS921780</t>
  </si>
  <si>
    <t>There is no relevance to LEP Patients.</t>
  </si>
  <si>
    <t>no relevance to LEP. there is experimental recruitment. this is comparative it is in the context of recruitment not necessarily care delivery and does not touch on patient outcomes</t>
  </si>
  <si>
    <t>Brown SD, Lee K, Schoffman DE, King AC, Crawley LM, Kiernan M.</t>
  </si>
  <si>
    <t>Contemp Clin Trials. 2012 Jul;33(4):620-3. doi: 10.1016/j.cct.2012.03.003. Epub 2012 Mar 16.</t>
  </si>
  <si>
    <t>Brown SD</t>
  </si>
  <si>
    <t>PMC3361553</t>
  </si>
  <si>
    <t>NIHMS369789</t>
  </si>
  <si>
    <t>This study provides relevance to LEP populations, provides a comparative and quantitative analysis. In addition, it also provides healthcare outcomes.</t>
  </si>
  <si>
    <t>This study directly correlates to LEP patients. The quanititative analysis it conducts is through ED where times are measured. The controlled comparisons involve interpretor modality styles that are compared and this involves a hospital emergency department setting. The paient outcomes involve throughput and timeliness for safety and qualtiy of patient care.</t>
  </si>
  <si>
    <t>Comparison of throughput times for limited English proficiency patient visits in the emergency department between different interpreter modalities</t>
  </si>
  <si>
    <t>Grover A, Deakyne S, Bajaj L, Roosevelt GE.</t>
  </si>
  <si>
    <t>J Immigr Minor Health. 2012 Aug;14(4):602-7. doi: 10.1007/s10903-011-9532-z.</t>
  </si>
  <si>
    <t>Grover A</t>
  </si>
  <si>
    <t>10.1007/s10903-011-9532-z</t>
  </si>
  <si>
    <t>This study is unrelated to LEP patients. Therefore, it should be excluded.</t>
  </si>
  <si>
    <t xml:space="preserve">Not relevant to LEP popilations, yes this has quantitative analysis, comparative yes, it involves the NICU hospital settting and is based in pateint coutcomes </t>
  </si>
  <si>
    <t>Racial and ethnic differences in use of intubation for periviable neonates</t>
  </si>
  <si>
    <t>Tucker Edmonds B, Fager C, Srinivas S, Lorch S.</t>
  </si>
  <si>
    <t>Pediatrics. 2011 May;127(5):e1120-7. doi: 10.1542/peds.2010-2608. Epub 2011 Apr 18.</t>
  </si>
  <si>
    <t>Tucker Edmonds B</t>
  </si>
  <si>
    <t>10.1542/peds.2010-2608</t>
  </si>
  <si>
    <t xml:space="preserve">No releavance to LEP populations. More focus on workforce and metorship and not comparative, workforce development and not patient care </t>
  </si>
  <si>
    <t>Strengthening the network of mentored, underrepresented minority scientists and leaders to reduce HIV-related health disparities</t>
  </si>
  <si>
    <t>Sutton MY, Lanier YA, Willis LA, Castellanos T, Dominguez K, Fitzpatrick L, Miller KS.</t>
  </si>
  <si>
    <t>Am J Public Health. 2013 Dec;103(12):2207-14. doi: 10.2105/AJPH.2013.301345. Epub 2013 Oct 17.</t>
  </si>
  <si>
    <t>Sutton MY</t>
  </si>
  <si>
    <t>Am J Public Health</t>
  </si>
  <si>
    <t>PMC3828966</t>
  </si>
  <si>
    <t>10.2105/AJPH.2013.301345</t>
  </si>
  <si>
    <t>There is no relevance to LEP populations.</t>
  </si>
  <si>
    <t xml:space="preserve">In this study there is no relevance to LEP populations, it is mainly qualitative with a small population size and not comparative. it focuses on community and patient safety but only outpatient care </t>
  </si>
  <si>
    <t>A Qualitative Analysis of Outpatient Medication Use in Community Settings: Observed Safety Vulnerabilities and Recommendations for Improved Patient Safety</t>
  </si>
  <si>
    <t>Lyson HC, Sharma AE, Cherian R, Patterson ES, McDonald KM, Lee SY, Sarkar U.</t>
  </si>
  <si>
    <t>J Patient Saf. 2021 Jun 1;17(4):e335-e342. doi: 10.1097/PTS.0000000000000590.</t>
  </si>
  <si>
    <t>Lyson HC</t>
  </si>
  <si>
    <t>PMC7060148</t>
  </si>
  <si>
    <t>NIHMS1566170</t>
  </si>
  <si>
    <t>10.1097/PTS.0000000000000590</t>
  </si>
  <si>
    <t>There is no relevance to LEP populations. Yet, this study provides a quantitative and comparative analysis.</t>
  </si>
  <si>
    <t>LEP not measured it is a quantitative analysis and comparative analysis and it ovolves prenatal outpatient visits and discusses access disparities as outcomes .</t>
  </si>
  <si>
    <t>Correlates of and Disparities in Cancellations or Delays of Prenatal Visits During the Covid-19 Pandemic: Emphasis on Racial/Ethnic Minorities and Persons with Low Socioeconomic Status</t>
  </si>
  <si>
    <t>Lee J.</t>
  </si>
  <si>
    <t>J Racial Ethn Health Disparities. 2024 Jun;11(3):1564-1577. doi: 10.1007/s40615-023-01632-3. Epub 2023 May 9.</t>
  </si>
  <si>
    <t>Lee J</t>
  </si>
  <si>
    <t>J Racial Ethn Health Disparities</t>
  </si>
  <si>
    <t>PMC10169131</t>
  </si>
  <si>
    <t>10.1007/s40615-023-01632-3</t>
  </si>
  <si>
    <t>This study relates to nativity only rather than LEP populations it does have quantitative care and compares the nativity versus site of tratement involving cancer care but it discusses outcomes of survival rather than focusing on language barriers</t>
  </si>
  <si>
    <t>Nature versus nurture: the impact of nativity and site of treatment on survival for gastric cancer</t>
  </si>
  <si>
    <t>Mueller JL, Kim DH, Stapleton S, Cauley CE, Chang DC, Park CH, Song KY, Mullen JT.</t>
  </si>
  <si>
    <t>Gastric Cancer. 2019 May;22(3):446-455. doi: 10.1007/s10120-018-0869-z. Epub 2018 Aug 22.</t>
  </si>
  <si>
    <t>Mueller JL</t>
  </si>
  <si>
    <t>Gastric Cancer</t>
  </si>
  <si>
    <t>10.1007/s10120-018-0869-z</t>
  </si>
  <si>
    <t>This study is not related to LEP patients and provides a very small population pool.</t>
  </si>
  <si>
    <t xml:space="preserve">this study focuses on culture and chronic disease, some measure are quantitative , and this only refers to a pilot testing and is community based only the outcomes involve lifestyle behaviors as well as health outcomes.Essentially it is a small study </t>
  </si>
  <si>
    <t>The evaluation of a culturally appropriate, community-based lifestyle intervention program for elderly Chinese immigrants with chronic diseases: a pilot study</t>
  </si>
  <si>
    <t>Lu Y, Dipierro M, Chen L, Chin R, Fava M, Yeung A.</t>
  </si>
  <si>
    <t>J Public Health (Oxf). 2014 Mar;36(1):149-55. doi: 10.1093/pubmed/fdt037. Epub 2013 Apr 17.</t>
  </si>
  <si>
    <t>Lu Y</t>
  </si>
  <si>
    <t>J Public Health (Oxf)</t>
  </si>
  <si>
    <t>10.1093/pubmed/fdt037</t>
  </si>
  <si>
    <t>This is unrelated to LEP populations and does not specifically target LEP populations, yet it talks about minority populations.</t>
  </si>
  <si>
    <t>This is more relavant to race/ethnicity than LEP. This does have a quantitative analsysis and involves comparative analysis. Its focus on more on a system wide-survey and it does focus on patient access and outcomes. If discussion on ethnciity is in correlation to LEP populations then consider including this study</t>
  </si>
  <si>
    <t>Ethnic inequalities in access to and outcomes of healthcare: analysis of the Health Survey for England</t>
  </si>
  <si>
    <t>Nazroo JY, Falaschetti E, Pierce M, Primatesta P.</t>
  </si>
  <si>
    <t>J Epidemiol Community Health. 2009 Dec;63(12):1022-7. doi: 10.1136/jech.2009.089409. Epub 2009 Jul 20.</t>
  </si>
  <si>
    <t>Nazroo JY</t>
  </si>
  <si>
    <t>J Epidemiol Community Health</t>
  </si>
  <si>
    <t>10.1136/jech.2009.089409</t>
  </si>
  <si>
    <t>Nidhi Veerendra</t>
  </si>
  <si>
    <t>focuses on the psychometric validation of a survey tool, not on patient outcomes. Although hospital-based, it does not provide quantitative patient outcome data or controlled comparisons related to LEP populations. It meets the exclusion criteria of being methodological rather than outcome-focused.</t>
  </si>
  <si>
    <t>This is a psychometirc validation study for a safety culture instrument, this does nto examine LEP populations or disparties in patient outcomes.</t>
  </si>
  <si>
    <t>Psychometric properties and criterion related validity of the Norwegian version of hospital survey on patient safety culture 2.0</t>
  </si>
  <si>
    <t>Olsen E, Addo SAJ, Hernes SS, Christiansen MH, Haugen AS, Leonardsen AL.</t>
  </si>
  <si>
    <t>BMC Health Serv Res. 2024 May 18;24(1):642. doi: 10.1186/s12913-024-11097-7.</t>
  </si>
  <si>
    <t>Olsen E</t>
  </si>
  <si>
    <t>PMC11102629</t>
  </si>
  <si>
    <t>10.1186/s12913-024-11097-7</t>
  </si>
  <si>
    <t>Hospitalized Hispanic patients (LEP-relevant), ICU utilization and mortality outcomes, quantitative, comparative (ethnicity-based outcomes), hospital-based.</t>
  </si>
  <si>
    <t>This study is more coudes on ethnicity based disparities that exist within the ICU . The access correlated with mortality. This does have quantitative analysis and is comparative between Hispanic and non-hispanic populations. Speciifclaly with ICU settings. It could have components that relate to disparities with patient outcome as it could include language as a factor but would need to check more.</t>
  </si>
  <si>
    <t>Association of Healthcare Access With Intensive Care Unit Utilization and Mortality in Patients of Hispanic Ethnicity Hospitalized With COVID-19</t>
  </si>
  <si>
    <t>Velasco F, Yang DM, Zhang M, Nelson T, Sheffield T, Keller T, Wang Y, Walker C, Katterapalli C, Zimmerman K, Masica A, Lehmann CU, Xie Y, Hollingsworth JW.</t>
  </si>
  <si>
    <t>J Hosp Med. 2021 Nov;16(11):659-666. doi: 10.12788/jhm.3717.</t>
  </si>
  <si>
    <t>Velasco F</t>
  </si>
  <si>
    <t>J Hosp Med</t>
  </si>
  <si>
    <t>PMC8577697</t>
  </si>
  <si>
    <t>10.12788/jhm.3717</t>
  </si>
  <si>
    <t>Focuses on cultural adaptation of survey tool, not patient outcomes; mostly methodological/psychometric study.</t>
  </si>
  <si>
    <t>This study focuses more on a validation of a survey tool which does not address LEP ,patient physician interactions ot disparities . The validation is quantitative, it does not contain comparative analysis , this study is hospital based  but the survey validation contains is not related to patient outcomes</t>
  </si>
  <si>
    <t>Revised Hospital Survey on Patient Safety Culture (HSOPSC 2.0): cultural adaptation, validity and reliability of the Malay version</t>
  </si>
  <si>
    <t>Imran Ho DSH, Jaafar MH, Mohammed Nawi A.</t>
  </si>
  <si>
    <t>BMC Health Serv Res. 2024 Oct 28;24(1):1287. doi: 10.1186/s12913-024-11802-6.</t>
  </si>
  <si>
    <t>Imran Ho DSH</t>
  </si>
  <si>
    <t>PMC11514736</t>
  </si>
  <si>
    <t>10.1186/s12913-024-11802-6</t>
  </si>
  <si>
    <t>Surgical technique for rectal prolapse; unrelated to LEP patients or patient-physician disparities.</t>
  </si>
  <si>
    <t>There is not much relevance to LEP populations. There is quantitative analysis and comparative surgical techniques involving surgical systems and the outcomes are surgical based outcomes. Does not relate to disparities/patient physican interaction</t>
  </si>
  <si>
    <t>Gupta PJ.</t>
  </si>
  <si>
    <t>Am J Surg. 2006 Aug;192(2):155-60. doi: 10.1016/j.amjsurg.2006.03.012.</t>
  </si>
  <si>
    <t>Gupta PJ</t>
  </si>
  <si>
    <t>Am J Surg</t>
  </si>
  <si>
    <t>Hospice care length by race/ethnicity; may involve LEP implicitly, but unclear if quantitative or hospital-based outcomes; could check abstract for patient safety relevance.</t>
  </si>
  <si>
    <t xml:space="preserve">This is releveant to race and ethnicity which can be tied to LEP populations and has quantitative analysis and compares different races and ethniciites but lacks data from a hospital setting/ system more focuse on system inpatient care. Slight focus on outpatient care </t>
  </si>
  <si>
    <t>The role of race and ethnicity in predicting length of hospice care among older adults</t>
  </si>
  <si>
    <t>Park NS, Carrion IV, Lee BS, Dobbs D, Shin HJ, Becker MA.</t>
  </si>
  <si>
    <t>J Palliat Med. 2012 Feb;15(2):149-53. doi: 10.1089/jpm.2011.0220. Epub 2012 Feb 7.</t>
  </si>
  <si>
    <t>Park NS</t>
  </si>
  <si>
    <t>J Palliat Med</t>
  </si>
  <si>
    <t>10.1089/jpm.2011.0220</t>
  </si>
  <si>
    <t>Metabolic outcomes after bariatric surgery; ethnicity studied but not LEP-specific, outpatient focus likely.</t>
  </si>
  <si>
    <t xml:space="preserve">This study is relevant to Ethnicity only, it contains quantitative analysis and compares diffeerent ehtnic groups. The study relates to hospital system settings involving surgery and the pateint metabolic outcomes. </t>
  </si>
  <si>
    <t>The Impact of Ethnicity on Metabolic Outcomes After Bariatric Surgery</t>
  </si>
  <si>
    <t>Valencia A, Garcia LC, Morton J.</t>
  </si>
  <si>
    <t>J Surg Res. 2019 Apr;236:345-351. doi: 10.1016/j.jss.2018.09.061. Epub 2019 Jan 5.</t>
  </si>
  <si>
    <t>Valencia A</t>
  </si>
  <si>
    <t>J Surg Res</t>
  </si>
  <si>
    <t>10.1016/j.jss.2018.09.061</t>
  </si>
  <si>
    <t>Non-English primary language associated with short-term outcomes post tumor resection; hospital-based, quantitative, patient outcome-focused.</t>
  </si>
  <si>
    <t xml:space="preserve">This study is relevant to LEP populations as it studies english vs non english speakers. This does have a quantitative analysis with surgical outcome study with numbers. Large groups are compared with controlled comparisons and this discusses a surgical inpatient setting. The outcomes are focused on post-op short term outcomes( safety comparisons) </t>
  </si>
  <si>
    <t>Non-English Primary Language Is Associated with Short-Term Outcomes After Supratentorial Tumor Resection</t>
  </si>
  <si>
    <t>Witt EE, Eruchalu CN, Dey T, Bates DW, Goodwin CR, Ortega G.</t>
  </si>
  <si>
    <t>World Neurosurg. 2021 Nov;155:e484-e502. doi: 10.1016/j.wneu.2021.08.087. Epub 2021 Aug 27.</t>
  </si>
  <si>
    <t>Witt EE</t>
  </si>
  <si>
    <t>World Neurosurg</t>
  </si>
  <si>
    <t>10.1016/j.wneu.2021.08.087</t>
  </si>
  <si>
    <t>Limited English proficient Asian Americans; access to mental health treatment; quantitative patient outcome comparisons, LEP-specific.</t>
  </si>
  <si>
    <t xml:space="preserve">This study is relevant to the LEP population and investigates individuals in the hospital setting that we are looking for. But, the outcomes of the study don't entirely match the inclusion criteria. </t>
  </si>
  <si>
    <t>Limited English proficient Asian Americans: Threshold language policy and access to mental health treatment</t>
  </si>
  <si>
    <t>Snowden LR, Masland MC, Peng CJ, Wei-Mien Lou C, Wallace NT.</t>
  </si>
  <si>
    <t>Soc Sci Med. 2011 Jan;72(2):230-7. doi: 10.1016/j.socscimed.2010.10.027. Epub 2010 Nov 18.</t>
  </si>
  <si>
    <t>Snowden LR</t>
  </si>
  <si>
    <t>Soc Sci Med</t>
  </si>
  <si>
    <t>10.1016/j.socscimed.2010.10.027</t>
  </si>
  <si>
    <t>Migrants in WA; antepartum/intrapartum stillbirth risk; retrospective cohort, hospital-based, quantitative, LEP-relevant.</t>
  </si>
  <si>
    <t xml:space="preserve">This study is over a large population and examines the risk of stillbirth amongst migrant women, which includes the impact of interpreter use and makes it relevant to the LEP population. It uses quantitative measures and controlled comparisons across ethnic groups, is hospital-based, and addresses patient safety and disparities. </t>
  </si>
  <si>
    <t>Healthcare factors associated with the risk of antepartum and intrapartum stillbirth in migrants in Western Australia (2005-2013): A retrospective cohort study</t>
  </si>
  <si>
    <t>Mozooni M, Pennell CE, Preen DB.</t>
  </si>
  <si>
    <t>PLoS Med. 2020 Mar 17;17(3):e1003061. doi: 10.1371/journal.pmed.1003061. eCollection 2020 Mar.</t>
  </si>
  <si>
    <t>Mozooni M</t>
  </si>
  <si>
    <t>PMC7077810</t>
  </si>
  <si>
    <t>10.1371/journal.pmed.1003061</t>
  </si>
  <si>
    <t>Health services utilization disparities between English vs non-English speaking infants; quantitative, hospital-based, patient outcome disparities.</t>
  </si>
  <si>
    <t>This study fits all the nessesary criteria. Its a qualitative study that is comparitive, studies services in the healthcare system, and investigates care disparities</t>
  </si>
  <si>
    <t>Health services utilisation disparities between English speaking and non-English speaking background Australian infants</t>
  </si>
  <si>
    <t>Ou L, Chen J, Hillman K.</t>
  </si>
  <si>
    <t>BMC Public Health. 2010 Apr 8;10:182. doi: 10.1186/1471-2458-10-182.</t>
  </si>
  <si>
    <t>Ou L</t>
  </si>
  <si>
    <t>PMC2858120</t>
  </si>
  <si>
    <t>10.1186/1471-2458-10-182</t>
  </si>
  <si>
    <t>Cervical screening participation among immigrants; community-based? Need abstract to check hospital/clinic vs purely population-based.</t>
  </si>
  <si>
    <t xml:space="preserve">This is a study of quantitative and controlled comparison of immigrant women vs the Finnish population in a healthcare setting. This makes it relevant to the LEP population. It also examines disparities in cervical cancer screening and has a large sample size. </t>
  </si>
  <si>
    <t>Disparities in cervical screening participation: a comparison of Russian, Somali and Kurdish immigrants with the general Finnish population</t>
  </si>
  <si>
    <t>Idehen EE, Koponen P, Härkänen T, Kangasniemi M, Pietilä AM, Korhonen T.</t>
  </si>
  <si>
    <t>Int J Equity Health. 2018 May 4;17(1):56. doi: 10.1186/s12939-018-0768-2.</t>
  </si>
  <si>
    <t>Idehen EE</t>
  </si>
  <si>
    <t>Int J Equity Health</t>
  </si>
  <si>
    <t>PMC5935973</t>
  </si>
  <si>
    <t>10.1186/s12939-018-0768-2</t>
  </si>
  <si>
    <t>Racial/ethnic disparities in rheumatoid arthritis patients in university clinics; hospital/clinic-based, quantitative, outcome-focused.</t>
  </si>
  <si>
    <t>This study examines disparities in rheumatoid arthritis outcomes by race/ethnicity, language, and immpigrant status, making it relevant to the LEP population. The analysis is also quantiative, comparable, and in hospital setting.</t>
  </si>
  <si>
    <t>Racial and ethnic disparities in disease activity and function among persons with rheumatoid arthritis from university-affiliated clinics</t>
  </si>
  <si>
    <t>Barton JL, Trupin L, Schillinger D, Gansky SA, Tonner C, Margaretten M, Chernitskiy V, Graf J, Imboden J, Yelin E.</t>
  </si>
  <si>
    <t>Arthritis Care Res (Hoboken). 2011 Sep;63(9):1238-46. doi: 10.1002/acr.20525.</t>
  </si>
  <si>
    <t>Barton JL</t>
  </si>
  <si>
    <t>Arthritis Care Res (Hoboken)</t>
  </si>
  <si>
    <t>PMC3169768</t>
  </si>
  <si>
    <t>NIHMS301502</t>
  </si>
  <si>
    <t>10.1002/acr.20525</t>
  </si>
  <si>
    <t>Intervention for Mexican-origin parents; behavioral/psych interventions, outpatient/community focus; patient safety outcomes not measured.</t>
  </si>
  <si>
    <t>This study has a small sample size (39&gt;50) and does not have any explicit keywords that could connect the participants to the LEP population.</t>
  </si>
  <si>
    <t>A Culturally Adapted Intervention for Mexican-Origin Parents of Adolescents: The Need to Overtly Address Culture and Discrimination in Evidence-Based Practice</t>
  </si>
  <si>
    <t>Quiñones AR, Thielke SM, Beaver KA, Trivedi RB, Williams EC, Fan VS.</t>
  </si>
  <si>
    <t>Psychiatr Serv. 2014 Feb 1;65(2):193-200. doi: 10.1176/appi.ps.201300057.</t>
  </si>
  <si>
    <t>Quiñones AR</t>
  </si>
  <si>
    <t>PMC7108428</t>
  </si>
  <si>
    <t>NIHMS1575294</t>
  </si>
  <si>
    <t>10.1176/appi.ps.201300057</t>
  </si>
  <si>
    <t>Family therapy/intervention for Latinx families; community/outpatient focus; not hospital/inpatient or patient safety-focused.</t>
  </si>
  <si>
    <t>I can see the potential for why this was chosen for a lit review, but I think the topic strays too far from inclusion criteria. Could potentially be used in introduction to introduce the importance of culturally competent healthcare approach but there are definitely other sources that better represent hospital settings (this is more community setting).</t>
  </si>
  <si>
    <t>Parra-Cardona R, López-Zerón G, Leija SG, Maas MK, Villa M, Zamudio E, Arredondo M, Yeh HH, Domenech Rodríguez MM.</t>
  </si>
  <si>
    <t>Fam Process. 2019 Jun;58(2):334-352. doi: 10.1111/famp.12381. Epub 2018 Aug 3.</t>
  </si>
  <si>
    <t>Parra-Cardona R</t>
  </si>
  <si>
    <t>Fam Process</t>
  </si>
  <si>
    <t>PMC6534478</t>
  </si>
  <si>
    <t>NIHMS1029481</t>
  </si>
  <si>
    <t>Quality of cancer care among foreign-born vs US-born patients; hospital-based, quantitative, patient outcomes relevant to disparities.</t>
  </si>
  <si>
    <t xml:space="preserve">This study quantitatively compares foreign-born and US-born cancer patients in clinical settings. It directly evaluates patient safety and disparities such as the quality of care and recommended treatments. It is relevant to LEP populations because English proficientcy is examined as a contribution factor. It also studies a large population. </t>
  </si>
  <si>
    <t>Quality of cancer care among foreign-born and US-born patients with lung or colorectal cancer</t>
  </si>
  <si>
    <t>Nielsen SS, He Y, Ayanian JZ, Gomez SL, Kahn KL, West DW, Keating NL.</t>
  </si>
  <si>
    <t>Cancer. 2010 Dec 1;116(23):5497-506. doi: 10.1002/cncr.25546. Epub 2010 Jul 29.</t>
  </si>
  <si>
    <t>Nielsen SS</t>
  </si>
  <si>
    <t>PMC2974942</t>
  </si>
  <si>
    <t>NIHMS219754</t>
  </si>
  <si>
    <t>10.1002/cncr.25546</t>
  </si>
  <si>
    <t>Immigrants’ mortality patterns; likely population-based/epidemiological, not hospital-based; abstract needed to confirm.</t>
  </si>
  <si>
    <t xml:space="preserve">This study is not conducted in a hospital/administrative setting, but instead focuses on the broad range of factors that affect mortality. Because of this, the outcomes described focuses on the broad topic of mortality and not on hospital program usage. </t>
  </si>
  <si>
    <t>Immigrants' mortality patterns in the short- and long-term point toward origin-related diversities: the Israeli experience</t>
  </si>
  <si>
    <t>Gabbay U, Leshukovits Y, Sadetzki S.</t>
  </si>
  <si>
    <t>J Immigr Minor Health. 2014 Feb;16(1):35-43. doi: 10.1007/s10903-013-9858-9.</t>
  </si>
  <si>
    <t>Gabbay U</t>
  </si>
  <si>
    <t>10.1007/s10903-013-9858-9</t>
  </si>
  <si>
    <t>Geographic accessibility to gynecologic oncologists; focus on health system access, not LEP patients’ outcomes or hospital-based care.</t>
  </si>
  <si>
    <t>This study highlights disparities in acess to gynecologic oncologists but focuses on geographical and racial difference instead of patient outcomes, hospital based care, or LEP-specific issues.</t>
  </si>
  <si>
    <t>Geographic Disparities in Potential Accessibility to Gynecologic Oncologists in the United States From 2001 to 2020</t>
  </si>
  <si>
    <t>Desjardins MR, Desravines N, Fader AN, Wethington SL, Curriero FC.</t>
  </si>
  <si>
    <t>Obstet Gynecol. 2023 Sep 1;142(3):688-697. doi: 10.1097/AOG.0000000000005284. Epub 2023 Aug 3.</t>
  </si>
  <si>
    <t>Desjardins MR</t>
  </si>
  <si>
    <t>Obstet Gynecol</t>
  </si>
  <si>
    <t>10.1097/AOG.0000000000005284</t>
  </si>
  <si>
    <t>Breast cancer screening knowledge/attitudes; outpatient/community focus; may not meet hospital/inpatient criteria; check abstract.</t>
  </si>
  <si>
    <t>This study describes a cross sectional survey on the women in Barcelona, which doesn't allow for comparibility. Additionally, the survey does not take place in a hospital setting, mainly focusing on community knowledge and attitudes.</t>
  </si>
  <si>
    <t>Knowledge, attitude and perceptions of breast cancer screening among native and immigrant women in Barcelona, Spain</t>
  </si>
  <si>
    <t>Pons-Vigués M, Puigpinós-Riera R, Serral G, Pasarín MI, Rodríguez D, Pérez G, Benet J, Casamitjana M, Borrell C.</t>
  </si>
  <si>
    <t>Psychooncology. 2012 Jun;21(6):618-29. doi: 10.1002/pon.1940. Epub 2011 Mar 7.</t>
  </si>
  <si>
    <t>Pons-Vigués M</t>
  </si>
  <si>
    <t>Psychooncology</t>
  </si>
  <si>
    <t>10.1002/pon.1940</t>
  </si>
  <si>
    <t>Review on racial/ethnic variations in women’s health; social embeddedness; likely theoretical/commentary, not quantitative patient outcomes.</t>
  </si>
  <si>
    <t>This study is is a review of racial and ethnic health disparities among women in the U.S. However, it is very descriptive instead of a quantitative hospital based analysis. It does not focus on patient safety or LEP specific factors.</t>
  </si>
  <si>
    <t>Racial/ethnic variations in women's health: the social embeddedness of health</t>
  </si>
  <si>
    <t>Williams DR.</t>
  </si>
  <si>
    <t>Am J Public Health. 2002 Apr;92(4):588-97. doi: 10.2105/ajph.92.4.588.</t>
  </si>
  <si>
    <t>Williams DR</t>
  </si>
  <si>
    <t>PMC1447123</t>
  </si>
  <si>
    <t>10.2105/ajph.92.4.588</t>
  </si>
  <si>
    <t>Physician-pharmacist management; hospital/clinic-based, quantitative, patient outcomes (blood pressure), relevant to disparities.</t>
  </si>
  <si>
    <t>This study does not focus on LEP specific populations</t>
  </si>
  <si>
    <t>Physician-Pharmacist Collaborative Management: Narrowing the Socioeconomic Blood Pressure Gap</t>
  </si>
  <si>
    <t>Anderegg MD, Gums TH, Uribe L, Coffey CS, James PA, Carter BL.</t>
  </si>
  <si>
    <t>Hypertension. 2016 Nov;68(5):1314-1320. doi: 10.1161/HYPERTENSIONAHA.116.08043. Epub 2016 Sep 6.</t>
  </si>
  <si>
    <t>Anderegg MD</t>
  </si>
  <si>
    <t>PMC5063695</t>
  </si>
  <si>
    <t>NIHMS810280</t>
  </si>
  <si>
    <t>Provides quantitative data and addresses LEP populations with no other major exclusion criteria red flags</t>
  </si>
  <si>
    <t xml:space="preserve">This study is a large quantiative analysis that looks at the impact of English being either a second language or first language on acute coronary syndrom outcomes. It is a report on the disparities in treatment and is highly relevant to patient safety and LEP populations. </t>
  </si>
  <si>
    <t>English as a second language and outcomes of patients presenting with acute coronary syndromes: results from the CONCORDANCE registry</t>
  </si>
  <si>
    <t>Juergens CP, Dabin B, French JK, Kritharides L, Hyun K, Kilian J, Chew DP, Brieger D.</t>
  </si>
  <si>
    <t>Med J Aust. 2016 Apr 4;204(6):239. doi: 10.5694/mja15.00812.</t>
  </si>
  <si>
    <t>Juergens CP</t>
  </si>
  <si>
    <t>Med J Aust</t>
  </si>
  <si>
    <t>10.5694/mja15.00812</t>
  </si>
  <si>
    <t>The article discusses how hospitals are increasingly integrating AI to improve patient care and streamline operations. It also notes challenges such as data bias and the need for human oversight in implementation.</t>
  </si>
  <si>
    <t>Regards hospital usage of AI</t>
  </si>
  <si>
    <t>Strechen I, Wilson P, Eltalhi T, Piche K, Tschida-Reuter D, Howard D, Sutor B, Tiong I, Herasevich S, Pickering B, Barwise A.</t>
  </si>
  <si>
    <t>Trials. 2024 Jul 4;25(1):450. doi: 10.1186/s13063-024-08254-y.</t>
  </si>
  <si>
    <t>Strechen I</t>
  </si>
  <si>
    <t>PMC11223355</t>
  </si>
  <si>
    <t>The study compares English- and Spanish-speaking women, showing how language, socioeconomic status, and health literacy affect access to pelvic organ prolapse care. It highlights language barriers as a key driver of disparities.</t>
  </si>
  <si>
    <t xml:space="preserve">This study directly compares English-speaking and Spanish-speaking women across hospitals. It highlights how language, socioeconomic status, and health literacy affect patient experiences and access to treatment for pelvic organ prolapse. The findings link language barriers to disparities in care, which make it highly relevant. </t>
  </si>
  <si>
    <t>Health Care Disparities Among English-Speaking and Spanish-Speaking Women With Pelvic Organ Prolapse at Public and Private Hospitals: What Are the Barriers?</t>
  </si>
  <si>
    <t>Alas AN, Dunivan GC, Wieslander CK, Sevilla C, Barrera B, Rashid R, Maliski S, Eilber K, Rogers RG, Anger JT.</t>
  </si>
  <si>
    <t>Female Pelvic Med Reconstr Surg. 2016 Nov/Dec;22(6):460-466. doi: 10.1097/SPV.0000000000000315.</t>
  </si>
  <si>
    <t>Alas AN</t>
  </si>
  <si>
    <t>Female Pelvic Med Reconstr Surg</t>
  </si>
  <si>
    <t>PMC5612340</t>
  </si>
  <si>
    <t>NIHMS868031</t>
  </si>
  <si>
    <t>10.1097/SPV.0000000000000315</t>
  </si>
  <si>
    <t>The study’s outcomes don’t align with the inclusion criteria, as it centers on health outcomes rather than patient-focused outcomes.</t>
  </si>
  <si>
    <t>Outcomes do not match inclusion criteria, mainly focuses on health outcomes rather than patient outcomes</t>
  </si>
  <si>
    <t>Racial and ethnic disparities in lower extremity amputation: Assessing the role of frailty in older adults</t>
  </si>
  <si>
    <t>Pandit V, Nelson P, Kempe K, Gage K, Zeeshan M, Kim H, Khan M, Trinidad B, Zhou W, Tan TW.</t>
  </si>
  <si>
    <t>Surgery. 2020 Dec;168(6):1075-1078. doi: 10.1016/j.surg.2020.07.015. Epub 2020 Sep 8.</t>
  </si>
  <si>
    <t>Pandit V</t>
  </si>
  <si>
    <t>Surgery</t>
  </si>
  <si>
    <t>PMC8136972</t>
  </si>
  <si>
    <t>NIHMS1703084</t>
  </si>
  <si>
    <t>10.1016/j.surg.2020.07.015</t>
  </si>
  <si>
    <t>The study examines nursing education for minority students rather than reporting patient outcomes or quantitative measures of health disparities in care.</t>
  </si>
  <si>
    <t>This study focuses on nursing education for minority students instead of reporting patient outcomes or any quantiative measures of health disparities in patient care.</t>
  </si>
  <si>
    <t>Building nursing research capacity to address health disparities: engaging minority baccalaureate and master's students</t>
  </si>
  <si>
    <t>Goeppinger J, Miles MS, Weaver W, Campbell L, Roland EJ.</t>
  </si>
  <si>
    <t>Nurs Outlook. 2009 May-Jun;57(3):158-65. doi: 10.1016/j.outlook.2009.01.005.</t>
  </si>
  <si>
    <t>Goeppinger J</t>
  </si>
  <si>
    <t>Nurs Outlook</t>
  </si>
  <si>
    <t>10.1016/j.outlook.2009.01.005</t>
  </si>
  <si>
    <t>The study focuses on social and community areas rather than hospitals</t>
  </si>
  <si>
    <t xml:space="preserve">Not hospital based, focuses on community populations </t>
  </si>
  <si>
    <t>Racial and ethnic differences in the use of environmental control practices among children with asthma</t>
  </si>
  <si>
    <t>Roy A, Wisnivesky JP.</t>
  </si>
  <si>
    <t>J Asthma. 2010 Jun;47(5):507-12. doi: 10.3109/02770901003734314.</t>
  </si>
  <si>
    <t>Roy A</t>
  </si>
  <si>
    <t>J Asthma</t>
  </si>
  <si>
    <t>10.3109/02770901003734314</t>
  </si>
  <si>
    <t>Focuses on pharmacy student education rather than patient outcomes or clinical health disparities.</t>
  </si>
  <si>
    <t>Focuses on educational outcomes for pharmacy students rather than patient outcomes or clinical measures of health disparities.</t>
  </si>
  <si>
    <t>A cultural competency course for pharmacy students</t>
  </si>
  <si>
    <t>Poirier TI, Butler LM, Devraj R, Gupchup GV, Santanello C, Lynch JC.</t>
  </si>
  <si>
    <t>Am J Pharm Educ. 2009 Aug 28;73(5):81. doi: 10.5688/aj730581.</t>
  </si>
  <si>
    <t>Poirier TI</t>
  </si>
  <si>
    <t>Am J Pharm Educ</t>
  </si>
  <si>
    <t>PMC2739064</t>
  </si>
  <si>
    <t>10.5688/aj730581</t>
  </si>
  <si>
    <t>Clearly outlines how LEP patients’ experiences differ from others, noting frequent errors they face and the resulting impact on their care.</t>
  </si>
  <si>
    <t>Sufficient description of LEP Specific populations and how their patient experience differs from others. Identifies common LEP patient errors and how that affects their care.</t>
  </si>
  <si>
    <t>Wasserman M, Renfrew MR, Green AR, Lopez L, Tan-McGrory A, Brach C, Betancourt JR.</t>
  </si>
  <si>
    <t>J Healthc Qual. 2014 May-Jun;36(3):5-16. doi: 10.1111/jhq.12065. Epub 2014 Mar 16.</t>
  </si>
  <si>
    <t>Wasserman M</t>
  </si>
  <si>
    <t>J Healthc Qual</t>
  </si>
  <si>
    <t>PMC5111827</t>
  </si>
  <si>
    <t>NIHMS825178</t>
  </si>
  <si>
    <t>10.1111/jhq.12065</t>
  </si>
  <si>
    <t>Examines health disparities in underserved ethnic minority groups and evaluates interventions like community health worker programs and home-based screenings to improve preventive care.</t>
  </si>
  <si>
    <t>Addresses health disparities by targeting underserved ethnic minority populations. Also examines the effectiveness of interventions, such as community health worker–delivered and home-based screening, to increase preventive care.</t>
  </si>
  <si>
    <t>Carrasquillo O, Seay J, Jhaveri V, Long T, Kenya S, Thomas E, Sussman D, Trevil D, Koru-Sengul T, Kobetz E.</t>
  </si>
  <si>
    <t>Trials. 2020 Apr 29;21(1):368. doi: 10.1186/s13063-020-4213-7.</t>
  </si>
  <si>
    <t>Carrasquillo O</t>
  </si>
  <si>
    <t>PMC7191705</t>
  </si>
  <si>
    <t>Explores disparities in outpatient and inpatient care, mentioning populations that might include LEP patients but without clearly specifying them or connecting the findings to LEP outcomes.</t>
  </si>
  <si>
    <t>Discusses both outpatient and impatient disparities. Focus on populations that could be LEP but does not specify, additionally does not show how the outcomes are relevant to LEP.</t>
  </si>
  <si>
    <t>Explaining mental health treatment disparities: ethnic and cultural differences in family involvement</t>
  </si>
  <si>
    <t>Snowden LR.</t>
  </si>
  <si>
    <t>Cult Med Psychiatry. 2007 Sep;31(3):389-402. doi: 10.1007/s11013-007-9057-z.</t>
  </si>
  <si>
    <t>Cult Med Psychiatry</t>
  </si>
  <si>
    <t>10.1007/s11013-007-9057-z</t>
  </si>
  <si>
    <t>This study included patients that did not have LEP</t>
  </si>
  <si>
    <t>Focuses on Black Caribbean-born immigrants with HIV, but LEP status is not reported or analyzed.</t>
  </si>
  <si>
    <t>Disparity in Retention in Care and Viral Suppression for Black Caribbean-Born Immigrants Living with HIV in Florida</t>
  </si>
  <si>
    <t>Cyrus E, Dawson C, Fennie KP, Sheehan DM, Mauck DE, Sanchez M, Maddox LM, Trepka MJ.</t>
  </si>
  <si>
    <t>Int J Environ Res Public Health. 2017 Mar 9;14(3):285. doi: 10.3390/ijerph14030285.</t>
  </si>
  <si>
    <t>Cyrus E</t>
  </si>
  <si>
    <t>PMC5369121</t>
  </si>
  <si>
    <t>10.3390/ijerph14030285</t>
  </si>
  <si>
    <t>This study was done in a community-based screening</t>
  </si>
  <si>
    <t>Focuses on a broad range of people including immigrants, but not focusing on LEP. Does not include hospital/care related outcomes</t>
  </si>
  <si>
    <t>Social inequality in oral health-related quality-of-life, OHRQoL, at early older age: evidence from a prospective cohort study</t>
  </si>
  <si>
    <t>Astrøm AN, Ekback G, Ordell S, Unell L.</t>
  </si>
  <si>
    <t>Acta Odontol Scand. 2011 Nov;69(6):334-42. doi: 10.3109/00016357.2011.568965. Epub 2011 Mar 29.</t>
  </si>
  <si>
    <t>Astrøm AN</t>
  </si>
  <si>
    <t>Acta Odontol Scand</t>
  </si>
  <si>
    <t>10.3109/00016357.2011.568965</t>
  </si>
  <si>
    <t>This study was done quantitatively, compared different ethnic groups (minority groups so implicit LEP), and included patients in a hospital setting</t>
  </si>
  <si>
    <t>Included hospitalized patients with confirmed SARS-CoV-2. While the study does not explicitly focus on limited English proficiency (LEP) patients, the Black, Asian, and minority ethnic population examined may include individuals with LEP, making it relevant for exploring language-linked health disparities.</t>
  </si>
  <si>
    <t>Investigating the association between ethnicity and health outcomes in SARS-CoV-2 in a London secondary care population</t>
  </si>
  <si>
    <t>Patel A, Abdulaal A, Ariyanayagam D, Killington K, Denny SJ, Mughal N, Hughes S, Goel N, Davies GW, Moore LSP, Charani E.</t>
  </si>
  <si>
    <t>PLoS One. 2020 Oct 28;15(10):e0240960. doi: 10.1371/journal.pone.0240960. eCollection 2020.</t>
  </si>
  <si>
    <t>Patel A</t>
  </si>
  <si>
    <t>PMC7592846</t>
  </si>
  <si>
    <t>10.1371/journal.pone.0240960</t>
  </si>
  <si>
    <t>This study was quantitative, compared individuals including minorities with LEP, was done in a clinical setting, and explored disparities</t>
  </si>
  <si>
    <t>Does not fully focus on LEP populations and does not include outcomes specific to their care</t>
  </si>
  <si>
    <t>The Transatlantic HbA(1c) gap: differences in glycaemic control across the lifespan between people included in the US T1D Exchange Registry and those included in the German/Austrian DPV registry</t>
  </si>
  <si>
    <t>Hermann JM, Miller KM, Hofer SE, Clements MA, Karges W, Foster NC, Fröhlich-Reiterer E, Rickels MR, Rosenbauer J, DeSalvo DJ, Holl RW, Maahs DM; T1D Exchange Clinic Network and the DPV initiative.</t>
  </si>
  <si>
    <t>Diabet Med. 2020 May;37(5):848-855. doi: 10.1111/dme.14148. Epub 2019 Oct 14.</t>
  </si>
  <si>
    <t>Hermann JM</t>
  </si>
  <si>
    <t>Diabet Med</t>
  </si>
  <si>
    <t>This study was done quantitatively, compared immigrant groups in US (LEP) with US-born citizens, and included patients in a hospital setting</t>
  </si>
  <si>
    <t>The study is relevant to LEP populations because immigrants often face language barriers, which the authors explicitly note as a factor affecting mental health care utilization.</t>
  </si>
  <si>
    <t>Estimating the effects of immigration status on mental health care utilizations in the United States</t>
  </si>
  <si>
    <t>Chen J, Vargas-Bustamante A.</t>
  </si>
  <si>
    <t>J Immigr Minor Health. 2011 Aug;13(4):671-80. doi: 10.1007/s10903-011-9445-x.</t>
  </si>
  <si>
    <t>Chen J</t>
  </si>
  <si>
    <t>PMC3132313</t>
  </si>
  <si>
    <t>10.1007/s10903-011-9445-x</t>
  </si>
  <si>
    <t>This study does not use data from people with LEP</t>
  </si>
  <si>
    <t>This study is not hospital based</t>
  </si>
  <si>
    <t>Race/ethnicity and potential suicide misclassification: window on a minority suicide paradox?</t>
  </si>
  <si>
    <t>Rockett IR, Wang S, Stack S, De Leo D, Frost JL, Ducatman AM, Walker RL, Kapusta ND.</t>
  </si>
  <si>
    <t>BMC Psychiatry. 2010 May 19;10:35. doi: 10.1186/1471-244X-10-35.</t>
  </si>
  <si>
    <t>Rockett IR</t>
  </si>
  <si>
    <t>BMC Psychiatry</t>
  </si>
  <si>
    <t>PMC2891687</t>
  </si>
  <si>
    <t>10.1186/1471-244X-10-35</t>
  </si>
  <si>
    <t>This study was done in an out-patient setting</t>
  </si>
  <si>
    <t>does not specifically address limited English proficiency (LEP) or language-related barriers in healthcare, even though it examines ethnic disparities.</t>
  </si>
  <si>
    <t>Ethnic disparities and lifestyle determinants in the prevalence of cardiovascular disease among Han majority and Ha Ni ethnic minority older adults in rural Southwest China</t>
  </si>
  <si>
    <t>Huang Y, Li Q, Zuo M, Liu L, Li GH, Cai L.</t>
  </si>
  <si>
    <t>BMC Cardiovasc Disord. 2024 Nov 16;24(1):653. doi: 10.1186/s12872-024-04327-7.</t>
  </si>
  <si>
    <t>Huang Y</t>
  </si>
  <si>
    <t>BMC Cardiovasc Disord</t>
  </si>
  <si>
    <t>PMC11568549</t>
  </si>
  <si>
    <t>10.1186/s12872-024-04327-7</t>
  </si>
  <si>
    <t>This study was quantitiative, looked at immigrant/refugee populations (made comparisons and identified disparities), and was done in system-based setting</t>
  </si>
  <si>
    <t xml:space="preserve">comparitively examines LEP mortality desparities in a system based setting </t>
  </si>
  <si>
    <t>Mortality from infectious diseases among refugees and immigrants compared to native Danes: a historical prospective cohort study</t>
  </si>
  <si>
    <t>Norredam M, Olsbjerg M, Petersen JH, Bygbjerg I, Krasnik A.</t>
  </si>
  <si>
    <t>Trop Med Int Health. 2012 Feb;17(2):223-30. doi: 10.1111/j.1365-3156.2011.02901.x. Epub 2011 Oct 27.</t>
  </si>
  <si>
    <t>Norredam M</t>
  </si>
  <si>
    <t>Trop Med Int Health</t>
  </si>
  <si>
    <t>10.1111/j.1365-3156.2011.02901.x</t>
  </si>
  <si>
    <t>This study was done quantitatively, made comparisons, looked at LEP populations, identified disparities, and was done in a hospital setting</t>
  </si>
  <si>
    <t>Studies LEP patients in a clinic-based telemedicine setting, uses quantitative measures and controlled comparisons to assess disparities in access, patient-physician interactions, and outcomes.</t>
  </si>
  <si>
    <t>Disparities in Use of Video Telemedicine Among Patients With Limited English Proficiency During the COVID-19 Pandemic</t>
  </si>
  <si>
    <t>Hsueh L, Huang J, Millman AK, Gopalan A, Parikh RK, Teran S, Reed ME.</t>
  </si>
  <si>
    <t>JAMA Netw Open. 2021 Nov 1;4(11):e2133129. doi: 10.1001/jamanetworkopen.2021.33129.</t>
  </si>
  <si>
    <t>Hsueh L</t>
  </si>
  <si>
    <t>PMC8569485</t>
  </si>
  <si>
    <t>10.1001/jamanetworkopen.2021.33129</t>
  </si>
  <si>
    <t>This study was not quantitative</t>
  </si>
  <si>
    <t xml:space="preserve">Not quantitative </t>
  </si>
  <si>
    <t>Informal interpreting in general practice: Comparing the perspectives of general practitioners, migrant patients and family interpreters</t>
  </si>
  <si>
    <t>Zendedel R, Schouten BC, van Weert JC, van den Putte B.</t>
  </si>
  <si>
    <t>Patient Educ Couns. 2016 Jun;99(6):981-7. doi: 10.1016/j.pec.2015.12.021. Epub 2015 Dec 31.</t>
  </si>
  <si>
    <t>10.1016/j.pec.2015.12.021</t>
  </si>
  <si>
    <t>This study was quantitiative, made comparisons for a population with implicit LEP (migrant population), looked at patients, and looked at disparities</t>
  </si>
  <si>
    <t>includes a migrant population (LEP), uses quantitative data,and compares outcomes between migrants and non-migrants, highlighting disparities in care.</t>
  </si>
  <si>
    <t>Under-treatment of migrants with diabetes in a universalistic health care system: the ARNO Observatory</t>
  </si>
  <si>
    <t>Marchesini G, Bernardi D, Miccoli R, Rossi E, Vaccaro O, De Rosa M, Bonora E, Bruno G.</t>
  </si>
  <si>
    <t>Nutr Metab Cardiovasc Dis. 2014 Apr;24(4):393-9. doi: 10.1016/j.numecd.2013.09.012. Epub 2013 Nov 1.</t>
  </si>
  <si>
    <t>Marchesini G</t>
  </si>
  <si>
    <t>Nutr Metab Cardiovasc Dis</t>
  </si>
  <si>
    <t>10.1016/j.numecd.2013.09.012</t>
  </si>
  <si>
    <t>This study was quantitative, made comparisons and explored disparities of a minority community (LEP) with a non-minority community, done in an administrative setting</t>
  </si>
  <si>
    <t>Community based and uncontrolled</t>
  </si>
  <si>
    <t>Ethnic discrimination and health: the relationship between experienced ethnic discrimination and multiple health domains in Norway's rural Sami population</t>
  </si>
  <si>
    <t>Hansen KL.</t>
  </si>
  <si>
    <t>Int J Circumpolar Health. 2015 Feb 13;74:25125. doi: 10.3402/ijch.v74.25125. eCollection 2015.</t>
  </si>
  <si>
    <t>Hansen KL</t>
  </si>
  <si>
    <t>Int J Circumpolar Health</t>
  </si>
  <si>
    <t>PMC4329315</t>
  </si>
  <si>
    <t>10.3402/ijch.v74.25125</t>
  </si>
  <si>
    <t>does not specifically examine LEP or language-related disparities</t>
  </si>
  <si>
    <t>Socioeconomic and regional variations in repair modality for ruptured abdominal aortic aneurysms</t>
  </si>
  <si>
    <t>Daviú-Molinari T, Haefner L, Roberts MC, Faridmoayer E, Sharath SE, Kougias P.</t>
  </si>
  <si>
    <t>J Vasc Surg. 2024 Dec;80(6):1676-1683.e2. doi: 10.1016/j.jvs.2024.07.093. Epub 2024 Jul 31.</t>
  </si>
  <si>
    <t>Daviú-Molinari T</t>
  </si>
  <si>
    <t>10.1016/j.jvs.2024.07.093</t>
  </si>
  <si>
    <t>This study does not use data from people with LEP, and is qualitative</t>
  </si>
  <si>
    <t>Qualitative, not quantitative</t>
  </si>
  <si>
    <t>A critique of the design, implementation, and delivery of a culturally-tailored self-management education intervention: a qualitative evaluation</t>
  </si>
  <si>
    <t>Sidhu MS, Gale NK, Gill P, Marshall T, Jolly K.</t>
  </si>
  <si>
    <t>BMC Health Serv Res. 2015 Feb 7;15:54. doi: 10.1186/s12913-015-0712-8.</t>
  </si>
  <si>
    <t>Sidhu MS</t>
  </si>
  <si>
    <t>PMC4326406</t>
  </si>
  <si>
    <t>10.1186/s12913-015-0712-8</t>
  </si>
  <si>
    <t>focuses on racial and ethnic disparities in palliative care broadly but does not specifically examine patients with LEP or language-related barriers</t>
  </si>
  <si>
    <t>Racial disparities in end-of-life care</t>
  </si>
  <si>
    <t>Kuschner WG.</t>
  </si>
  <si>
    <t>Arch Intern Med. 2011 May 23;171(10):949-50; author reply 950. doi: 10.1001/archinternmed.2011.195.</t>
  </si>
  <si>
    <t>Kuschner WG</t>
  </si>
  <si>
    <t>Arch Intern Med</t>
  </si>
  <si>
    <t>10.1001/archinternmed.2011.195</t>
  </si>
  <si>
    <t>Examines LEP populations and the quality of their care in a hospital based setting, used a controlled experiment</t>
  </si>
  <si>
    <t>Do hospitals provide lower-quality care to minorities than to whites?</t>
  </si>
  <si>
    <t>Gaskin DJ, Spencer CS, Richard P, Anderson GF, Powe NR, Laveist TA.</t>
  </si>
  <si>
    <t>Health Aff (Millwood). 2008 Mar-Apr;27(2):518-27. doi: 10.1377/hlthaff.27.2.518.</t>
  </si>
  <si>
    <t>Gaskin DJ</t>
  </si>
  <si>
    <t>10.1377/hlthaff.27.2.518</t>
  </si>
  <si>
    <t>This study was quantitative, made comparisons with a migrant population (LEP), and looked at patients, and looked at disparities</t>
  </si>
  <si>
    <t>While the study examines disparities by country of origin and socio-economic factors, it does not specifically address LEP, language barriers, or patient-physician interactions</t>
  </si>
  <si>
    <t>Breastfeeding practices in relation to country of origin among women living in Denmark: a population-based study</t>
  </si>
  <si>
    <t>Busck-Rasmussen M, Villadsen SF, Norsker FN, Mortensen L, Andersen AM.</t>
  </si>
  <si>
    <t>Matern Child Health J. 2014 Dec;18(10):2479-88. doi: 10.1007/s10995-014-1486-z.</t>
  </si>
  <si>
    <t>Busck-Rasmussen M</t>
  </si>
  <si>
    <t>PMC4220107</t>
  </si>
  <si>
    <t>10.1007/s10995-014-1486-z</t>
  </si>
  <si>
    <t>This study was quantitative, made comparisons with a immigrant population (LEP), and looked at patients, and looked at disparities</t>
  </si>
  <si>
    <t xml:space="preserve">Explores LEP populations and hospital care quality, controlled experiment. </t>
  </si>
  <si>
    <t>Prevalence of chronic diseases by immigrant status and disparities in chronic disease management in immigrants: a population-based cohort study, Valore Project</t>
  </si>
  <si>
    <t>Buja A, Gini R, Visca M, Damiani G, Federico B, Francesconi P, Donato D, Marini A, Donatini A, Brugaletta S, Baldo V, Bellentani M; Valore Project.</t>
  </si>
  <si>
    <t>BMC Public Health. 2013 May 24;13:504. doi: 10.1186/1471-2458-13-504.</t>
  </si>
  <si>
    <t>Buja A</t>
  </si>
  <si>
    <t>PMC3673842</t>
  </si>
  <si>
    <t>10.1186/1471-2458-13-504</t>
  </si>
  <si>
    <t>Does not specifically examine a limited English proficiency (LEP) population.</t>
  </si>
  <si>
    <t>Effects of Medicare comprehensive medication review on racial/ethnic disparities in nonadherence to statin medications among patients with Alzheimer's Disease: an observational analysis</t>
  </si>
  <si>
    <t>Browning JA, Tsang CCS, Dong X, Wan JY, Chisholm-Burns MA, Finch CK, Tsao JW, Liu C, Wang J.</t>
  </si>
  <si>
    <t>BMC Health Serv Res. 2022 Feb 7;22(1):159. doi: 10.1186/s12913-022-07483-8.</t>
  </si>
  <si>
    <t>Browning JA</t>
  </si>
  <si>
    <t>PMC8822650</t>
  </si>
  <si>
    <t>10.1186/s12913-022-07483-8</t>
  </si>
  <si>
    <t>explores disparities between non english speaking hispanic kids vs english speaking kids in use of prescription medication (quantitative measures, controlled comparisons)—meets all inclusion criteria</t>
  </si>
  <si>
    <t>An analysis of the association between parental acculturation and children's medication use</t>
  </si>
  <si>
    <t>Foster BA, Read D, Bethell C.</t>
  </si>
  <si>
    <t>Pediatrics. 2009 Oct;124(4):1152-61. doi: 10.1542/peds.2008-2746. Epub 2009 Sep 28.</t>
  </si>
  <si>
    <t>Foster BA</t>
  </si>
  <si>
    <t>10.1542/peds.2008-2746</t>
  </si>
  <si>
    <t>Studied recent immigrants compared to long term residents, quantitative retrospective cohort design, hospital maternity setting, measured obstetrical care and perinatal complications related to patient safety and disparities, large sample size above 50, peer-reviewed research article</t>
  </si>
  <si>
    <t>The article meets all the inclusion criteria (LEP population, quantitative results, controlled comparisons, and conducted in a hospital setting) and doesn't violate any of the exclusion points.</t>
  </si>
  <si>
    <t>Paquier L, Barlow P, Paesmans M, Rozenberg S.</t>
  </si>
  <si>
    <t>BMJ Open. 2020 Mar 9;10(3):e029683. doi: 10.1136/bmjopen-2019-029683.</t>
  </si>
  <si>
    <t>Paquier L</t>
  </si>
  <si>
    <t>PMC7064068</t>
  </si>
  <si>
    <t>10.1136/bmjopen-2019-029683</t>
  </si>
  <si>
    <t>Includes comparison across race/ethnicity, large sample, inpatient/terminal hospitalization setting, quantitative. Fails LEP criterion — doesn’t specifically address limited English proficiency or immigrant language barriers.</t>
  </si>
  <si>
    <t>this paper talked about ethnic disparities, but not LEP population</t>
  </si>
  <si>
    <t>Disparities in Care Management During Terminal Hospitalization Among Adults With Metastatic Cancer From 2010 to 2017</t>
  </si>
  <si>
    <t>Deeb S, Chino FL, Diamond LC, Tao A, Aragones A, Shahrokni A, Yerramilli D, Gillespie EF, Tsai CJ.</t>
  </si>
  <si>
    <t>JAMA Netw Open. 2021 Sep 1;4(9):e2125328. doi: 10.1001/jamanetworkopen.2021.25328.</t>
  </si>
  <si>
    <t>Deeb S</t>
  </si>
  <si>
    <t>PMC8459194</t>
  </si>
  <si>
    <t>10.1001/jamanetworkopen.2021.25328</t>
  </si>
  <si>
    <t>Study of ethnic minority vs native mothers, quantitative, large sample, examines breastfeeding initiation/duration (disparities). Does not focus on limited English proficiency specifically; setting is community/maternal health / postnatal period (questionnaire data) rather than hospital/inpatient systems-based patient safety or patient-physician interaction outcomes.</t>
  </si>
  <si>
    <t>This study does not focus on LEP specific populations, but rather their breastfeeding patterns. No mention of language barriers were mentioned in the abstract, nor mention of a language barrier.</t>
  </si>
  <si>
    <t>Breastfeeding patterns among ethnic minorities: the Generation R Study</t>
  </si>
  <si>
    <t>van Rossem L, Vogel I, Steegers EA, Moll HA, Jaddoe VW, Hofman A, Mackenbach JP, Raat H.</t>
  </si>
  <si>
    <t>J Epidemiol Community Health. 2010 Dec;64(12):1080-5. doi: 10.1136/jech.2009.095380. Epub 2009 Dec 8.</t>
  </si>
  <si>
    <t>van Rossem L</t>
  </si>
  <si>
    <t>10.1136/jech.2009.095380</t>
  </si>
  <si>
    <t>Focuses on limited English proficiency vs English patients, quantitative retrospective cohort with comparisons, hospital setting (acute coronary syndrome), reports outcomes and care disparities (receipt of interventions, in-hospital events)</t>
  </si>
  <si>
    <t>This study emphasizes two different patient populations, LEP and English proficient (EP) patients with acute coronary syndrome (ACS). The study meets the inclusion criteria and doesn't contain any exclusion criteria.</t>
  </si>
  <si>
    <t>Is There Inequity in Hospital Care Among Patients With Acute Coronary Syndrome Who Are Proficient and Not Proficient in English Language?: Analysis of the SNAPSHOT ACS Study</t>
  </si>
  <si>
    <t>Hyun KK, Redfern J, Woodward M, Briffa T, Chew DP, Ellis C, French J, Astley C, Gamble G, Nallaiah K, Howell T, Lintern K, Clark R, Wechkunanukul K, Brieger D.</t>
  </si>
  <si>
    <t>J Cardiovasc Nurs. 2017 May/Jun;32(3):288-295. doi: 10.1097/JCN.0000000000000342.</t>
  </si>
  <si>
    <t>Hyun KK</t>
  </si>
  <si>
    <t>J Cardiovasc Nurs</t>
  </si>
  <si>
    <t>10.1097/JCN.0000000000000342</t>
  </si>
  <si>
    <t>Study population is immigrants vs Spanish (not explicitly LEP), setting includes outpatient and hospital, quantitative comparisons, outcomes are cost and resource use—not patient-physician interaction or patient safety outcomes. Doesn’t focus on language proficiency or limited English issues.</t>
  </si>
  <si>
    <t>This study's population includes outpatient settings, being one of the xclusion criteria for our study.</t>
  </si>
  <si>
    <t>Differences in the use of health resources by Spanish and immigrant HIV-infected patients</t>
  </si>
  <si>
    <t>Velasco M, Castilla V, Guijarro C, Moreno L, Barba R, Losa JE.</t>
  </si>
  <si>
    <t>Enferm Infecc Microbiol Clin. 2012 Oct;30(8):458-62. doi: 10.1016/j.eimc.2012.01.007. Epub 2012 Feb 28.</t>
  </si>
  <si>
    <t>Velasco M</t>
  </si>
  <si>
    <t>Enferm Infecc Microbiol Clin</t>
  </si>
  <si>
    <t>10.1016/j.eimc.2012.01.007</t>
  </si>
  <si>
    <t>Focuses on ethnic disparities in COVID-19 positivity using EHR data (observational), but does not specifically address limited English proficiency or LEP populations, nor patient safety or patient-physician interaction outcomes</t>
  </si>
  <si>
    <t>This study focuses on ethnicity and outcomes of COVID positivity &amp; hospitalization, rather than LEP populations.</t>
  </si>
  <si>
    <t>Empiric evidence of ethnic disparities in coronavirus positivity in Washington State</t>
  </si>
  <si>
    <t>Pflugeisen BM, Mou J.</t>
  </si>
  <si>
    <t>Ethn Health. 2021 Jan;26(1):36-48. doi: 10.1080/13557858.2020.1863922. Epub 2021 Jan 11.</t>
  </si>
  <si>
    <t>Pflugeisen BM</t>
  </si>
  <si>
    <t>Ethn Health</t>
  </si>
  <si>
    <t>10.1080/13557858.2020.1863922</t>
  </si>
  <si>
    <t>meets all inclusion criteria, but exclusively outpatient based</t>
  </si>
  <si>
    <t xml:space="preserve">quantitative, controlled comparison study with an experimental and a control group from the LEP population. While based outpatient, the study shows results in emergency department use between the two groups. </t>
  </si>
  <si>
    <t>A Texting Intervention in Latino Families to Reduce ED Use: A Randomized Trial</t>
  </si>
  <si>
    <t>DeCamp LR, Godage SK, Valenzuela Araujo D, Dominguez Cortez J, Wu L, Psoter KJ, Quintanilla K, Rivera Rodríguez T, Polk S.</t>
  </si>
  <si>
    <t>Pediatrics. 2020 Jan;145(1):e20191405. doi: 10.1542/peds.2019-1405.</t>
  </si>
  <si>
    <t>DeCamp LR</t>
  </si>
  <si>
    <t>This study provides quantitative outcomes on hospital costs and patient satisfaction among LEP Spanish-speaking inpatients, and follows hospital inpatient setting. Patient outcomes are measurable.</t>
  </si>
  <si>
    <t>The study is quantitative, conducted in a hospital setting, and examines outcomes related to patient satisfaction and healthcare utilization for limited English proficiency (LEP) patients.</t>
  </si>
  <si>
    <t>Jacobs EA, Sadowski LS, Rathouz PJ.</t>
  </si>
  <si>
    <t>J Gen Intern Med. 2007 Nov;22 Suppl 2(Suppl 2):306-11. doi: 10.1007/s11606-007-0357-3.</t>
  </si>
  <si>
    <t>Jacobs EA</t>
  </si>
  <si>
    <t>PMC2078550</t>
  </si>
  <si>
    <t>kiele nino de guzman</t>
  </si>
  <si>
    <t>this study is releveant to the LEP , inclused outcomes involvng patient-physiscian inreractions and provdes quantitive studies</t>
  </si>
  <si>
    <t>This study evaluated the benefit of comprehensive initiatives to overcome language barriers to improve patient adherence with initial scheduled chronic pain clinic appointments; conducted in a clinic setting, and examines outcomes related to patient adherence for LEP patients..</t>
  </si>
  <si>
    <t>The Effect of Initiatives to Overcome Language Barriers and Improve Attendance: A Cross-Sectional Analysis of Adherence in an Inner City Chronic Pain Clinic</t>
  </si>
  <si>
    <t>Andreae MH, White RS, Chen KY, Nair S, Hall C, Shaparin N.</t>
  </si>
  <si>
    <t>Pain Med. 2017 Feb 1;18(2):265-274. doi: 10.1093/pm/pnw161.</t>
  </si>
  <si>
    <t>Andreae MH</t>
  </si>
  <si>
    <t>Pain Med</t>
  </si>
  <si>
    <t>PMC6376453</t>
  </si>
  <si>
    <t>10.1093/pm/pnw161</t>
  </si>
  <si>
    <t xml:space="preserve">is not relevant to the LEP population </t>
  </si>
  <si>
    <t>not elevant to LEP populaiton</t>
  </si>
  <si>
    <t>Mortality associated with hepatitis C and hepatitis B virus infection: A nationwide study on multiple causes of death data</t>
  </si>
  <si>
    <t>Fedeli U, Grande E, Grippo F, Frova L.</t>
  </si>
  <si>
    <t>World J Gastroenterol. 2017 Mar 14;23(10):1866-1871. doi: 10.3748/wjg.v23.i10.1866.</t>
  </si>
  <si>
    <t>Fedeli U</t>
  </si>
  <si>
    <t>World J Gastroenterol</t>
  </si>
  <si>
    <t>PMC5352928</t>
  </si>
  <si>
    <t>10.3748/wjg.v23.i10.1866</t>
  </si>
  <si>
    <t>Women in interventional cardiology: Update in percutaneous coronary intervention practice patterns and outcomes of female operators from the National Cardiovascular Data Registry®</t>
  </si>
  <si>
    <t>Wang TY, Grines C, Ortega R, Dai D, Jacobs AK, Skelding KA, Mauri L, Mehran R.</t>
  </si>
  <si>
    <t>Catheter Cardiovasc Interv. 2016 Mar;87(4):663-8. doi: 10.1002/ccd.26118. Epub 2015 Aug 10.</t>
  </si>
  <si>
    <t>Wang TY</t>
  </si>
  <si>
    <t>10.1002/ccd.26118</t>
  </si>
  <si>
    <t>exculde</t>
  </si>
  <si>
    <t xml:space="preserve">is not relevant to the LEP population and has a small smaple size </t>
  </si>
  <si>
    <t>French translation and linguistic validation of a new Patient Reported Outcome instrument: the BODY-Q: A description of the process</t>
  </si>
  <si>
    <t>Rillon P, Château F, Klassen A, Tsangaris E, Geneviève P, De Coninck C.</t>
  </si>
  <si>
    <t>Psychiatr Danub. 2019 Sep;31(Suppl 3):406-410.</t>
  </si>
  <si>
    <t>Rillon P</t>
  </si>
  <si>
    <t>Psychiatr Danub</t>
  </si>
  <si>
    <t xml:space="preserve">qualititive study thst doesn not have sufficient quantititative results or outcomes </t>
  </si>
  <si>
    <t>Not a quantitative study, no patient outcomes, not conducted in a hospital or clinic setting.</t>
  </si>
  <si>
    <t>Process and outcomes evaluation of retention strategies within a nursing workforce diversity project</t>
  </si>
  <si>
    <t>Escallier LA, Fullerton JT.</t>
  </si>
  <si>
    <t>J Nurs Educ. 2009 Sep;48(9):488-94. doi: 10.3928/01484834-20090610-02.</t>
  </si>
  <si>
    <t>Escallier LA</t>
  </si>
  <si>
    <t>10.3928/01484834-20090610-02</t>
  </si>
  <si>
    <t>Heterogeneity in cause-specific mortality according to birthplace in immigrant men residing in Madrid, Spain</t>
  </si>
  <si>
    <t>Regidor E, de La Fuente L, Martínez D, Calle ME, Domínguez V.</t>
  </si>
  <si>
    <t>Ann Epidemiol. 2008 Aug;18(8):605-13. doi: 10.1016/j.annepidem.2008.04.007.</t>
  </si>
  <si>
    <t>Regidor E</t>
  </si>
  <si>
    <t>10.1016/j.annepidem.2008.04.007</t>
  </si>
  <si>
    <t xml:space="preserve">does not meet LEP criteria </t>
  </si>
  <si>
    <t>Disparities in stroke type and vascular risk factors between 2 Hispanic populations in Miami and Mexico city</t>
  </si>
  <si>
    <t>Romano JG, Arauz A, Koch S, Dong C, Marquez JM, Artigas C, Merlos M, Hernandez B, Roa LF, Rundek T, Sacco RL.</t>
  </si>
  <si>
    <t>J Stroke Cerebrovasc Dis. 2013 Aug;22(6):828-33. doi: 10.1016/j.jstrokecerebrovasdis.2012.05.016. Epub 2012 Jun 29.</t>
  </si>
  <si>
    <t>Romano JG</t>
  </si>
  <si>
    <t>10.1016/j.jstrokecerebrovasdis.2012.05.016</t>
  </si>
  <si>
    <t>This study is quantitative, comparative, and system-based. It does not satisfy your primary inclusion criteria for LEP populations. Instead, it concentrates on gender and ethnicity in transplantation, rather than language proficiency or communication barriers.</t>
  </si>
  <si>
    <t xml:space="preserve">Focuses on gender and ethnicity, not specific or relevant directly to LEP populations </t>
  </si>
  <si>
    <t>Gender Disparity in Living-Donor Kidney Transplant Among Minority Ethnic Groups</t>
  </si>
  <si>
    <t>Peracha J, Hayer MK, Sharif A.</t>
  </si>
  <si>
    <t>Exp Clin Transplant. 2016 Apr;14(2):139-45.</t>
  </si>
  <si>
    <t>Peracha J</t>
  </si>
  <si>
    <t>Exp Clin Transplant</t>
  </si>
  <si>
    <t>Quantitative, large sample, system-based, clear patient outcomes and includes treatment comprehension difficulties and immigrant status.</t>
  </si>
  <si>
    <t>This study was quantitative, made comparisons with an LEP community, and includes differences in patient care</t>
  </si>
  <si>
    <t>Tuberculosis treatment adherence and fatality in Spain</t>
  </si>
  <si>
    <t>Caylà JA, Rodrigo T, Ruiz-Manzano J, Caminero JA, Vidal R, García JM, Blanquer R, Casals M; Working Group on Completion of Tuberculosis Treatment in Spain (Study ECUTTE).</t>
  </si>
  <si>
    <t>Respir Res. 2009 Dec 1;10(1):121. doi: 10.1186/1465-9921-10-121.</t>
  </si>
  <si>
    <t>Caylà JA</t>
  </si>
  <si>
    <t>Respir Res</t>
  </si>
  <si>
    <t>PMC2794858</t>
  </si>
  <si>
    <t>10.1186/1465-9921-10-121</t>
  </si>
  <si>
    <t>Does not meet LEP criteria, nor does it go into patient-provider communication</t>
  </si>
  <si>
    <t>This study does not have a hospital-based setting</t>
  </si>
  <si>
    <t>Incidence of breast and colorectal cancer among immigrants in Ontario, Canada: a retrospective cohort study from 2004-2014</t>
  </si>
  <si>
    <t>Shuldiner J, Liu Y, Lofters A.</t>
  </si>
  <si>
    <t>BMC Cancer. 2018 May 8;18(1):537. doi: 10.1186/s12885-018-4444-0.</t>
  </si>
  <si>
    <t>Shuldiner J</t>
  </si>
  <si>
    <t>BMC Cancer</t>
  </si>
  <si>
    <t>PMC5941319</t>
  </si>
  <si>
    <t>10.1186/s12885-018-4444-0</t>
  </si>
  <si>
    <t>The study is directly about disparities, communication, and understanding, which makes it relevant to your review theme.</t>
  </si>
  <si>
    <t>This study was quantitative, made comparisons with an LEP community, and looked at disparities</t>
  </si>
  <si>
    <t>Role of patient factors, preferences, and distrust in health care and access to liver transplantation and organ donation</t>
  </si>
  <si>
    <t>Wilder JM, Oloruntoba OO, Muir AJ, Moylan CA.</t>
  </si>
  <si>
    <t>Liver Transpl. 2016 Jul;22(7):895-905. doi: 10.1002/lt.24452.</t>
  </si>
  <si>
    <t>Wilder JM</t>
  </si>
  <si>
    <t>Liver Transpl</t>
  </si>
  <si>
    <t>PMC5567682</t>
  </si>
  <si>
    <t>NIHMS790052</t>
  </si>
  <si>
    <t>10.1002/lt.24452</t>
  </si>
  <si>
    <t>high-quality, quantitative, large-scale, and system-based, but not stuided on LEP communities</t>
  </si>
  <si>
    <t>This study doesn't include an LEP community</t>
  </si>
  <si>
    <t>Lost but not forgotten: A population-based study of mortality and care trajectories among people living with HIV who are lost to follow-up in Ontario, Canada</t>
  </si>
  <si>
    <t>Kendall CE, Raboud J, Donelle J, Loutfy M, Rourke SB, Kroch A, Liddy C, Rosenes R; Ontario HIV Treatment Network (OHTN) Cohort Study Team; Burchell AN.</t>
  </si>
  <si>
    <t>HIV Med. 2019 Feb;20(2):88-98. doi: 10.1111/hiv.12682. Epub 2018 Nov 26.</t>
  </si>
  <si>
    <t>Kendall CE</t>
  </si>
  <si>
    <t>HIV Med</t>
  </si>
  <si>
    <t>PMC9292000</t>
  </si>
  <si>
    <t>10.1111/hiv.12682</t>
  </si>
  <si>
    <t>Does not meet LEP criteria and does not show patient outcome</t>
  </si>
  <si>
    <t>Improving Anesthesiologists' Ability to Speak Up in the Operating Room: A Randomized Controlled Experiment of a Simulation-Based Intervention and a Qualitative Analysis of Hurdles and Enablers</t>
  </si>
  <si>
    <t>Raemer DB, Kolbe M, Minehart RD, Rudolph JW, Pian-Smith MC.</t>
  </si>
  <si>
    <t>Acad Med. 2016 Apr;91(4):530-9. doi: 10.1097/ACM.0000000000001033.</t>
  </si>
  <si>
    <t>Raemer DB</t>
  </si>
  <si>
    <t>Acad Med</t>
  </si>
  <si>
    <t>Focuses on medical education and recruitment, not patient outcomes, LEP populations, or healthcare delivery.</t>
  </si>
  <si>
    <t>Improving underrepresented minority medical student recruitment with health disparities curriculum</t>
  </si>
  <si>
    <t>Vela MB, Kim KE, Tang H, Chin MH.</t>
  </si>
  <si>
    <t>J Gen Intern Med. 2010 May;25 Suppl 2(Suppl 2):S82-5. doi: 10.1007/s11606-010-1270-8.</t>
  </si>
  <si>
    <t>Vela MB</t>
  </si>
  <si>
    <t>PMC2847120</t>
  </si>
  <si>
    <t>10.1007/s11606-010-1270-8</t>
  </si>
  <si>
    <t>Comparative, large dataset, and patient access/outcomes, but population is sexual minority, not LEP</t>
  </si>
  <si>
    <t>Disparities in health insurance coverage, access, and outcomes for individuals in same-sex versus different-sex relationships, 2000-2007</t>
  </si>
  <si>
    <t>Buchmueller T, Carpenter CS.</t>
  </si>
  <si>
    <t>Am J Public Health. 2010 Mar;100(3):489-95. doi: 10.2105/AJPH.2009.160804. Epub 2010 Jan 14.</t>
  </si>
  <si>
    <t>Buchmueller T</t>
  </si>
  <si>
    <t>PMC2820046</t>
  </si>
  <si>
    <t>10.2105/AJPH.2009.160804</t>
  </si>
  <si>
    <t>Directly relevant to LEP; quantitative survey data; outcomes related to discrimination, access, and perceived quality.</t>
  </si>
  <si>
    <t>Linguistic acculturation and perceptions of quality, access, and discrimination in health care among Latinos in the United States</t>
  </si>
  <si>
    <t>Becerra D, Androff D, Messing JT, Castillo J, Cimino A.</t>
  </si>
  <si>
    <t>Soc Work Health Care. 2015;54(2):134-57. doi: 10.1080/00981389.2014.982267.</t>
  </si>
  <si>
    <t>Becerra D</t>
  </si>
  <si>
    <t>Soc Work Health Care</t>
  </si>
  <si>
    <t>10.1080/00981389.2014.982267</t>
  </si>
  <si>
    <t>Quantitative, large dataset (n=6,620); nativity × race/ethnicity × SES; outcomes include unmet need, access, screenings. It is relevant to LEP via nativity/language barriers</t>
  </si>
  <si>
    <t>Nativity status and access to care in Canada and the U.S.: factoring in the roles of race/ethnicity and socioeconomic status</t>
  </si>
  <si>
    <t>Lebrun LA, Shi L.</t>
  </si>
  <si>
    <t>J Health Care Poor Underserved. 2011 Aug;22(3):1075-100. doi: 10.1353/hpu.2011.0075.</t>
  </si>
  <si>
    <t>Lebrun LA</t>
  </si>
  <si>
    <t>J Health Care Poor Underserved</t>
  </si>
  <si>
    <t>10.1353/hpu.2011.0075</t>
  </si>
  <si>
    <t>Qualitattive study only (narratives of navigators); lacks quantitative patient outcomes and control comparisons.</t>
  </si>
  <si>
    <t>Jean-Pierre P, Hendren S, Fiscella K, Loader S, Rousseau S, Schwartzbauer B, Sanders M, Carroll J, Epstein R.</t>
  </si>
  <si>
    <t>J Cancer Educ. 2011 Mar;26(1):111-20. doi: 10.1007/s13187-010-0122-x.</t>
  </si>
  <si>
    <t>Jean-Pierre P</t>
  </si>
  <si>
    <t>PMC3647146</t>
  </si>
  <si>
    <t>NIHMS461843</t>
  </si>
  <si>
    <t>Quantitative and comparative, but surgical outcomes; no LEP/language/disparities in communication focus</t>
  </si>
  <si>
    <t>Do high-volume centers mitigate complication risk and reduce costs associated with performing pancreaticoduodenectomy in ethnic minorities?</t>
  </si>
  <si>
    <t>Eguia E, Aranha GV, Abood G, Godellas C, Kuo PC, Baker MS.</t>
  </si>
  <si>
    <t>Am J Surg. 2021 Jul;222(1):153-158. doi: 10.1016/j.amjsurg.2020.11.025. Epub 2020 Dec 1.</t>
  </si>
  <si>
    <t>Eguia E</t>
  </si>
  <si>
    <t>10.1016/j.amjsurg.2020.11.025</t>
  </si>
  <si>
    <t>Focused on cultural competence, but qualitative; not clearly system-based and may lack quantitative comparative outcomes</t>
  </si>
  <si>
    <t>Costantino G, Malgady RG, Primavera LH.</t>
  </si>
  <si>
    <t>J Consult Clin Psychol. 2009 Oct;77(5):941-9. doi: 10.1037/a0016341.</t>
  </si>
  <si>
    <t>Costantino G</t>
  </si>
  <si>
    <t>J Consult Clin Psychol</t>
  </si>
  <si>
    <t>It has an outpatient/community focus; parent perceptions; not hospital/system-based with controlled outcomes.</t>
  </si>
  <si>
    <t>Ethnic and Indigenous access to early childhood healthcare services in Australia: parents' perceived unmet needs and related barriers</t>
  </si>
  <si>
    <t>Ou L, Chen J, Garrett P, Hillman K.</t>
  </si>
  <si>
    <t>Aust N Z J Public Health. 2011 Feb;35(1):30-7. doi: 10.1111/j.1753-6405.2010.00633.x. Epub 2010 Dec 9.</t>
  </si>
  <si>
    <t>Aust N Z J Public Health</t>
  </si>
  <si>
    <t>10.1111/j.1753-6405.2010.00633.x</t>
  </si>
  <si>
    <t>Large cohort, comparative, system-based registry data; immigrant/refugee focus relevant to LEP populations; outcome = mortality disparities.</t>
  </si>
  <si>
    <t>This study was quantitative, made comparisons with an LEP (immigrant) community, and looked at disparities</t>
  </si>
  <si>
    <t>Inequalities in mortality among refugees and immigrants compared to native Danes--a historical prospective cohort study</t>
  </si>
  <si>
    <t>Norredam M, Olsbjerg M, Petersen JH, Juel K, Krasnik A.</t>
  </si>
  <si>
    <t>BMC Public Health. 2012 Sep 10;12:757. doi: 10.1186/1471-2458-12-757.</t>
  </si>
  <si>
    <t>PMC3575278</t>
  </si>
  <si>
    <t>10.1186/1471-2458-12-757</t>
  </si>
  <si>
    <t>The study has a quantitative, controlled design; immigrant/LEP population; outcome = treatment adherence (safety + disparities relevant)</t>
  </si>
  <si>
    <t>This study was quantitative, made comparisons with an LEP community, and looked at differences on treatment vs no treatment</t>
  </si>
  <si>
    <t>Ailinger RL, Martyn D, Lasus H, Lima Garcia N.</t>
  </si>
  <si>
    <t>Public Health Nurs. 2010 Mar-Apr;27(2):115-20. doi: 10.1111/j.1525-1446.2010.00834.x.</t>
  </si>
  <si>
    <t>Ailinger RL</t>
  </si>
  <si>
    <t>This study should be included, it has quantitative; immigrant/LEP focus; system-based intervention; outcomes = screening/treatment disparities</t>
  </si>
  <si>
    <t>A comprehensive screening and treatment model for reducing disparities in hepatitis B</t>
  </si>
  <si>
    <t>Pollack H, Wang S, Wyatt L, Peng CH, Wan K, Trinh-Shevrin C, Chun K, Tsang T, Kwon S.</t>
  </si>
  <si>
    <t>Health Aff (Millwood). 2011 Oct;30(10):1974-83. doi: 10.1377/hlthaff.2011.0700.</t>
  </si>
  <si>
    <t>Pollack H</t>
  </si>
  <si>
    <t>PMC3333793</t>
  </si>
  <si>
    <t>NIHMS362790</t>
  </si>
  <si>
    <t>10.1377/hlthaff.2011.0700</t>
  </si>
  <si>
    <t>Community-based program design; no controlled comparative outcomes; not hospital/system setting.</t>
  </si>
  <si>
    <t>This study was quantitative, made comparisons with an LEP (immigrant) community, and looked at differences on intervention vs control</t>
  </si>
  <si>
    <t>Verhagen I, Ros WJ, Steunenberg B, de Wit NJ.</t>
  </si>
  <si>
    <t>BMC Public Health. 2013 Mar 15;13:227. doi: 10.1186/1471-2458-13-227.</t>
  </si>
  <si>
    <t>Verhagen I</t>
  </si>
  <si>
    <t>PMC3614887</t>
  </si>
  <si>
    <t>It measures quantitative, comparative hospital-based outcomes; immigrant children (language barriers implicit); outcome = metabolic control.</t>
  </si>
  <si>
    <t>This study was quantitative, made comparisons with an LEP (immigrant's children) community, and looked at differences on intervention vs control</t>
  </si>
  <si>
    <t>Impaired metabolic control and socio-demographic status in immigrant children at onset of Type 1 diabetes</t>
  </si>
  <si>
    <t>Söderström U, Samuelsson U, Sahlqvist L, Åman J.</t>
  </si>
  <si>
    <t>Diabet Med. 2014 Nov;31(11):1418-23. doi: 10.1111/dme.12511. Epub 2014 Jun 19.</t>
  </si>
  <si>
    <t>Söderström U</t>
  </si>
  <si>
    <t>10.1111/dme.12511</t>
  </si>
  <si>
    <t>Large dataset, hospital-based, quantitative outcomes; ethnic disparities assessed and is indirectly relevant to LEP.</t>
  </si>
  <si>
    <t>Outcome of Femoral-popliteal Bypass Procedures in Different Ethnic Groups in England: A Retrospective Analysis of Hospital Episode Statistics</t>
  </si>
  <si>
    <t>Vitalis A, Shantsila A, Kay M, Vohra RK, Lip GYH.</t>
  </si>
  <si>
    <t>Ann Vasc Surg. 2021 Oct;76:351-356. doi: 10.1016/j.avsg.2021.04.018. Epub 2021 May 2.</t>
  </si>
  <si>
    <t>Vitalis A</t>
  </si>
  <si>
    <t>Ann Vasc Surg</t>
  </si>
  <si>
    <t>10.1016/j.avsg.2021.04.018</t>
  </si>
  <si>
    <t>Community-based, needs assessment, no controlled comparative outcomes, not hospital/system-focused.</t>
  </si>
  <si>
    <t>This study was quantitative, made comparisons with an LEP (refugee children) community, and looked at differences on intervention vs control</t>
  </si>
  <si>
    <t>Matching health needs of refugee children with services: how big is the gap?</t>
  </si>
  <si>
    <t>Raman S, Wood N, Webber M, Taylor KA, Isaacs D.</t>
  </si>
  <si>
    <t>Aust N Z J Public Health. 2009 Oct;33(5):466-70. doi: 10.1111/j.1753-6405.2009.00431.x.</t>
  </si>
  <si>
    <t>Raman S</t>
  </si>
  <si>
    <t>10.1111/j.1753-6405.2009.00431.x</t>
  </si>
  <si>
    <t xml:space="preserve">The article should be excluded because it is community-based rather than hospital or system-based. It does not provide quantitative outcomes or controlled comparisons. The focus is descriptive rather than analytical. Therefore, it fails to meet the required inclusion criteria. </t>
  </si>
  <si>
    <t>Lacks controlled comparisons, solely a qualitative study</t>
  </si>
  <si>
    <t>Interprofessional global health education in a cosmopolitan community of North America: the iCHEE experience</t>
  </si>
  <si>
    <t>Palmer VS, Mazumder R, Spencer PS.</t>
  </si>
  <si>
    <t>Acad Med. 2014 Aug;89(8):1149-52. doi: 10.1097/ACM.0000000000000363.</t>
  </si>
  <si>
    <t>Palmer VS</t>
  </si>
  <si>
    <t>PMC4696933</t>
  </si>
  <si>
    <t>NIHMS590227</t>
  </si>
  <si>
    <t>10.1097/ACM.0000000000000363</t>
  </si>
  <si>
    <t>This study is quantitative and comparative, but it should be excluded because it does not address LEP populations or language barriers. It focuses on a surgical technique for rectal mucosal prolapse, which is outside the scope of hospital/system-based research on patient safety, disparities, or physician–patient interactions related to LEP.</t>
  </si>
  <si>
    <t>VIncent Yuan</t>
  </si>
  <si>
    <t>No LEP focus</t>
  </si>
  <si>
    <t>Scand J Surg. 2006;95(3):166-71. doi: 10.1177/145749690609500307.</t>
  </si>
  <si>
    <t>Scand J Surg</t>
  </si>
  <si>
    <t>This study is quantitative and reports relevant outcomes, but it should be excluded because it does not involve LEP populations or examine language barriers. It focuses on racial disparities in care coordination among older adults, using survey data from the REGARDS cohort.</t>
  </si>
  <si>
    <t>While meets a lot of inclusion criteria (quantitative, highlights differences, patient care in hospital setting), the study focuses on the black population exclusively and no relevance to the LEP population</t>
  </si>
  <si>
    <t>Racial Disparities in Preventable Adverse Events Attributed to Poor Care Coordination Reported in a National Study of Older US Adults</t>
  </si>
  <si>
    <t>Pinheiro LC, Reshetnyak E, Safford MM, Kern LM.</t>
  </si>
  <si>
    <t>Med Care. 2021 Oct 1;59(10):901-906. doi: 10.1097/MLR.0000000000001623.</t>
  </si>
  <si>
    <t>Pinheiro LC</t>
  </si>
  <si>
    <t>PMC8446307</t>
  </si>
  <si>
    <t>NIHMS1723050</t>
  </si>
  <si>
    <t>10.1097/MLR.0000000000001623</t>
  </si>
  <si>
    <t>This article should be excluded because it examines disparities in health insurance coverage among Hispanic children without focusing on LEP populations or language barriers. The study is community- and population-based rather than hospital or system-based, and it does not evaluate outcomes related to patient safety or patient–physician interactions.</t>
  </si>
  <si>
    <t xml:space="preserve">no relevance to LEP population, but racial/ethnic/immigration status. </t>
  </si>
  <si>
    <t>Persistent disparities in health insurance coverage: Hispanic children, 1996 to 2005</t>
  </si>
  <si>
    <t>Van Wie A, Ziegenfuss J, Blewett LA, Davern M.</t>
  </si>
  <si>
    <t>J Health Care Poor Underserved. 2008 Nov;19(4):1181-91. doi: 10.1353/hpu.0.0069.</t>
  </si>
  <si>
    <t>Van Wie A</t>
  </si>
  <si>
    <t>10.1353/hpu.0.0069</t>
  </si>
  <si>
    <t>This study is quantitative and system-based, but it shoud be excluded because it examines racial and ethnic disparities in social engagement among nursing home residents without addressing LEP populations or language barriers.</t>
  </si>
  <si>
    <t xml:space="preserve">While this study is comparative and looks at patient outcome, it has no relevance to the LEP population, but rather looks at racial/ethnic disparities among older adults. </t>
  </si>
  <si>
    <t>Social Engagement After Nursing Home Admission: Racial and Ethnic Disparities and Risk Factors</t>
  </si>
  <si>
    <t>Bliss D, Harms S, Eberly LE, Savik K, Gurvich O, Mueller C, Wyman JF, Virnig B.</t>
  </si>
  <si>
    <t>J Appl Gerontol. 2017 Nov;36(11):1306-1326. doi: 10.1177/0733464815617285. Epub 2015 Nov 26.</t>
  </si>
  <si>
    <t>Bliss D</t>
  </si>
  <si>
    <t>J Appl Gerontol</t>
  </si>
  <si>
    <t>10.1177/0733464815617285</t>
  </si>
  <si>
    <t>This article should be excluded because it evaluates methods for translating a health survey instrument rather than outcomes related to patient safety, disparities, or patient–physician interactions. It does involves an LEP community and uses quantitative methods, but the focus is on survey translation reliability and validity in a community-based context rather than hospital or system-based care.</t>
  </si>
  <si>
    <t>No focus/mention on LEP populations</t>
  </si>
  <si>
    <t>Translation of health surveys using mixed methods</t>
  </si>
  <si>
    <t>Baker DL, Melnikow J, Ly MY, Shoultz J, Niederhauser V, Diaz-Escamilla R.</t>
  </si>
  <si>
    <t>J Nurs Scholarsh. 2010 Dec;42(4):430-8. doi: 10.1111/j.1547-5069.2010.01368.x. Epub 2010 Oct 7.</t>
  </si>
  <si>
    <t>Baker DL</t>
  </si>
  <si>
    <t>J Nurs Scholarsh</t>
  </si>
  <si>
    <t>10.1111/j.1547-5069.2010.01368.x</t>
  </si>
  <si>
    <t>We should exclude this study because it examines demographic shifts and racial/ethnic disparities in nursing home use but does not focus on LEP populations or language barriers. The design is descriptive and population-level, without controlled comparisons, quantitative clinical outcomes, or hospital/system-based analyses tied to patient safety or patient–physician interactions.</t>
  </si>
  <si>
    <t>The Care Span: Growth of racial and ethnic minorities in US nursing homes driven by demographics and possible disparities in options</t>
  </si>
  <si>
    <t>Feng Z, Fennell ML, Tyler DA, Clark M, Mor V.</t>
  </si>
  <si>
    <t>Health Aff (Millwood). 2011 Jul;30(7):1358-65. doi: 10.1377/hlthaff.2011.0126.</t>
  </si>
  <si>
    <t>Feng Z</t>
  </si>
  <si>
    <t>PMC3785292</t>
  </si>
  <si>
    <t>NIHMS506106</t>
  </si>
  <si>
    <t>10.1377/hlthaff.2011.0126</t>
  </si>
  <si>
    <t>We should exclude this article because it does not address LEP populations or language barriers. It is quantitative and comparative, but it is population-based and not hospital/system-based. Also, it does not evaluate outcomes related to patient safety, disparities tied to LEP, or patient–physician interactions.</t>
  </si>
  <si>
    <t xml:space="preserve">While this study doesn't meet the exclusion criteria and meets most of the inclusion criteria, it is not relevant to LEP population nor is it a based on system-based settings. </t>
  </si>
  <si>
    <t>The definition of immigrant status matters: impact of nationality, country of origin, and length of stay in host country on mortality estimates</t>
  </si>
  <si>
    <t>Gimeno-Feliu LA, Calderón-Larrañaga A, Díaz E, Laguna-Berna C, Poblador-Plou B, Coscollar-Santaliestra C, Prados-Torres A.</t>
  </si>
  <si>
    <t>BMC Public Health. 2019 Feb 28;19(1):247. doi: 10.1186/s12889-019-6555-1.</t>
  </si>
  <si>
    <t>PMC6394150</t>
  </si>
  <si>
    <t>10.1186/s12889-019-6555-1</t>
  </si>
  <si>
    <t>We should exclude this study because it examines racial and ethnic disparities in home dialysis utilization but does not focus on LEP populations or language barriers. The design is quantitative and system-based, but the outcomes are tied to racial disparities in treatment modality rather than patient safety, disparities specific to LEP, or patient–physician interactions.</t>
  </si>
  <si>
    <t>Exclusively in outpatient settings (home dialysis)</t>
  </si>
  <si>
    <t>Home Dialysis Utilization Among Racial and Ethnic Minorities in the United States at the National, Regional, and State Level</t>
  </si>
  <si>
    <t>Wallace EL, Lea J, Chaudhary NS, Griffin R, Hammelman E, Cohen J, Sloand JA.</t>
  </si>
  <si>
    <t>Perit Dial Int. 2017 1-2;37(1):21-29. doi: 10.3747/pdi.2016.00025. Epub 2016 Sep 28.</t>
  </si>
  <si>
    <t>Wallace EL</t>
  </si>
  <si>
    <t>Perit Dial Int</t>
  </si>
  <si>
    <t>10.3747/pdi.2016.00025</t>
  </si>
  <si>
    <t>We should include this study because it directly examines LEP populations in the emergency department, evaluates interpreter use as an intervention tied to language barriers, and provides quantitative, comparative outcomes relevant to patient–physician interactions and patient safety. It is hospital-based, meets all inclusion criteria, and does not fall under any exclusion criteria.</t>
  </si>
  <si>
    <t xml:space="preserve">Focuses specifically on LEP populations, hospital setting, qualitative study, controlled comparisons, and outcomes regarding disparities </t>
  </si>
  <si>
    <t>Reevaluation of the effect of mandatory interpreter legislation on use of professional interpreters for ED patients with language barriers</t>
  </si>
  <si>
    <t>Ginde AA, Sullivan AF, Corel B, Caceres JA, Camargo CA Jr.</t>
  </si>
  <si>
    <t>Patient Educ Couns. 2010 Nov;81(2):204-6. doi: 10.1016/j.pec.2010.01.023. Epub 2010 Mar 2.</t>
  </si>
  <si>
    <t>Ginde AA</t>
  </si>
  <si>
    <t>10.1016/j.pec.2010.01.023</t>
  </si>
  <si>
    <t>We should exclude this study because it examines racial and ethnic disparities in job strain among immigrant and American long-term care workers but does not focus on LEP populations or language barriers. The design is quantitative and nursing home–based, but the outcomes are occupational stress and wage differences rather than patient safety, LEP-related disparities, or patient–physician interactions.</t>
  </si>
  <si>
    <t xml:space="preserve">This study looks at job strain disparities between immigrant and non immigrant nursing home workers, so it fails to show relevance to the LEP population. It also doesn't focus on patient outcomes. </t>
  </si>
  <si>
    <t>Racial disparities in job strain among American and immigrant long-term care workers</t>
  </si>
  <si>
    <t>Hurtado DA, Sabbath EL, Ertel KA, Buxton OM, Berkman LF.</t>
  </si>
  <si>
    <t>Int Nurs Rev. 2012 Jun;59(2):237-44. doi: 10.1111/j.1466-7657.2011.00948.x. Epub 2011 Dec 7.</t>
  </si>
  <si>
    <t>Hurtado DA</t>
  </si>
  <si>
    <t>PMC3622248</t>
  </si>
  <si>
    <t>NIHMS453162</t>
  </si>
  <si>
    <t>10.1111/j.1466-7657.2011.00948.x</t>
  </si>
  <si>
    <t>We should include this study because it directly examines disparities in depression screening among ethnically diverse nursing home residents, with a focus on Spanish-speaking residents who face language barriers. It is quantitative, hospital/system-based, and evaluates outcomes relevant to patient–physician interactions and patient safety. It meets all inclusion criteria and does not fall under any exclusion criteria.</t>
  </si>
  <si>
    <t>No focus on LEP populations; community setting (nursing home)</t>
  </si>
  <si>
    <t>Depression recognition and capacity for self-report among ethnically diverse nursing homes residents: Evidence of disparities in screening</t>
  </si>
  <si>
    <t>Chun A, Reinhardt JP, Ramirez M, Ellis JM, Silver S, Burack O, Eimicke JP, Cimarolli V, Teresi JA.</t>
  </si>
  <si>
    <t>J Clin Nurs. 2017 Dec;26(23-24):4915-4926. doi: 10.1111/jocn.13974. Epub 2017 Sep 26.</t>
  </si>
  <si>
    <t>Chun A</t>
  </si>
  <si>
    <t>J Clin Nurs</t>
  </si>
  <si>
    <t>PMC5890421</t>
  </si>
  <si>
    <t>NIHMS951322</t>
  </si>
  <si>
    <t>10.1111/jocn.13974</t>
  </si>
  <si>
    <t>Mainly talks about cardiovascular disease, not relevant to LEP, minimal mentioning of minorities, no mention of LEP</t>
  </si>
  <si>
    <t xml:space="preserve">no focus on lep </t>
  </si>
  <si>
    <t>Evaluation of community provision of a preventive cardiovascular programme - the National Health Service Health Check in reaching the under-served groups by primary care in England: cross sectional observational study</t>
  </si>
  <si>
    <t>Woringer M, Cecil E, Watt H, Chang K, Hamid F, Khunti K, Dubois E, Evason J, Majeed A, Soljak M.</t>
  </si>
  <si>
    <t>BMC Health Serv Res. 2017 Jun 14;17(1):405. doi: 10.1186/s12913-017-2346-5.</t>
  </si>
  <si>
    <t>Woringer M</t>
  </si>
  <si>
    <t>PMC5471843</t>
  </si>
  <si>
    <t>10.1186/s12913-017-2346-5</t>
  </si>
  <si>
    <t>Talks about depression diagnosis in LEP populations, relevant to study</t>
  </si>
  <si>
    <t>focus on lep, involves barriers to healthcare</t>
  </si>
  <si>
    <t>Biegler K, Mollica R, Sim SE, Nicholas E, Chandler M, Ngo-Metzger Q, Paigne K, Paigne S, Nguyen DV, Sorkin DH.</t>
  </si>
  <si>
    <t>Contemp Clin Trials. 2016 Sep;50:66-76. doi: 10.1016/j.cct.2016.07.001. Epub 2016 Jul 6.</t>
  </si>
  <si>
    <t>Biegler K</t>
  </si>
  <si>
    <t>PMC5035624</t>
  </si>
  <si>
    <t>NIHMS806917</t>
  </si>
  <si>
    <t>Mainly talks about refugees, and home environmental health, not LEP</t>
  </si>
  <si>
    <t>Educating refugees to improve their home environmental health</t>
  </si>
  <si>
    <t>Korfmacher KS, George V.</t>
  </si>
  <si>
    <t>J Public Health Manag Pract. 2012 Sep-Oct;18(5):469-73. doi: 10.1097/PHH.0b013e318226ca05.</t>
  </si>
  <si>
    <t>Korfmacher KS</t>
  </si>
  <si>
    <t>J Public Health Manag Pract</t>
  </si>
  <si>
    <t>PMC3767976</t>
  </si>
  <si>
    <t>NIHMS507947</t>
  </si>
  <si>
    <t>10.1097/PHH.0b013e318226ca05</t>
  </si>
  <si>
    <t xml:space="preserve">No mention of LEP, only talks about minority populations </t>
  </si>
  <si>
    <t>Mortality among very low-birthweight infants in hospitals serving minority populations</t>
  </si>
  <si>
    <t>Morales LS, Staiger D, Horbar JD, Carpenter J, Kenny M, Geppert J, Rogowski J.</t>
  </si>
  <si>
    <t>Am J Public Health. 2005 Dec;95(12):2206-12. doi: 10.2105/AJPH.2004.046730.</t>
  </si>
  <si>
    <t>Morales LS</t>
  </si>
  <si>
    <t>PMC1449508</t>
  </si>
  <si>
    <t>10.2105/AJPH.2004.046730</t>
  </si>
  <si>
    <t>Doesn't talk about limited english proficiency at all, only about health inequality (different from LEP)</t>
  </si>
  <si>
    <t>Predictive Factors of the Survival of Women With Invasive Breast Cancer in French Guiana: The Burden of Health Inequalities</t>
  </si>
  <si>
    <t>Roué T, Labbé S, Belliardo S, Plenet J, Douine M, Nacher M.</t>
  </si>
  <si>
    <t>Clin Breast Cancer. 2016 Aug;16(4):e113-8. doi: 10.1016/j.clbc.2016.02.017. Epub 2016 Mar 8.</t>
  </si>
  <si>
    <t>Roué T</t>
  </si>
  <si>
    <t>Clin Breast Cancer</t>
  </si>
  <si>
    <t>10.1016/j.clbc.2016.02.017</t>
  </si>
  <si>
    <t>Relevant to LEP, talks about language barrier relevancy to history collection</t>
  </si>
  <si>
    <t>relevant to LEP population, quantitative, controlled comparisons, hospital setting, relevant outcomes for LEP patients</t>
  </si>
  <si>
    <t>Obtaining History with a Language Barrier in the Emergency Department: Perhaps not a Barrier After All</t>
  </si>
  <si>
    <t>Litzau M, Turner J, Pettit K, Morgan Z, Cooper D.</t>
  </si>
  <si>
    <t>West J Emerg Med. 2018 Nov;19(6):934-937. doi: 10.5811/westjem.2018.8.39146. Epub 2018 Sep 10.</t>
  </si>
  <si>
    <t>Litzau M</t>
  </si>
  <si>
    <t>West J Emerg Med</t>
  </si>
  <si>
    <t>PMC6225939</t>
  </si>
  <si>
    <t>10.5811/westjem.2018.8.39146</t>
  </si>
  <si>
    <t>Study is outpatient mental health care, focusing on drop-out and patient perspective among Moroccan/Turkish immigrants; does not report hospital/inpatient outcomes or patient safety outcomes; does include some language/proficiency barriers but outcomes are not about patient-physician interactions or safety in clinical inpatient setting; sample size (though aimed for 150) but setting is outpatient</t>
  </si>
  <si>
    <t xml:space="preserve">The study looks at communication disparities due to culture for Turkish/Moroccan adults receiving mental health care. Mainly should be excluded because it is not  relevant to LEP population, also outpatient. </t>
  </si>
  <si>
    <t>van Loon A, van Schaik DJ, Dekker JJ, Beekman AT.</t>
  </si>
  <si>
    <t>BMC Psychiatry. 2011 Jan 19;11:13. doi: 10.1186/1471-244X-11-13.</t>
  </si>
  <si>
    <t>van Loon A</t>
  </si>
  <si>
    <t>PMC3037851</t>
  </si>
  <si>
    <t>Talks about Moroccan and Turkish migrants having communication issues</t>
  </si>
  <si>
    <t xml:space="preserve">This study uses quantitative methods to measure the health literacy for patients taking Warfarin for stroke prevention. It directly draws comparisons between LEP population with english speaking ones and measures outcomes regarding patient disparities. </t>
  </si>
  <si>
    <t>Language, literacy, and characterization of stroke among patients taking warfarin for stroke prevention: Implications for health communication</t>
  </si>
  <si>
    <t>Fang MC, Panguluri P, Machtinger EL, Schillinger D.</t>
  </si>
  <si>
    <t>Patient Educ Couns. 2009 Jun;75(3):403-10. doi: 10.1016/j.pec.2008.12.009. Epub 2009 Jan 25.</t>
  </si>
  <si>
    <t>Fang MC</t>
  </si>
  <si>
    <t>PMC2740646</t>
  </si>
  <si>
    <t>NIHMS125310</t>
  </si>
  <si>
    <t>10.1016/j.pec.2008.12.009</t>
  </si>
  <si>
    <t>No mention of LEP, just migrants vs indigenous Germans</t>
  </si>
  <si>
    <t>Prostate cancer in Germany among migrants from the Former Soviet Union</t>
  </si>
  <si>
    <t>Winkler V, Holleczek B, Stegmaier C, Becher H.</t>
  </si>
  <si>
    <t>Glob Health Action. 2012;5:9135. doi: 10.3402/gha.v5i0.9135. Epub 2012 Jan 2.</t>
  </si>
  <si>
    <t>Winkler V</t>
  </si>
  <si>
    <t>Glob Health Action</t>
  </si>
  <si>
    <t>PMC3252511</t>
  </si>
  <si>
    <t>10.3402/gha.v5i0.9135</t>
  </si>
  <si>
    <t>Doesn't mention LEP, just talking about minorities</t>
  </si>
  <si>
    <t>Workplace health promotion--strategies for low-income Hispanic immigrant women</t>
  </si>
  <si>
    <t>Zarate-Abbott P, Etnyre A, Gilliland I, Mahon M, Allwein D, Cook J, Mikan V, Rauschhuber M, Sethness R, Muñoz L, Lowry J, Jones ME.</t>
  </si>
  <si>
    <t>AAOHN J. 2008 May;56(5):217-22. doi: 10.3928/08910162-20080501-01.</t>
  </si>
  <si>
    <t>Zarate-Abbott P</t>
  </si>
  <si>
    <t>AAOHN J</t>
  </si>
  <si>
    <t>10.3928/08910162-20080501-01</t>
  </si>
  <si>
    <t>No mention of LEP, primarily focused on autism</t>
  </si>
  <si>
    <t>Reducing Disparities in Timely Autism Diagnosis Through Family Navigation: Results From a Randomized Pilot Trial</t>
  </si>
  <si>
    <t>Feinberg E, Abufhele M, Sandler J, Augustyn M, Cabral H, Chen N, Diaz Linhart Y, Cesar Levesque Z, Aebi M, Silverstein M.</t>
  </si>
  <si>
    <t>Psychiatr Serv. 2016 Aug 1;67(8):912-5. doi: 10.1176/appi.ps.201500162. Epub 2016 May 2.</t>
  </si>
  <si>
    <t>Feinberg E</t>
  </si>
  <si>
    <t>Not focused on limited english proficiency, just different ethnic backgrounds</t>
  </si>
  <si>
    <t>Heterogeneity of Cardiovascular Disease Risk Factors Among Asian Immigrants: Insights From the 2010 to 2018 National Health Interview Survey</t>
  </si>
  <si>
    <t>Koirala B, Turkson-Ocran RA, Baptiste D, Koirala B, Francis L, Davidson P, Himmelfarb CD, Commodore-Mensah Y.</t>
  </si>
  <si>
    <t>J Am Heart Assoc. 2021 Jul 6;10(13):e020408. doi: 10.1161/JAHA.120.020408. Epub 2021 Jun 29.</t>
  </si>
  <si>
    <t>Koirala B</t>
  </si>
  <si>
    <t>J Am Heart Assoc</t>
  </si>
  <si>
    <t>PMC8403310</t>
  </si>
  <si>
    <t>10.1161/JAHA.120.020408</t>
  </si>
  <si>
    <t>It's about minorities and immigrants, not addressing english proficiency</t>
  </si>
  <si>
    <t>The demographic, system, and psychosocial origins of mammographic screening disparities: prediction of initiation versus maintenance screening among immigrant and non-immigrant women</t>
  </si>
  <si>
    <t>Consedine NS.</t>
  </si>
  <si>
    <t>J Immigr Minor Health. 2012 Aug;14(4):570-82. doi: 10.1007/s10903-011-9524-z.</t>
  </si>
  <si>
    <t>Consedine NS</t>
  </si>
  <si>
    <t>10.1007/s10903-011-9524-z</t>
  </si>
  <si>
    <t>Talks about limited stroke literacy, not limited english proficiency</t>
  </si>
  <si>
    <t>Ravenell J, Leighton-Herrmann E, Abel-Bey A, DeSorbo A, Teresi J, Valdez L, Gordillo M, Gerin W, Hecht M, Ramirez M, Noble J, Cohn E, Jean-Louis G, Spruill T, Waddy S, Ogedegbe G, Williams O.</t>
  </si>
  <si>
    <t>Trials. 2015 Apr 19;16:176. doi: 10.1186/s13063-015-0703-4.</t>
  </si>
  <si>
    <t>Ravenell J</t>
  </si>
  <si>
    <t>PMC4417303</t>
  </si>
  <si>
    <t>Doesn't address LEP, just minority education</t>
  </si>
  <si>
    <t>A culturally competent education program to increase understanding about medicines among ethnic minorities</t>
  </si>
  <si>
    <t>Cantarero-Arévalo L, Kassem D, Traulsen JM.</t>
  </si>
  <si>
    <t>Int J Clin Pharm. 2014 Oct;36(5):922-32. doi: 10.1007/s11096-014-0009-8. Epub 2014 Sep 7.</t>
  </si>
  <si>
    <t>Cantarero-Arévalo L</t>
  </si>
  <si>
    <t>Int J Clin Pharm</t>
  </si>
  <si>
    <t>10.1007/s11096-014-0009-8</t>
  </si>
  <si>
    <t>Minimal mention of communication, no mention of LEP, just cultural differences</t>
  </si>
  <si>
    <t>Cultural competence springs up in the desert: the story of the center for cultural competence in health care at Weill Cornell Medical College in Qatar</t>
  </si>
  <si>
    <t>Elnashar M, Abdelrahim H, Fetters MD.</t>
  </si>
  <si>
    <t>Acad Med. 2012 Jun;87(6):759-66. doi: 10.1097/ACM.0b013e318253d6c6.</t>
  </si>
  <si>
    <t>Elnashar M</t>
  </si>
  <si>
    <t>10.1097/ACM.0b013e318253d6c6</t>
  </si>
  <si>
    <t>No mention of LEP, focused on ASD in minorities</t>
  </si>
  <si>
    <t>Pediatrician identification of Latino children at risk for autism spectrum disorder</t>
  </si>
  <si>
    <t>Zuckerman KE, Mattox K, Donelan K, Batbayar O, Baghaee A, Bethell C.</t>
  </si>
  <si>
    <t>Pediatrics. 2013 Sep;132(3):445-53. doi: 10.1542/peds.2013-0383. Epub 2013 Aug 19.</t>
  </si>
  <si>
    <t>Zuckerman KE</t>
  </si>
  <si>
    <t>PMC3876760</t>
  </si>
  <si>
    <t>10.1542/peds.2013-0383</t>
  </si>
  <si>
    <t>No mention of LEP or minorities, just measuring heart failure</t>
  </si>
  <si>
    <t>Low-density lipoprotein cholesterol, erythrocyte, and platelet in heart failure with preserved ejection fraction</t>
  </si>
  <si>
    <t>Yano M, Nishino M, Kawanami S, Ukita K, Kawamura A, Yasumoto K, Tsuda M, Okamoto N, Matsunaga-Lee Y, Egami Y, Yamada T, Yasumura Y, Seo M, Hayashi T, Nakagawa A, Nakagawa Y, Tamaki S, Sotomi Y, Nakatani D, Hikoso S, Sakata Y; Osaka CardioVascular Conference (OCVC)‐Heart Failure Investigators.</t>
  </si>
  <si>
    <t>ESC Heart Fail. 2024 Jun;11(3):1758-1766. doi: 10.1002/ehf2.14734. Epub 2024 Mar 8.</t>
  </si>
  <si>
    <t>Yano M</t>
  </si>
  <si>
    <t>ESC Heart Fail</t>
  </si>
  <si>
    <t>PMC11098649</t>
  </si>
  <si>
    <t>10.1002/ehf2.14734</t>
  </si>
  <si>
    <t>Doesn't note LEP, mainly about cultural differences</t>
  </si>
  <si>
    <t>Impact of motivational pharmacotherapy on treatment retention among depressed Latinos</t>
  </si>
  <si>
    <t>Lewis-Fernández R, Balán IC, Patel SR, Sánchez-Lacay JA, Alfonso C, Gorritz M, Blanco C, Schmidt A, Jiang H, Schneier F, Moyers TB.</t>
  </si>
  <si>
    <t>Psychiatry. 2013 Fall;76(3):210-22. doi: 10.1521/psyc.2013.76.3.210.</t>
  </si>
  <si>
    <t>Lewis-Fernández R</t>
  </si>
  <si>
    <t>PMC4331057</t>
  </si>
  <si>
    <t>NIHMS398074</t>
  </si>
  <si>
    <t>10.1521/psyc.2013.76.3.210</t>
  </si>
  <si>
    <t>Doesn't talk about LEP, focuses on treatment of kidney disease usage in minorities</t>
  </si>
  <si>
    <t>Strigo TS, Ephraim PL, Pounds I, Hill-Briggs F, Darrell L, Ellis M, Sudan D, Rabb H, Segev D, Wang NY, Kaiser M, Falkovic M, Lebov JF, Boulware LE.</t>
  </si>
  <si>
    <t>BMC Nephrol. 2015 Oct 9;16:160. doi: 10.1186/s12882-015-0153-y.</t>
  </si>
  <si>
    <t>Strigo TS</t>
  </si>
  <si>
    <t>PMC4600221</t>
  </si>
  <si>
    <t>We should exclude this study because it examines racial disparities in access to high-quality cardiac surgeons but does not focus on LEP populations or language barriers. While it is quantitative, comparative, and hospital-based, the outcomes are tied to racial disparities in provider quality rather than patient safety, disparities specific to LEP, or patient–physician interactions.</t>
  </si>
  <si>
    <t>Explaining disparities in access to high-quality cardiac surgeons</t>
  </si>
  <si>
    <t>Rothenberg BM, Pearson T, Zwanziger J, Mukamel D.</t>
  </si>
  <si>
    <t>Ann Thorac Surg. 2004 Jul;78(1):18-24; discussion 24-5. doi: 10.1016/j.athoracsur.2004.01.021.</t>
  </si>
  <si>
    <t>Rothenberg BM</t>
  </si>
  <si>
    <t>Ann Thorac Surg</t>
  </si>
  <si>
    <t>10.1016/j.athoracsur.2004.01.021</t>
  </si>
  <si>
    <t>We should exclude this study because it examines psychiatric hospitalization patterns among Ethiopian and Former Soviet Union immigrants in Israel but does not focus on LEP populations or language barriers. While it is quantitative and hospital-based, the outcomes are related to psychiatric hospitalization rates and diagnoses rather than patient safety, LEP-specific disparities, or patient–physician interactions.</t>
  </si>
  <si>
    <t>Patterns of psychiatric hospitalization among ethiopian and former soviet union immigrants and persons born in Israel</t>
  </si>
  <si>
    <t>Youngmann R, Pugachova I, Zilber N.</t>
  </si>
  <si>
    <t>Psychiatr Serv. 2009 Dec;60(12):1656-63. doi: 10.1176/ps.2009.60.12.1656.</t>
  </si>
  <si>
    <t>Youngmann R</t>
  </si>
  <si>
    <t>10.1176/ps.2009.60.12.1656</t>
  </si>
  <si>
    <t>We should exclude this study because it evaluates dental providers’ education, attitudes, and behaviors toward underserved patients but does not focus on LEP populations or language barriers; the design is survey-based and descriptive, with outcomes centered on professional preparation and confidence rather than hospital/system-based patient safety, LEP-specific disparities, or patient–physician interactions.</t>
  </si>
  <si>
    <t>Providing care for underserved patients: periodontists' and periodontal residents' educational experiences, attitudes, and behaviors</t>
  </si>
  <si>
    <t>Garfinkle AJ, Richards PS, Inglehart MR.</t>
  </si>
  <si>
    <t>J Periodontol. 2010 Nov;81(11):1604-12. doi: 10.1902/jop.2010.100183. Epub 2010 Jul 27.</t>
  </si>
  <si>
    <t>Garfinkle AJ</t>
  </si>
  <si>
    <t>J Periodontol</t>
  </si>
  <si>
    <t>10.1902/jop.2010.100183</t>
  </si>
  <si>
    <t>We should exclude this study because it examines racial and country-of-birth disparities in HIV care and viral suppression among Latinos but does not focus on LEP populations or language barriers. While quantitative and system-based, the outcomes relate to retention and viral suppression rather than patient safety, disparities specific to LEP, or patient–physician interactions.</t>
  </si>
  <si>
    <t>Black-White and Country of Birth Disparities in Retention in HIV Care and Viral Suppression among Latinos with HIV in Florida, 2015</t>
  </si>
  <si>
    <t>Sheehan DM, Mauck DE, Fennie KP, Cyrus EA, Maddox LM, Lieb S, Trepka MJ.</t>
  </si>
  <si>
    <t>Int J Environ Res Public Health. 2017 Jan 27;14(2):120. doi: 10.3390/ijerph14020120.</t>
  </si>
  <si>
    <t>Sheehan DM</t>
  </si>
  <si>
    <t>PMC5334674</t>
  </si>
  <si>
    <t>10.3390/ijerph14020120</t>
  </si>
  <si>
    <t>We should exclude this study because it investigates racial and immigrant disparities in pathways to early intervention services for first-episode psychosis but does not focus on LEP populations or language barriers. Although it is quantitative, hospital/system-based, and examines access to care, the outcomes are related to emergency pathways and disengagement rather than patient safety, disparities specific to LEP, or patient–physician interactions.</t>
  </si>
  <si>
    <t>Pathways to early intervention services involving police or ambulance and disengagement rates in racialized and immigrant youth compared to the White majority</t>
  </si>
  <si>
    <t>Boujelben I, D'Andrea G, Ouellet-Plamondon C, Artaud L, Villeneuve M, Shah J, Iyer SN, Abdel-Baki A.</t>
  </si>
  <si>
    <t>Schizophr Res. 2025 Jun;280:122-129. doi: 10.1016/j.schres.2025.04.021. Epub 2025 Apr 25.</t>
  </si>
  <si>
    <t>Boujelben I</t>
  </si>
  <si>
    <t>Schizophr Res</t>
  </si>
  <si>
    <t>10.1016/j.schres.2025.04.021</t>
  </si>
  <si>
    <t>We should exclude this study because it examines ethnic and racial diversity in posttraumatic distress among trauma patients but does not specifically focus on LEP populations or language barriers. While it is hospital-based and quantitative, the outcomes address racial disparities in mental health symptoms rather than patient safety, LEP-specific disparities, or patient–physician interactions.</t>
  </si>
  <si>
    <t>Santos MR, Russo J, Aisenberg G, Uehara E, Ghesquiere A, Zatzick DF.</t>
  </si>
  <si>
    <t>Psychiatry. 2008 Fall;71(3):234-45. doi: 10.1521/psyc.2008.71.3.234.</t>
  </si>
  <si>
    <t>Santos MR</t>
  </si>
  <si>
    <t>We should exclude this study because it evaluates recruitment and participation disparities in a physical activity trial but does not focus on LEP populations or language barriers. Although quantitative and primary care–based, the outcomes concern socioeconomic and ethnic differences in trial participation rather than patient safety, LEP-specific disparities, or patient–physician interactions.</t>
  </si>
  <si>
    <t>Kerry SM, Morgan KE, Limb E, Cook DG, Furness C, Carey I, DeWilde S, Victor CR, Iliffe S, Whincup P, Ussher M, Ekelund U, Fox-Rushby J, Ibison J, Harris T.</t>
  </si>
  <si>
    <t>BMC Public Health. 2018 Jan 23;18(1):170. doi: 10.1186/s12889-018-5034-4.</t>
  </si>
  <si>
    <t>Kerry SM</t>
  </si>
  <si>
    <t>PMC5781315</t>
  </si>
  <si>
    <t>We should exclude this study because it evaluates delays and missed opportunities in diagnosing HIV infection among an urban minority population but does not focus on LEP populations or language barriers. Although hospital- and clinic-based with quantitative outcomes, the disparities assessed are tied to HIV recognition rather than patient safety, LEP-specific disparities, or patient–physician interactions.</t>
  </si>
  <si>
    <t>Recognition of undiagnosed HIV infection: an evaluation of missed opportunities in a predominantly urban minority population</t>
  </si>
  <si>
    <t>Kuo AM, Haukoos JS, Witt MD, Babaie ML, Lewis RJ.</t>
  </si>
  <si>
    <t>AIDS Patient Care STDS. 2005 Apr;19(4):239-46. doi: 10.1089/apc.2005.19.239.</t>
  </si>
  <si>
    <t>Kuo AM</t>
  </si>
  <si>
    <t>AIDS Patient Care STDS</t>
  </si>
  <si>
    <t>10.1089/apc.2005.19.239</t>
  </si>
  <si>
    <t>This is a survey of physicians (provider perspectives), qualitative/attitudinal; no quantitative patient outcomes or comparative controls for LEP patients vs non-LEP; outpatient/community setting; sample is physicians not patients; no patient safety or measured disparities outcomes for LEP population.</t>
  </si>
  <si>
    <t>This study seems to be a qualitative study that focuses on understanding family physicians' perspectives on the care of immigrants from Canada rather than LEP populations.</t>
  </si>
  <si>
    <t>Survey of family physicians' perspectives on management of immigrant patients: attitudes, barriers, strategies, and training needs</t>
  </si>
  <si>
    <t>Papic O, Malak Z, Rosenberg E.</t>
  </si>
  <si>
    <t>Patient Educ Couns. 2012 Feb;86(2):205-9. doi: 10.1016/j.pec.2011.05.015. Epub 2011 Jun 1.</t>
  </si>
  <si>
    <t>Papic O</t>
  </si>
  <si>
    <t>10.1016/j.pec.2011.05.015</t>
  </si>
  <si>
    <t>Focuses on self-rated health outcomes in immigrant vs non-immigrant populations, quantitative survey; setting is general population / community health, not hospital or inpatient system; does not specifically measure outcomes related to limited English proficiency, patient safety, or patient-physician interaction in clinical settings.</t>
  </si>
  <si>
    <t>This article does not show any quantitative data nor focus on a LEP population.</t>
  </si>
  <si>
    <t>Examining the gender, ethnicity, and age dimensions of the healthy immigrant effect: factors in the development of equitable health policy</t>
  </si>
  <si>
    <t>Kobayashi KM, Prus SG.</t>
  </si>
  <si>
    <t>Int J Equity Health. 2012 Feb 16;11:8. doi: 10.1186/1475-9276-11-8.</t>
  </si>
  <si>
    <t>Kobayashi KM</t>
  </si>
  <si>
    <t>PMC3305534</t>
  </si>
  <si>
    <t>10.1186/1475-9276-11-8</t>
  </si>
  <si>
    <t>Excludes</t>
  </si>
  <si>
    <t>Focuses on incidence, age, stage, hormone receptor status among Indian residents vs emigrants; quantitative but does not address limited English proficiency; setting is registry / population level, not clinical hospital or patient-physician interaction outcomes or patient safety outcomes.</t>
  </si>
  <si>
    <t>This article does not focus on LEP populations, but rather immigrant vs. native born status.</t>
  </si>
  <si>
    <t>Breast cancer trends in Indian residents and emigrants portend an emerging epidemic for India</t>
  </si>
  <si>
    <t>Ghumare SS, Cunningham JE.</t>
  </si>
  <si>
    <t>Asian Pac J Cancer Prev. 2007 Oct-Dec;8(4):507-12.</t>
  </si>
  <si>
    <t>Ghumare SS</t>
  </si>
  <si>
    <t>Asian Pac J Cancer Prev</t>
  </si>
  <si>
    <t>Study compares immigrants vs non-immigrants in access to primary care (insurance, unmet needs, no regular doctor), quantitative, large sample. Does not focus on limited English proficiency or language barriers; outcomes are about access rather than patient safety / patient-physician interaction; outpatient / survey setting rather than hospital/inpatient system outcomes.</t>
  </si>
  <si>
    <t>This article focuses on health disparties rather than LEPs.</t>
  </si>
  <si>
    <t>The role of health insurance in explaining immigrant versus non-immigrant disparities in access to health care: comparing the United States to Canada</t>
  </si>
  <si>
    <t>Siddiqi A, Zuberi D, Nguyen QC.</t>
  </si>
  <si>
    <t>Soc Sci Med. 2009 Nov;69(10):1452-9. doi: 10.1016/j.socscimed.2009.08.030. Epub 2009 Sep 18.</t>
  </si>
  <si>
    <t>Siddiqi A</t>
  </si>
  <si>
    <t>10.1016/j.socscimed.2009.08.030</t>
  </si>
  <si>
    <t>Study compares immigrants vs native-born in incidence of CVD and AMI; large registry-based quantitative design; but it does not address limited English proficiency, language barriers, or patient-physician interaction or patient safety outcomes; setting is population / registry rather than clinical process outcomes tied to LEP</t>
  </si>
  <si>
    <t>This study focuses on socioeconomic status (SES) instead of LEP populations.</t>
  </si>
  <si>
    <t>A registry-based follow-up study, comparing the incidence of cardiovascular disease in native Danes and immigrants born in Turkey, Pakistan and the former Yugoslavia: do social inequalities play a role?</t>
  </si>
  <si>
    <t>Hempler NF, Larsen FB, Nielsen SS, Diderichsen F, Andreasen AH, Jørgensen T.</t>
  </si>
  <si>
    <t>BMC Public Health. 2011 Aug 23;11:662. doi: 10.1186/1471-2458-11-662.</t>
  </si>
  <si>
    <t>Hempler NF</t>
  </si>
  <si>
    <t>PMC3189134</t>
  </si>
  <si>
    <t>10.1186/1471-2458-11-662</t>
  </si>
  <si>
    <t>excludes</t>
  </si>
  <si>
    <t>Although this examines a multilingual survey among immigrants and cancer patients and includes a large sample (n ≈ 1491 total across registries/clinics), it is psychometric / measurement work (Rasch analysis) rather than a comparative study with control/intervention measuring patient outcomes, safety, or clinical disparities. It doesn’t report clinical outcomes tied to LEP in hospital settings</t>
  </si>
  <si>
    <t>This study does not focus on LEPs, but rather other culturally competent health information.</t>
  </si>
  <si>
    <t>Assessing the invariance of a culturally competent multi-lingual unmet needs survey for immigrant and Australian-born cancer patients: a Rasch analysis</t>
  </si>
  <si>
    <t>McGrane JA, Butow PN, Sze M, Eisenbruch M, Goldstein D, King MT.</t>
  </si>
  <si>
    <t>Qual Life Res. 2014 Dec;23(10):2819-30. doi: 10.1007/s11136-014-0717-5. Epub 2014 May 24.</t>
  </si>
  <si>
    <t>McGrane JA</t>
  </si>
  <si>
    <t>Qual Life Res</t>
  </si>
  <si>
    <t>10.1007/s11136-014-0717-5</t>
  </si>
  <si>
    <t>(N=2795) Meets all inclusion criteria, LEP populations face worse admission/discharge FIM communication ranges after a moderate to severe TBI. Uses Secondary data anayslis but is still original research</t>
  </si>
  <si>
    <t xml:space="preserve">focus on lep with large sample size and quantative data </t>
  </si>
  <si>
    <t>Comparison of FIM™ communication ratings for English versus non-English speakers in the traumatic brain injury model systems (TBIMS) national database</t>
  </si>
  <si>
    <t>Lequerica A, Krch D, Lengenfelder J, Chiaravalloti N, Arango-Lasprilla JC, Hammond FM, O'Neil-Pirozzi TM, Perrin PB, Sander AM.</t>
  </si>
  <si>
    <t>Brain Inj. 2015;29(12):1445-51. doi: 10.3109/02699052.2015.1075144. Epub 2015 Sep 18.</t>
  </si>
  <si>
    <t>Lequerica A</t>
  </si>
  <si>
    <t>Brain Inj</t>
  </si>
  <si>
    <t>10.3109/02699052.2015.1075144</t>
  </si>
  <si>
    <t>There is no mention of LEP population</t>
  </si>
  <si>
    <t>No relevance to LEP populations</t>
  </si>
  <si>
    <t>Case-matching analysis of head and neck squamous cell carcinoma in racial and ethnic minorities in the United States--possible role for human papillomavirus in survival disparities</t>
  </si>
  <si>
    <t>Schrank TP, Han Y, Weiss H, Resto VA.</t>
  </si>
  <si>
    <t>Head Neck. 2011 Jan;33(1):45-53. doi: 10.1002/hed.21398.</t>
  </si>
  <si>
    <t>Schrank TP</t>
  </si>
  <si>
    <t>Head Neck</t>
  </si>
  <si>
    <t>PMC3005025</t>
  </si>
  <si>
    <t>NIHMS197909</t>
  </si>
  <si>
    <t>10.1002/hed.21398</t>
  </si>
  <si>
    <t>There is no mention of LEP population, the study does not pertain to a healthcare setting or patient population</t>
  </si>
  <si>
    <t>For their populations, there was no indication that it was geared toward LEP populations. The paper emphasizes on cultural barriers, not outcomes regarding patient safety, disparities, or clinical settings for LEP patients</t>
  </si>
  <si>
    <t>Conducting transcultural research: critical thinking in Thailand</t>
  </si>
  <si>
    <t>Jenkins SD.</t>
  </si>
  <si>
    <t>J Transcult Nurs. 2011 Jan;22(1):83-7. doi: 10.1177/1043659610387152.</t>
  </si>
  <si>
    <t>Jenkins SD</t>
  </si>
  <si>
    <t>J Transcult Nurs</t>
  </si>
  <si>
    <t>10.1177/1043659610387152</t>
  </si>
  <si>
    <t xml:space="preserve">This is a structured quantitative study that was done comparing bilingual US born Latinos and foreign born Latinos. It demonstrates outcomes of those who are US born experiencing greater patient activation than forein born Latinos. THis implicit outcome can help us further in a direction towards interventions that maximize patient activation. </t>
  </si>
  <si>
    <t>Study meets all inclusion criteria (LEP subgroups of spanish speaking vs. bilingual Latinos, etc.) and doesn't seem to violate any exclusion criteria. The setting of this study isn't exclusively inpatient, but their healthcare system intereaction still qualifies under the system-based inclusion criteria.</t>
  </si>
  <si>
    <t>Alegría M, Sribney W, Perez D, Laderman M, Keefe K.</t>
  </si>
  <si>
    <t>J Gen Intern Med. 2009 Nov;24 Suppl 3(Suppl 3):534-41. doi: 10.1007/s11606-009-1074-x.</t>
  </si>
  <si>
    <t>PMC2764038</t>
  </si>
  <si>
    <t>This paper is not focused on reduction of outcome disparities for LEP populations, but compares the use of alternative medicine in the US</t>
  </si>
  <si>
    <t>For this study, it focuses on trends in complementary and alternative medicine (CAM) use in the general population, but does not mention LEP populations (violates inclusion criteria). The setting is community-based, not hospital or system-based, and there are no outcomes tied to patient safety or provider-patient interactions for LEP patients.</t>
  </si>
  <si>
    <t>Trends in the use of complementary and alternative medicine in the United States: 2002-2007</t>
  </si>
  <si>
    <t>Su D, Li L.</t>
  </si>
  <si>
    <t>J Health Care Poor Underserved. 2011 Feb;22(1):296-310. doi: 10.1353/hpu.2011.0002.</t>
  </si>
  <si>
    <t>Su D</t>
  </si>
  <si>
    <t>10.1353/hpu.2011.0002</t>
  </si>
  <si>
    <t>This paper focuses on racial disparities, but not LEP population</t>
  </si>
  <si>
    <t>There was no mention of LEP populations, as the paper focuses on racial/ethnic disparities in breast cancer stage. The disparities are also not language-based abd the setting is population-based (not clinical/hospital setting).</t>
  </si>
  <si>
    <t>Racial and ethnic disparities in the diagnosis of breast cancer: changes in presenting stage in minority populations in Florida during 1981-2009</t>
  </si>
  <si>
    <t>Dosch AR, Koru-Sengul T, Miao F, Tannenbaum SL, Byrne MM, Wright JL.</t>
  </si>
  <si>
    <t>Breast Cancer Res Treat. 2014 Nov;148(2):379-87. doi: 10.1007/s10549-014-3158-5. Epub 2014 Oct 10.</t>
  </si>
  <si>
    <t>Dosch AR</t>
  </si>
  <si>
    <t>Breast Cancer Res Treat</t>
  </si>
  <si>
    <t>10.1007/s10549-014-3158-5</t>
  </si>
  <si>
    <t>This paper focuses on disparities between sexual identities, not LEP populations</t>
  </si>
  <si>
    <t>The study focuses on disparities related to sexual identity, not language (no mention of LEP populations ). The study is also not hospital/system-based, and the outcomes center around risk factors, not clinical care or patient-provider interaction.</t>
  </si>
  <si>
    <t>Cancer Risk Factors, Diagnosis and Sexual Identity in the Australian Longitudinal Study of Women's Health</t>
  </si>
  <si>
    <t>Brown R, McNair R, Szalacha L, Livingston PM, Hughes T.</t>
  </si>
  <si>
    <t>Womens Health Issues. 2015 Sep-Oct;25(5):509-16. doi: 10.1016/j.whi.2015.04.001. Epub 2015 Jun 2.</t>
  </si>
  <si>
    <t>Brown R</t>
  </si>
  <si>
    <t>Womens Health Issues</t>
  </si>
  <si>
    <t>10.1016/j.whi.2015.04.001</t>
  </si>
  <si>
    <t>This study doesn't focus on LEP populations as defined in the inclusion criteria. It uses quantitative methods and examines healthcare system utilization, but they're more attributable to rurality, not really language proficiency or healthcare communication challenges.</t>
  </si>
  <si>
    <t>Is francophone language status associated with differences in the health services use of rural Nova Scotians?</t>
  </si>
  <si>
    <t>Langille D, Rainham D, Kisely S.</t>
  </si>
  <si>
    <t>Can J Public Health. 2012 Jan-Feb;103(1):65-8. doi: 10.1007/BF03404071.</t>
  </si>
  <si>
    <t>Langille D</t>
  </si>
  <si>
    <t>Can J Public Health</t>
  </si>
  <si>
    <t>PMC6974151</t>
  </si>
  <si>
    <t>10.1007/BF03404071</t>
  </si>
  <si>
    <t>This paper focuses on hospital location characteristics causing disparities, not LEP population</t>
  </si>
  <si>
    <t>Study uses quantitative data to explore disparities in breast cancer surgery access across racial/ethnic groups. LEP populations are implicitly mentioned with the inclusion of Hispanic and Asian patients in urban California settings (where LEP rates are high). Other inclusion criteria are met, and none of the exclusion criteria were violated.</t>
  </si>
  <si>
    <t>Location Isn't Everything: Proximity, Hospital Characteristics, Choice of Hospital, and Disparities for Breast Cancer Surgery Patients</t>
  </si>
  <si>
    <t>Keating NL, Kouri EM, He Y, Freedman RA, Volya R, Zaslavsky AM.</t>
  </si>
  <si>
    <t>Health Serv Res. 2016 Aug;51(4):1561-83. doi: 10.1111/1475-6773.12443. Epub 2016 Jan 22.</t>
  </si>
  <si>
    <t>Keating NL</t>
  </si>
  <si>
    <t>Health Serv Res</t>
  </si>
  <si>
    <t>PMC4946041</t>
  </si>
  <si>
    <t>10.1111/1475-6773.12443</t>
  </si>
  <si>
    <t>There is little to no mention of LEP, paper focuses on ethnic differences, and is specific to how perspectives may be different for cancer patients from different ethnic backgrounds</t>
  </si>
  <si>
    <t>This study is a purely qualitative exploration of cultural experiences of cancer pain across ethnic groups (lacks quantitative data). It does not involve LEP patients and is conducted in a community-based online setting (not much on hospital/clinic based setting).</t>
  </si>
  <si>
    <t>A national online forum on ethnic differences in cancer pain experience</t>
  </si>
  <si>
    <t>Im EO, Lee SH, Liu Y, Lim HJ, Guevara E, Chee W.</t>
  </si>
  <si>
    <t>Nurs Res. 2009 Mar-Apr;58(2):86-94. doi: 10.1097/NNR.0b013e31818fcea4.</t>
  </si>
  <si>
    <t>Im EO</t>
  </si>
  <si>
    <t>Nurs Res</t>
  </si>
  <si>
    <t>PMC2668932</t>
  </si>
  <si>
    <t>NIHMS100195</t>
  </si>
  <si>
    <t>10.1097/NNR.0b013e31818fcea4</t>
  </si>
  <si>
    <t>This paper focuses on racial disparities in specific cardiocascular injury, no mention of LEP</t>
  </si>
  <si>
    <t>Doubt</t>
  </si>
  <si>
    <t>Study is hospital-based and meets all design, outcome, and setting criteria, BUT it does not explicitly address LEP populations or language access. LEP population subgroups might be implied through the given the large Hispanic cohort and focus on disparities in the study, and it can also be possible that language played a role but was not captured in the abstract. The full article might be needed beyond just the abstract to confirm this.</t>
  </si>
  <si>
    <t>Racial Differences in Treatment Approaches and Mortality Following Arterial Trauma</t>
  </si>
  <si>
    <t>Moreira CC, Farber A, Rybin D, Doros G, Kalish J, Eberhardt RT, Siracuse JJ, Hamburg NM.</t>
  </si>
  <si>
    <t>Vasc Endovascular Surg. 2015 Oct;49(7):180-7. doi: 10.1177/1538574415607360. Epub 2015 Oct 20.</t>
  </si>
  <si>
    <t>Moreira CC</t>
  </si>
  <si>
    <t>Vasc Endovascular Surg</t>
  </si>
  <si>
    <t>10.1177/1538574415607360</t>
  </si>
  <si>
    <t>This paper mentions LEP specifically and is used as a secondary independent variable in this structured study. However, i am unsure if the sole focus on telemedicine would match the exclusion criteria of "exclusively outpatient" or the inclusion criteria of "system-based settings" more</t>
  </si>
  <si>
    <t>Study meets all inclusion criteria and quantitatively evaluates disparities in telemedicine access among LEP and minority patients in a hospital system.Overall, the hospital/system-based setting and outcome focus on disparities makes it highly aligned with the goals of the systematic review.</t>
  </si>
  <si>
    <t>Telemedicine Use in Orthopaedic Surgery Varies by Race, Ethnicity, Primary Language, and Insurance Status</t>
  </si>
  <si>
    <t>Xiong G, Greene NE, Lightsey HM 4th, Crawford AM, Striano BM, Simpson AK, Schoenfeld AJ.</t>
  </si>
  <si>
    <t>Clin Orthop Relat Res. 2021 Jul 1;479(7):1417-1425. doi: 10.1097/CORR.0000000000001775.</t>
  </si>
  <si>
    <t>Xiong G</t>
  </si>
  <si>
    <t>Clin Orthop Relat Res</t>
  </si>
  <si>
    <t>PMC8208394</t>
  </si>
  <si>
    <t>10.1097/CORR.0000000000001775</t>
  </si>
  <si>
    <t>There is no relevancy to the objective of our paper</t>
  </si>
  <si>
    <t>Much of the inclusion criteria were not met, and this study is mostly descriptive, not quantitative. The information may not be relevant to our research aim.</t>
  </si>
  <si>
    <t>Partnering with community agencies to provide nursing students with cultural awareness experiences and refugee health promotion access</t>
  </si>
  <si>
    <t>Sullivan CH.</t>
  </si>
  <si>
    <t>J Nurs Educ. 2009 Sep;48(9):519-22. doi: 10.3928/01484834-20090610-06.</t>
  </si>
  <si>
    <t>Sullivan CH</t>
  </si>
  <si>
    <t>10.3928/01484834-20090610-06</t>
  </si>
  <si>
    <t>Although this paper focuses on strategy that targets disparities faced by LEP, it is excluded based on criteria that "it is exclusively in outpatient or community-based settings", with possibility of fitting the following "studies without patient outcomes" and "small sample sizes" although not specified in abstract</t>
  </si>
  <si>
    <t>Everything aligns with the inclusion and exclusion criteria except for the exclusion section of "exclusively outpatient or community based." In this paper, the setting seems to be both outpatient/clinic based, where the outpatient might raise questions on the exclusion, but its clinic based section also aligns with its clinical/administrative settings.</t>
  </si>
  <si>
    <t>How do breast imaging centers communicate results to women with limited English proficiency and other barriers to care?</t>
  </si>
  <si>
    <t>Marcus EN, Koru-Sengul T, Miao F, Yepes M, Sanders L.</t>
  </si>
  <si>
    <t>J Immigr Minor Health. 2014 Jun;16(3):401-8. doi: 10.1007/s10903-012-9771-7.</t>
  </si>
  <si>
    <t>Marcus EN</t>
  </si>
  <si>
    <t>PMC4778389</t>
  </si>
  <si>
    <t>NIHMS615347</t>
  </si>
  <si>
    <t>10.1007/s10903-012-9771-7</t>
  </si>
  <si>
    <t xml:space="preserve">This paper focuses on socioeconomic disparities, with no mention of LEP </t>
  </si>
  <si>
    <t>Study does not focus on LEP communities as it focuses on income/racial/socioeconomic disparities (violates inclusion principle)</t>
  </si>
  <si>
    <t>Minorities are less likely to receive autologous blood transfusion for major elective orthopaedic surgery</t>
  </si>
  <si>
    <t>Menendez ME, Ring D.</t>
  </si>
  <si>
    <t>Clin Orthop Relat Res. 2014 Nov;472(11):3559-66. doi: 10.1007/s11999-014-3793-5. Epub 2014 Jul 16.</t>
  </si>
  <si>
    <t>Menendez ME</t>
  </si>
  <si>
    <t>PMC4182418</t>
  </si>
  <si>
    <t>10.1007/s11999-014-3793-5</t>
  </si>
  <si>
    <t>There is no mention of LEP</t>
  </si>
  <si>
    <t>LEP populations are not explicitly mentioned, and from the paper, there wasn't enough sufficient evidence to say that these LEP populations are implied to be used.</t>
  </si>
  <si>
    <t>Variation in the use of primary care services for diabetes management according to country of birth and geography among older Australians</t>
  </si>
  <si>
    <t>Tran DT, Jorm LR, Havard A, Harris MF, Comino EJ.</t>
  </si>
  <si>
    <t>Prim Care Diabetes. 2016 Feb;10(1):66-74. doi: 10.1016/j.pcd.2015.07.001. Epub 2015 Aug 1.</t>
  </si>
  <si>
    <t>Tran DT</t>
  </si>
  <si>
    <t>10.1016/j.pcd.2015.07.001</t>
  </si>
  <si>
    <t>This study compares how two countries handles ethnic disparities, but there is no mention of LEP</t>
  </si>
  <si>
    <t>LEP populations are not mentioned and much of other inclusion criteria were also not aligned too.</t>
  </si>
  <si>
    <t>Comparing policies to tackle ethnic inequalities in health: Belgium 1 Scotland 4</t>
  </si>
  <si>
    <t>Lorant V, Bhopal R.</t>
  </si>
  <si>
    <t>Eur J Public Health. 2011 Apr;21(2):235-40. doi: 10.1093/eurpub/ckq061. Epub 2010 May 16.</t>
  </si>
  <si>
    <t>Lorant V</t>
  </si>
  <si>
    <t>10.1093/eurpub/ckq061</t>
  </si>
  <si>
    <t>No relevance to LEP populations.</t>
  </si>
  <si>
    <t>Measuring the profiles of the security needs of forensic psychiatric inpatients: Validation of the See, Think, Act Scale</t>
  </si>
  <si>
    <t>Siu BW, Au-Yeung CC, Chan AW, Chan LS, Yuen KK, Leung HW, Yan CK, Ng KK, Lai ACH, Tighe J.</t>
  </si>
  <si>
    <t>Asia Pac Psychiatry. 2019 Jun;11(2):e12341. doi: 10.1111/appy.12341. Epub 2018 Oct 31.</t>
  </si>
  <si>
    <t>Siu BW</t>
  </si>
  <si>
    <t>Asia Pac Psychiatry</t>
  </si>
  <si>
    <t>10.1111/appy.12341</t>
  </si>
  <si>
    <t>This study compares how countries tackle ethnic disparities, but there is no mention/focus on LEP, no patient outcomes</t>
  </si>
  <si>
    <t>Not focused on LEP patients, not hospital/clinic/administrative-based, and outcomes are general mortality. Also is not relevant to patient safety or disparities in healthcare for LEP populations.</t>
  </si>
  <si>
    <t>Variation in mortality by country of birth in Northern Ireland: a record linkage study</t>
  </si>
  <si>
    <t>Connolly S, Rosato M, Kinnear H, O'Reilly D.</t>
  </si>
  <si>
    <t>Health Place. 2011 May;17(3):801-6. doi: 10.1016/j.healthplace.2011.03.001. Epub 2011 Mar 21.</t>
  </si>
  <si>
    <t>Connolly S</t>
  </si>
  <si>
    <t>Health Place</t>
  </si>
  <si>
    <t>10.1016/j.healthplace.2011.03.001</t>
  </si>
  <si>
    <t>This study highlights ethnic differences in end of life care, but abstract has no mention of LEP as a factor, and does not emphasize this difference as a disparity, but rather an observation</t>
  </si>
  <si>
    <t>Paper fulfills all inclusion and exclusion principles. However, LEP populations weren't explicitly mentioned, but can be impled as the paper focuses on immigrant populations (which may contain LEP populations)</t>
  </si>
  <si>
    <t>Ethnic differences in in-hospital place of death among older adults in California: effects of individual and contextual characteristics and medical resource supply</t>
  </si>
  <si>
    <t>Lackan NA, Eschbach K, Stimpson JP, Freeman JL, Goodwin JS.</t>
  </si>
  <si>
    <t>Med Care. 2009 Feb;47(2):138-45. doi: 10.1097/MLR.0b013e3181844dba.</t>
  </si>
  <si>
    <t>Lackan NA</t>
  </si>
  <si>
    <t>PMC4006956</t>
  </si>
  <si>
    <t>NIHMS574667</t>
  </si>
  <si>
    <t>10.1097/MLR.0b013e3181844dba</t>
  </si>
  <si>
    <t xml:space="preserve">This study is a structured, quantitative study, highlights outcomes with a control, utilizes physicians from different healthcare settings, and discusses how its system navigation for CRC screening can benefit LEP patients. </t>
  </si>
  <si>
    <t>Paper fulfills all inclusion and exclusion principles, and is also relevant to our research aims.</t>
  </si>
  <si>
    <t>Lasser KE, Murillo J, Lisboa S, Casimir AN, Valley-Shah L, Emmons KM, Fletcher RH, Ayanian JZ.</t>
  </si>
  <si>
    <t>Arch Intern Med. 2011 May 23;171(10):906-12. doi: 10.1001/archinternmed.2011.201.</t>
  </si>
  <si>
    <t>Lasser KE</t>
  </si>
  <si>
    <t>Randomized controlled trial, quantitative, clinical population; culturally informed therapy relevant to LEP/immigrant families; outcomes = patient safety/physician interaction.</t>
  </si>
  <si>
    <t>Paper fulfills all inclusion and exclusion principles but LEP populations weren't explicitly mentioned. Since there are Hispanic/Latinos, the relevance for LEP populations can be impled.</t>
  </si>
  <si>
    <t>Weisman de Mamani A, Weintraub MJ, Gurak K, Maura J.</t>
  </si>
  <si>
    <t>J Fam Psychol. 2014 Dec;28(6):800-10. doi: 10.1037/fam0000021. Epub 2014 Oct 6.</t>
  </si>
  <si>
    <t>Weisman de Mamani A</t>
  </si>
  <si>
    <t>J Fam Psychol</t>
  </si>
  <si>
    <t>PMC6816742</t>
  </si>
  <si>
    <t>NIHMS1054369</t>
  </si>
  <si>
    <t>Quantitative, large comparative study; immigrant status directly tied to LEP/acculturation; outcomes = health status and access disparities</t>
  </si>
  <si>
    <t>Quantitative, large-scale comparative study with a large sample size; immigrant status directly tied to limited English proficiency (meets LEP criteria); outcomes include health status and disparities in access to healthcare services</t>
  </si>
  <si>
    <t>Comparing racial and immigrant health status and health care access in later life in Canada and the United States</t>
  </si>
  <si>
    <t>Prus SG, Tfaily R, Lin Z.</t>
  </si>
  <si>
    <t>Can J Aging. 2010 Sep;29(3):383-95. doi: 10.1017/S0714980810000358.</t>
  </si>
  <si>
    <t>Prus SG</t>
  </si>
  <si>
    <t>Can J Aging</t>
  </si>
  <si>
    <t>10.1017/S0714980810000358</t>
  </si>
  <si>
    <t>Focuses on incident reporting/system safety infrastructure; not patient outcomes specific to LEP, immigrant, or language-related disparities.</t>
  </si>
  <si>
    <t>The study evaluates electronic incident reporting systems in radiation oncology to identify and categorize safety events. It focuses on system-level safety infrastructure rather than patient outcomes related to LEP, immigrant status, or language-related disparities</t>
  </si>
  <si>
    <t>An evaluation of departmental radiation oncology incident reports: anticipating a national reporting system</t>
  </si>
  <si>
    <t>Terezakis SA, Harris KM, Ford E, Michalski J, DeWeese T, Santanam L, Mutic S, Gay H.</t>
  </si>
  <si>
    <t>Int J Radiat Oncol Biol Phys. 2013 Mar 15;85(4):919-23. doi: 10.1016/j.ijrobp.2012.09.013. Epub 2012 Dec 19.</t>
  </si>
  <si>
    <t>Terezakis SA</t>
  </si>
  <si>
    <t>Int J Radiat Oncol Biol Phys</t>
  </si>
  <si>
    <t>10.1016/j.ijrobp.2012.09.013</t>
  </si>
  <si>
    <t>Quantitative transplant outcomes in minorities, but it is not linked to LEP or communication disparities. The focus is surgical allocation policy.</t>
  </si>
  <si>
    <t>Does not meet LEP requirements, focuses on surgical policy, and does not go in depth of the community and the paitent-provider disparities</t>
  </si>
  <si>
    <t>Improvements in Outcomes for Ethnic Minorities During the Share 35 Era Are Not Due to Decreased Rates of Early Graft Loss</t>
  </si>
  <si>
    <t>Brooks JT, Wong T, Koizumi N, Neglia E, DeLeonibus A, Ortiz J.</t>
  </si>
  <si>
    <t>Exp Clin Transplant. 2018 Dec;16(6):714-720. doi: 10.6002/ect.2017.0047. Epub 2017 Dec 18.</t>
  </si>
  <si>
    <t>Brooks JT</t>
  </si>
  <si>
    <t>10.6002/ect.2017.0047</t>
  </si>
  <si>
    <t>It is a comparative, quantitative study, immigrant vs. native-born patients; outcome = treatment-resistant TB (safety/public health relevant) and LEP/immigrant relevance implicit.</t>
  </si>
  <si>
    <t>It is quantitative data that compares immigrants and state-born patients and how this affects the treatment outcome of TB</t>
  </si>
  <si>
    <t>Factors associated with multidrug-resistant tuberculosis: comparison of patients born inside and outside of the Czech Republic</t>
  </si>
  <si>
    <t>Bartu V, Kopecka E, Havelkova M.</t>
  </si>
  <si>
    <t>J Int Med Res. 2010 May-Jun;38(3):1156-63. doi: 10.1177/147323001003800345.</t>
  </si>
  <si>
    <t>Bartu V</t>
  </si>
  <si>
    <t>J Int Med Res</t>
  </si>
  <si>
    <t>10.1177/147323001003800345</t>
  </si>
  <si>
    <t>Quantitative, comparative (immigrant vs non-immigrant); system-based (“medical homes” model); outcomes = preventive services receipt (access, disparities).</t>
  </si>
  <si>
    <t>The study examines preventive care for immigrant children within the patient-centered medical home model. It focuses on service utilization rather than language proficiency or LEP-specific disparities, and does not evaluate hospital or inpatient outcomes, so it does not meet LEP inclusion criteria.</t>
  </si>
  <si>
    <t>Do medical homes reduce disparities in receipt of preventive services between children living in immigrant and non-immigrant families?</t>
  </si>
  <si>
    <t>Belue R, Degboe AN, Miranda PY, Francis LA.</t>
  </si>
  <si>
    <t>J Immigr Minor Health. 2012 Aug;14(4):617-25. doi: 10.1007/s10903-011-9540-z.</t>
  </si>
  <si>
    <t>Belue R</t>
  </si>
  <si>
    <t>PMC4174363</t>
  </si>
  <si>
    <t>NIHMS513211</t>
  </si>
  <si>
    <t>10.1007/s10903-011-9540-z</t>
  </si>
  <si>
    <t>Large comparative mortality analysis, but focus is on regional/country of birth differences within the UK; not LEP, immigrant, or language-related disparities.</t>
  </si>
  <si>
    <t xml:space="preserve">Does not fit all LEP requirements and mainly focuses on mortality in the UK, not focused on the US </t>
  </si>
  <si>
    <t>The Scottish excess in mortality compared to the English and Welsh. Is it a country of residence or country of birth excess?</t>
  </si>
  <si>
    <t>Popham F, Boyle PJ, Norman P.</t>
  </si>
  <si>
    <t>Health Place. 2010 Jul;16(4):759-62. doi: 10.1016/j.healthplace.2010.03.007. Epub 2010 Mar 23.</t>
  </si>
  <si>
    <t>Popham F</t>
  </si>
  <si>
    <t>10.1016/j.healthplace.2010.03.007</t>
  </si>
  <si>
    <t>Quantitative, large dataset; examines nativity (foreign-born vs US-born), race/ethnicity, and education; outcome = obesity disparities, relevant to immigrant/LEP-related health inequities.</t>
  </si>
  <si>
    <t>This study analyzes obesity disparities by sex, education, and nativity using national survey data. It does not focus on patient outcomes related to LEP, language proficiency, or healthcare system interactions, and therefore does not meet the LEP inclusion criteria</t>
  </si>
  <si>
    <t>Racial/ethnic disparities in obesity among US-born and foreign-born adults by sex and education</t>
  </si>
  <si>
    <t>Barrington DS, Baquero MC, Borrell LN, Crawford ND.</t>
  </si>
  <si>
    <t>Obesity (Silver Spring). 2010 Feb;18(2):422-4. doi: 10.1038/oby.2009.212. Epub 2009 Jul 9.</t>
  </si>
  <si>
    <t>Barrington DS</t>
  </si>
  <si>
    <t>Obesity (Silver Spring)</t>
  </si>
  <si>
    <t>10.1038/oby.2009.212</t>
  </si>
  <si>
    <t>Study explicitly compares English proficient vs limited English proficient patients undergoing cancer surgery; retrospective cohort in hospital / surgical setting; quantitative outcomes (30-day revisit, length of stay, major complications, long-term mortality) with adjustment and comparisons</t>
  </si>
  <si>
    <t>Relevant to the LEP population, quantitative, controlled comparisons, clinical setting, and relevant outcomes for LEP patients</t>
  </si>
  <si>
    <t>Provider-patient Language Discordance and Cancer Operations: Outcomes from a Single Center Linked to a State Vital Statistics Registry</t>
  </si>
  <si>
    <t>Feeney T, Park C, Godley F, Cassidy M, Sachs T, McAneny D, Tseng JF, Drake FT.</t>
  </si>
  <si>
    <t>World J Surg. 2020 Oct;44(10):3324-3332. doi: 10.1007/s00268-020-05614-y.</t>
  </si>
  <si>
    <t>Feeney T</t>
  </si>
  <si>
    <t>World J Surg</t>
  </si>
  <si>
    <t>10.1007/s00268-020-05614-y</t>
  </si>
  <si>
    <t>Explicitly compares interpreter-required vs non-interpreter patients (LEP proxy), quantitative via multivariable regression, hospital/acute care (inpatient stroke care), reports outcomes (length of stay, discharge independence, care processes)</t>
  </si>
  <si>
    <t>Includes care processes (mood assessment, physio, carer training) and hard outcomes (length of stay, independence at discharge). Direclty releveant to the LEP requirments of inclusion</t>
  </si>
  <si>
    <t>Comparing acute hospital outcomes for people with post-stroke aphasia who do and do not require an interpreter</t>
  </si>
  <si>
    <t>Mellahn K, Kilkenny M, Siyambalapitiya S, Lakhani A, Purvis T, Reyneke M, Cadilhac DA, Rose ML.</t>
  </si>
  <si>
    <t>Top Stroke Rehabil. 2024 Jul;31(5):527-536. doi: 10.1080/10749357.2023.2295128. Epub 2023 Dec 20.</t>
  </si>
  <si>
    <t>Mellahn K</t>
  </si>
  <si>
    <t>Top Stroke Rehabil</t>
  </si>
  <si>
    <t>10.1080/10749357.2023.2295128</t>
  </si>
  <si>
    <t>Although the paper is a randomized controlled trial, includes Latino immigrants, has quantitative outcomes and a patient education + physician reminder intervention, it is set in primary care / outpatient setting (not hospital/inpatient system); outcomes are screening rates rather than patient safety, inpatient outcomes, or patient-physician interactions in acute care.</t>
  </si>
  <si>
    <t>using Spanish-language educational interventions with Latino immigrants, and outcomes show large effects on screening completion and it relevant to the LEP project</t>
  </si>
  <si>
    <t>Aragones A, Schwartz MD, Shah NR, Gany FM.</t>
  </si>
  <si>
    <t>J Gen Intern Med. 2010 Jun;25(6):564-7. doi: 10.1007/s11606-010-1266-4. Epub 2010 Mar 6.</t>
  </si>
  <si>
    <t>Aragones A</t>
  </si>
  <si>
    <t>PMC2869418</t>
  </si>
  <si>
    <t>Large quantitative cohort, public-sector HIV clinic (inpatient/outpatient mixed clinic), outcome is retention / attrition in care; however does not address limited English proficiency or language barriers specifically; setting is not strictly inpatient or hospital setting focusing on patient-physician communication or safety outcomes.</t>
  </si>
  <si>
    <t>small population size of the study and not peer reviewed</t>
  </si>
  <si>
    <t>Citizenship status and engagement in HIV care: an observational cohort study to assess the association between reporting a national ID number and retention in public-sector HIV care in Johannesburg, South Africa</t>
  </si>
  <si>
    <t>Shearer K, Clouse K, Meyer-Rath G, MacLeod W, Maskew M, Sanne I, Long L, Fox MP.</t>
  </si>
  <si>
    <t>BMJ Open. 2017 Jan 24;7(1):e013908. doi: 10.1136/bmjopen-2016-013908.</t>
  </si>
  <si>
    <t>Shearer K</t>
  </si>
  <si>
    <t>PMC5278236</t>
  </si>
  <si>
    <t>10.1136/bmjopen-2016-013908</t>
  </si>
  <si>
    <t>The study examines variation in pharmacist education provision by patient ethnicity/language in community pharmacy via vignette; outpatient/community pharmacy setting; focuses on communication/education rather than hospital/inpatient outcomes or patient safety measures; no control/intervention in hospital system, and patient outcomes (beyond information provision) are not measured.</t>
  </si>
  <si>
    <t>presented langauge-based disparities, quantitative, controlled, and health-system–focused</t>
  </si>
  <si>
    <t>Young HN, Dilworth TJ, Mott DA.</t>
  </si>
  <si>
    <t>J Am Pharm Assoc (2003). 2011 May-Jun;51(3):388-96. doi: 10.1331/JAPhA.2011.09136.</t>
  </si>
  <si>
    <t>Young HN</t>
  </si>
  <si>
    <t>J Am Pharm Assoc (2003)</t>
  </si>
  <si>
    <t>While the study provides valuable insights into occupational health disparities among immigrant workers, it does not specifically address outcomes related to patient safety, disparities, or patient-physician interactions in hospital or inpatient settings. Additionally, it does not focus on limited English proficiency (LEP) populations or controlled comparisons highlighting differences or outcomes with a control</t>
  </si>
  <si>
    <t>The study highlights occupational health disparities among immigrant workers but does not address patient safety, inpatient care, LEP populations, or controlled comparisons.</t>
  </si>
  <si>
    <t>Characterizing the low wage immigrant workforce: a comparative analysis of the health disparities among selected occupations in Somerville, Massachusetts</t>
  </si>
  <si>
    <t>Panikkar B, Woodin MA, Brugge D, Hyatt R, Gute DM; Community Partners of the Somerville Community Immigrant Worker Project.</t>
  </si>
  <si>
    <t>Am J Ind Med. 2014 May;57(5):516-26. doi: 10.1002/ajim.22181. Epub 2013 Jul 10.</t>
  </si>
  <si>
    <t>Panikkar B</t>
  </si>
  <si>
    <t>Am J Ind Med</t>
  </si>
  <si>
    <t>10.1002/ajim.22181</t>
  </si>
  <si>
    <t>While the study addresses disparities and patient-physician interactions, it was conducted in a primary care setting rather than a hospital or inpatient setting. Additionally, the study focuses on depression treatment, which may not align with the specified outcomes related to patient safety in the inclusion criteria.</t>
  </si>
  <si>
    <t>The study examines disparities and patient–physician interactions in primary care, not hospital or inpatient settings, and focuses on depression treatment rather than patient safety outcomes.</t>
  </si>
  <si>
    <t>Yeung A, Shyu I, Fisher L, Wu S, Yang H, Fava M.</t>
  </si>
  <si>
    <t>Am J Public Health. 2010 Dec;100(12):2397-402. doi: 10.2105/AJPH.2009.184911. Epub 2010 Oct 21.</t>
  </si>
  <si>
    <t>Yeung A</t>
  </si>
  <si>
    <t>PMC2978195</t>
  </si>
  <si>
    <t>lack of focus on lep and its barriers, small sample size</t>
  </si>
  <si>
    <t>No relevance to LEP populations, patient outcomes, clinical settings and systems. also fails on relevance for quantative rigor and sample size</t>
  </si>
  <si>
    <t>The pipeline training program in maternal and child health: interdisciplinary preparation of undergraduate students from underrepresented groups</t>
  </si>
  <si>
    <t>Pizur-Barnekow K, Rhyner PM, Lund S.</t>
  </si>
  <si>
    <t>Matern Child Health J. 2010 May;14(3):422-9. doi: 10.1007/s10995-009-0478-x. Epub 2009 Jun 4.</t>
  </si>
  <si>
    <t>Pizur-Barnekow K</t>
  </si>
  <si>
    <t>10.1007/s10995-009-0478-x</t>
  </si>
  <si>
    <t>Focus is on older racial/ethnic minority patients, but not specifically LEP (limited English proficiency) populations. It is a comparative, quantitative study in a hospital/clinic/system-based setting with outcomes (relevant for disparities).</t>
  </si>
  <si>
    <t>Primary prevention implantable cardioverter-defibrillators in older racial and ethnic minority patients</t>
  </si>
  <si>
    <t>Pokorney SD, Hellkamp AS, Yancy CW, Curtis LH, Hammill SC, Peterson ED, Masoudi FA, Bhatt DL, Al-Khalidi HR, Heidenreich PA, Anstrom KJ, Fonarow GC, Al-Khatib SM.</t>
  </si>
  <si>
    <t>Circ Arrhythm Electrophysiol. 2015 Feb;8(1):145-51. doi: 10.1161/CIRCEP.114.001878. Epub 2014 Dec 12.</t>
  </si>
  <si>
    <t>Pokorney SD</t>
  </si>
  <si>
    <t>Circ Arrhythm Electrophysiol</t>
  </si>
  <si>
    <t>PMC4426962</t>
  </si>
  <si>
    <t>NIHMS649640</t>
  </si>
  <si>
    <t>10.1161/CIRCEP.114.001878</t>
  </si>
  <si>
    <t xml:space="preserve">It does not address LEP (Limited English Proficiency) populations or language proficiency in any form. </t>
  </si>
  <si>
    <t>Lacks any focus on langauge, communication, or LEP specific patient-physican intercations. It is a solid methodological diaparites reading with quantative models+outcomes, but leans towards exclude criteria.</t>
  </si>
  <si>
    <t>Using geographical information systems to explore disparities in preterm birth rates among foreign-born and U.S.-born Black mothers</t>
  </si>
  <si>
    <t>Bloch JR.</t>
  </si>
  <si>
    <t>J Obstet Gynecol Neonatal Nurs. 2011 Sep-Oct;40(5):544-54. doi: 10.1111/j.1552-6909.2011.01273.x.</t>
  </si>
  <si>
    <t>Bloch JR</t>
  </si>
  <si>
    <t>J Obstet Gynecol Neonatal Nurs</t>
  </si>
  <si>
    <t>PMC3412623</t>
  </si>
  <si>
    <t>NIHMS395519</t>
  </si>
  <si>
    <t>10.1111/j.1552-6909.2011.01273.x</t>
  </si>
  <si>
    <t>While it meets most of the structural and quantitative/disparity requirements, it does not address LEP or explicitly include LEP as a variable or factor.</t>
  </si>
  <si>
    <t>Also lacks any focus on LEP specific interactions.</t>
  </si>
  <si>
    <t>Inadequate screening for retinopathy among recent immigrants with type 2 diabetes despite universal health care: A population-based study</t>
  </si>
  <si>
    <t>Lovshin JA, Shah BR.</t>
  </si>
  <si>
    <t>J Diabetes Complications. 2017 Apr;31(4):664-668. doi: 10.1016/j.jdiacomp.2016.12.011. Epub 2017 Jan 20.</t>
  </si>
  <si>
    <t>Lovshin JA</t>
  </si>
  <si>
    <t>J Diabetes Complications</t>
  </si>
  <si>
    <t>10.1016/j.jdiacomp.2016.12.011</t>
  </si>
  <si>
    <t>Sample size is less than 50, which is considered to be too small / non-generalizable. The setting is somewhat “mobile clinic / school-based” which may lean toward community or outpatient rather than inpatient / administrative system base</t>
  </si>
  <si>
    <t>Not focused on LEP patients, and outcomes are general mortality. Also is not relevant to patient safety or disparities in healthcare for LEP populations.</t>
  </si>
  <si>
    <t>Vargas PA, Robles E, Harris J, Radford P.</t>
  </si>
  <si>
    <t>J Asthma. 2010 Oct;47(8):889-94. doi: 10.3109/02770903.2010.497887.</t>
  </si>
  <si>
    <t>Vargas PA</t>
  </si>
  <si>
    <t>PMC3007599</t>
  </si>
  <si>
    <t>NIHMS253788</t>
  </si>
  <si>
    <t>a qualitiative study with no quantitiative outcomes . does not apply to the LEP population</t>
  </si>
  <si>
    <t>There are no quantitative outcomes and also community/outreach-focused not hospital data</t>
  </si>
  <si>
    <t>Ethnic health care advisors: a good strategy to improve the access to health care and social welfare services for ethnic minorities?</t>
  </si>
  <si>
    <t>Hesselink AE, Verhoeff AP, Stronks K.</t>
  </si>
  <si>
    <t>J Community Health. 2009 Oct;34(5):419-29. doi: 10.1007/s10900-009-9171-7.</t>
  </si>
  <si>
    <t>PMC2744829</t>
  </si>
  <si>
    <t>10.1007/s10900-009-9171-7</t>
  </si>
  <si>
    <t>It does not address LEP</t>
  </si>
  <si>
    <t>No LEP focus, focuses on race/ethinitcy, transplant system</t>
  </si>
  <si>
    <t>Disparities among Blacks, Hispanics, and Whites in time from starting dialysis to kidney transplant waitlisting</t>
  </si>
  <si>
    <t>Joshi S, Gaynor JJ, Bayers S, Guerra G, Eldefrawy A, Chediak Z, Companioni L, Sageshima J, Chen L, Kupin W, Roth D, Mattiazzi A, Burke GW 3rd, Ciancio G.</t>
  </si>
  <si>
    <t>Transplantation. 2013 Jan 27;95(2):309-18. doi: 10.1097/TP.0b013e31827191d4.</t>
  </si>
  <si>
    <t>Joshi S</t>
  </si>
  <si>
    <t>Transplantation</t>
  </si>
  <si>
    <t>10.1097/TP.0b013e31827191d4</t>
  </si>
  <si>
    <t>it does not meet the “Relevance to LEP population” criterion. Immigrant status is used, but language proficiency / LEP is not measured or reported.</t>
  </si>
  <si>
    <t>No LEP focus, immigrint vs Greek, outpatient setting</t>
  </si>
  <si>
    <t>Adherence to follow-up and treatment recommendations in Greek and immigrant patients with chronic hepatitis B in Greece</t>
  </si>
  <si>
    <t>Voulgaris T, Vlachogiannakos J, Ioannidou P, Papageorgiou MV, Zampeli E, Karagiannakis D, Georgiou A, Papazoglou A, Karamanolis G, Papatheodoridis GV.</t>
  </si>
  <si>
    <t>Eur J Gastroenterol Hepatol. 2017 Mar;29(3):264-270. doi: 10.1097/MEG.0000000000000788.</t>
  </si>
  <si>
    <t>Voulgaris T</t>
  </si>
  <si>
    <t>Eur J Gastroenterol Hepatol</t>
  </si>
  <si>
    <t>10.1097/MEG.0000000000000788</t>
  </si>
  <si>
    <t>Community survey of multi-ethnic sample; no explicit LEP measure; not hospital/clinic/system implementation; outcomes not specific to LEP patient safety or clinician interaction.</t>
  </si>
  <si>
    <t>No hospital setting, not LEP Focused, no patient-physcian interactions</t>
  </si>
  <si>
    <t>The association between perceived discrimination and underutilization of needed medical and mental health care in a multi-ethnic community sample</t>
  </si>
  <si>
    <t>Burgess DJ, Ding Y, Hargreaves M, van Ryn M, Phelan S.</t>
  </si>
  <si>
    <t>J Health Care Poor Underserved. 2008 Aug;19(3):894-911. doi: 10.1353/hpu.0.0063.</t>
  </si>
  <si>
    <t>Burgess DJ</t>
  </si>
  <si>
    <t>10.1353/hpu.0.0063</t>
  </si>
  <si>
    <t>Community-based qualitative development work; no LEP quantification; not clinical or system setting; lacks comparative patient outcomes.</t>
  </si>
  <si>
    <t>no quantative data, no hospital setting, not LEP focused</t>
  </si>
  <si>
    <t>Using qualitative and community-based engagement approaches to gain access and to develop a culturally appropriate STI prevention intervention for foreign female entertainment workers in Singapore</t>
  </si>
  <si>
    <t>Lim RBT, Cheung ONY, Tham DKT, La HH, Win TT, Chan R, Wong ML.</t>
  </si>
  <si>
    <t>Global Health. 2018 Apr 16;14(1):36. doi: 10.1186/s12992-018-0358-5.</t>
  </si>
  <si>
    <t>Lim RBT</t>
  </si>
  <si>
    <t>Global Health</t>
  </si>
  <si>
    <t>PMC5902891</t>
  </si>
  <si>
    <t>10.1186/s12992-018-0358-5</t>
  </si>
  <si>
    <t>Outpatient clinic registry review without LEP focus; no language variable or interpreter use; not centered on LEP disparities.</t>
  </si>
  <si>
    <t>Outpatient setting,not LEP focused(disparities)</t>
  </si>
  <si>
    <t>HIV/AIDS profile and realities at a regional antiretroviral therapy clinic in Jerusalem: 12 years analysis</t>
  </si>
  <si>
    <t>Elinav H, Pops KO, Shasha D, Korem M, Hauzi-Bashan M, Grossman Z, Maayan S.</t>
  </si>
  <si>
    <t>Scand J Infect Dis. 2012 Jan;44(1):65-9. doi: 10.3109/00365548.2011.608713. Epub 2011 Sep 19.</t>
  </si>
  <si>
    <t>Elinav H</t>
  </si>
  <si>
    <t>Scand J Infect Dis</t>
  </si>
  <si>
    <t>10.3109/00365548.2011.608713</t>
  </si>
  <si>
    <t>Hospitalization outcomes by immigrant status only; no English- or language-proficiency variable; LEP not explicit; conservative rule applied.</t>
  </si>
  <si>
    <t>This paper focuses on treatment of diabetes mellitus and is solely about immigrants in Italy. It holds no relevance to LEP communities as no mention of English proficiency is found in the article and results won't be generalizable to U.S. conditions.</t>
  </si>
  <si>
    <t>Avoidable hospitalisation for diabetes mellitus among immigrants and natives: Results from the Italian Network for Longitudinal Metropolitan Studies</t>
  </si>
  <si>
    <t>Dalla Zuanna T, Cacciani L, Barbieri G, Ferracin E, Zengarini N, Di Girolamo C, Caranci N, Petrelli A, Marino C, Agabiti N, Canova C.</t>
  </si>
  <si>
    <t>Nutr Metab Cardiovasc Dis. 2020 Aug 28;30(9):1535-1543. doi: 10.1016/j.numecd.2020.05.006. Epub 2020 May 15.</t>
  </si>
  <si>
    <t>Dalla Zuanna T</t>
  </si>
  <si>
    <t>10.1016/j.numecd.2020.05.006</t>
  </si>
  <si>
    <t>Community/primary-care framing; LEP not specified; compares geography rather than language barriers in a system setting.</t>
  </si>
  <si>
    <t>This study isn't LEP based and is rather focused on difference in care regarding immigrant statuses in rural vs urban communities. While it meets most of the inclusion criteria, it should be excluded because of its lack of contribution to our paper's focus.</t>
  </si>
  <si>
    <t>Bridging Gaps in Breast Cancer Screening: A Comparative Study of Mexican Women in U.S. Rural and Urban Areas</t>
  </si>
  <si>
    <t>Bekteshi V, Schootman M.</t>
  </si>
  <si>
    <t>J Prim Care Community Health. 2024 Jan-Dec;15:21501319241295916. doi: 10.1177/21501319241295916.</t>
  </si>
  <si>
    <t>Bekteshi V</t>
  </si>
  <si>
    <t>J Prim Care Community Health</t>
  </si>
  <si>
    <t>PMC11555735</t>
  </si>
  <si>
    <t>10.1177/21501319241295916</t>
  </si>
  <si>
    <t>Important hospital outcomes but stratified by race/ethnicity, not LEP; no interpreter or language variable.</t>
  </si>
  <si>
    <t xml:space="preserve">Leilani Fernandez </t>
  </si>
  <si>
    <t>This paper meets most inclusion criteria, but holds no direct relevance to LEP communities. It focuses on length of stay and improving access to care for ethnic and racial minority groups, but no improvements based on English proficiency.</t>
  </si>
  <si>
    <t>What happens to racial and ethnic minorities after cancer surgery at American College of Surgeons National Surgical Quality Improvement Program hospitals?</t>
  </si>
  <si>
    <t>Parsons HM, Habermann EB, Stain SC, Vickers SM, Al-Refaie WB.</t>
  </si>
  <si>
    <t>J Am Coll Surg. 2012 Apr;214(4):539-47; discussion 547-9. doi: 10.1016/j.jamcollsurg.2011.12.024. Epub 2012 Feb 8.</t>
  </si>
  <si>
    <t>Parsons HM</t>
  </si>
  <si>
    <t>J Am Coll Surg</t>
  </si>
  <si>
    <t>10.1016/j.jamcollsurg.2011.12.024</t>
  </si>
  <si>
    <t>Community intervention; not LEP-specific; no hospital/administrative setting or comparative LEP analysis.</t>
  </si>
  <si>
    <t>The study in this paper lacks specific patient outcomes, only reflecting on the impact of a walking program on Chinese immigrant participants with hypertension outside of a hospital setting. Additionally, while the paper alludes to LEP by suggesting that immigrants require translation services for the program's implementation, it doesn't directly hold significance to LEP communities.</t>
  </si>
  <si>
    <t>Chiang CY, Sun FK.</t>
  </si>
  <si>
    <t>Public Health Nurs. 2009 May-Jun;26(3):240-8. doi: 10.1111/j.1525-1446.2009.00776.x.</t>
  </si>
  <si>
    <t>Chiang CY</t>
  </si>
  <si>
    <t>Methods/approach paper; not patient outcomes; not LEP-specific; outside required setting.</t>
  </si>
  <si>
    <t>This abstract for this article contains no basis for research and no patient outcomes. The abstract also doesn't mention any relevance of the article to LEP communities. The title mentions qualitative inquiry and no quantitative data can be found in the abstract.</t>
  </si>
  <si>
    <t>Using qualitative inquiry and participatory research approaches to develop prevention research: validating a life course perspective</t>
  </si>
  <si>
    <t>Lesser J, Koniak-Griffin D.</t>
  </si>
  <si>
    <t>Fam Community Health. 2013 Jan-Mar;36(1):34-41. doi: 10.1097/FCH.0b013e31826d75a7.</t>
  </si>
  <si>
    <t>Lesser J</t>
  </si>
  <si>
    <t>Fam Community Health</t>
  </si>
  <si>
    <t>10.1097/FCH.0b013e31826d75a7</t>
  </si>
  <si>
    <t>Qualitative perceptions; no LEP measurement; not clinical/system-level evaluation.</t>
  </si>
  <si>
    <t>This article only contains qualitative data from surveys given to Malaysian, Indian, and Chinese cancer patients. No quantitative data is found within the abstract. This article also holds no relevance to LEP communities, only mentioning translation and no direct impact on LEP groups.</t>
  </si>
  <si>
    <t>A qualitative exploration of Malaysian cancer patients' perceptions of cancer screening</t>
  </si>
  <si>
    <t>Farooqui M, Hassali MA, Knight A, Shafie AA, Farooqui MA, Saleem F, Haq NU, Aljadhey H.</t>
  </si>
  <si>
    <t>BMC Public Health. 2013 Jan 18;13:48. doi: 10.1186/1471-2458-13-48.</t>
  </si>
  <si>
    <t>Farooqui M</t>
  </si>
  <si>
    <t>PMC3564681</t>
  </si>
  <si>
    <t>10.1186/1471-2458-13-48</t>
  </si>
  <si>
    <t>Community lifestyle RCT; no LEP variable; not hospital/clinic system processes or LEP outcomes.</t>
  </si>
  <si>
    <t>This article handles a community-based interventional setting/study. The study performed also holds no relevance to LEP communities, with no subject of English proficiency or language barriers being mentioned (only discussed health risks in South Asian Americans).</t>
  </si>
  <si>
    <t>Kandula NR, Dave S, De Chavez PJ, Bharucha H, Patel Y, Seguil P, Kumar S, Baker DW, Spring B, Siddique J.</t>
  </si>
  <si>
    <t>BMC Public Health. 2015 Oct 16;15:1064. doi: 10.1186/s12889-015-2401-2.</t>
  </si>
  <si>
    <t>Kandula NR</t>
  </si>
  <si>
    <t>PMC4609098</t>
  </si>
  <si>
    <t>Narrative/executive summary, not primary research; no LEP variables or clinical implementation outcomes.</t>
  </si>
  <si>
    <t>This article is a summary and lacks a proper abstract. Although it mentions health disparities in ethnic and racial minority groups (including those due to language), it doesn't directly hold relevance to LEP communities as it lacks a focus on English proficiency and language barriers.</t>
  </si>
  <si>
    <t>Discovering the full spectrum of cardiovascular disease: Minority Health Summit 2003: executive summary</t>
  </si>
  <si>
    <t>Yancy CW, Benjamin EJ, Fabunmi RP, Bonow RO.</t>
  </si>
  <si>
    <t>Circulation. 2005 Mar 15;111(10):1339-49. doi: 10.1161/01.CIR.0000157740.93598.51.</t>
  </si>
  <si>
    <t>Yancy CW</t>
  </si>
  <si>
    <t>Circulation</t>
  </si>
  <si>
    <t>10.1161/01.CIR.0000157740.93598.51</t>
  </si>
  <si>
    <t>Ecological design; no LEP focus; not clinical/hospital process; outcomes not tied to language access.</t>
  </si>
  <si>
    <t>This article holds no relevance to U.S. LEP communities and has no mention of English proficiency or language barriers, only focusing on dental health care and comparison between Danish municipalities. It also doesn't seem like this study has direct patient or hospital-centered outcomes.</t>
  </si>
  <si>
    <t>Factors associated with inter-municipality differences in dental caries experience among Danish adolescents. An ecological study</t>
  </si>
  <si>
    <t>Ekstrand KR, Christiansen ME, Qvist V, Ismail A.</t>
  </si>
  <si>
    <t>Community Dent Oral Epidemiol. 2010 Feb;38(1):29-42. doi: 10.1111/j.1600-0528.2009.00505.x. Epub 2009 Nov 18.</t>
  </si>
  <si>
    <t>Ekstrand KR</t>
  </si>
  <si>
    <t>Community Dent Oral Epidemiol</t>
  </si>
  <si>
    <t>10.1111/j.1600-0528.2009.00505.x</t>
  </si>
  <si>
    <t>Broad narrative on barriers; not clearly peer-reviewed research with quantitative LEP measures; not tied to system-level LEP processes.</t>
  </si>
  <si>
    <t>The abstract holds no relevance to LEP communities, only discussing racial/ethnic minority barriers to dental health care and lower service utilization. The abstract also doesn't contain any patient outcomes.</t>
  </si>
  <si>
    <t>Challenges faced by minority children in obtaining dental care</t>
  </si>
  <si>
    <t>Dasanayake AP, Li Y, Chhun N, Bronstein JM, Childers NK.</t>
  </si>
  <si>
    <t>J Health Care Poor Underserved. 2007 Nov;18(4):779-89. doi: 10.1353/hpu.2007.0093.</t>
  </si>
  <si>
    <t>Dasanayake AP</t>
  </si>
  <si>
    <t>10.1353/hpu.2007.0093</t>
  </si>
  <si>
    <t>National survey stratified by citizenship; no English-proficiency variable; does not evaluate LEP in clinical workflows.</t>
  </si>
  <si>
    <t>The abstract of this article has no direct relevance to LEP communities. Although it mentions the use of interpreters and language preferences, the outcomes of the study hold no significance to LEP communities and only focus on care disparities based on immigrant status.</t>
  </si>
  <si>
    <t>Citizenship Status and the Prevalence, Treatment, and Control of Cardiovascular Disease Risk Factors Among Adults in the United States, 2011-2016</t>
  </si>
  <si>
    <t>Guadamuz JS, Durazo-Arvizu RA, Daviglus ML, Calip GS, Nutescu EA, Qato DM.</t>
  </si>
  <si>
    <t>Circ Cardiovasc Qual Outcomes. 2020 Mar;13(3):e006215. doi: 10.1161/CIRCOUTCOMES.119.006215. Epub 2020 Mar 10.</t>
  </si>
  <si>
    <t>Guadamuz JS</t>
  </si>
  <si>
    <t>Circ Cardiovasc Qual Outcomes</t>
  </si>
  <si>
    <t>PMC7100997</t>
  </si>
  <si>
    <t>NIHMS1552000</t>
  </si>
  <si>
    <t>10.1161/CIRCOUTCOMES.119.006215</t>
  </si>
  <si>
    <t>Workforce perceptions, not patient outcomes; no LEP measurement; not aligned with LEP patient safety/interaction focus.</t>
  </si>
  <si>
    <t>This article doesn't contain any patient outcomes, only focusing on cultural competency and its implementation for staff improvement. This article also holds no direct relevance to LEP communities, not mentioning English proficiency or language barriers.</t>
  </si>
  <si>
    <t>Country of origin and racio-ethnicity: are there differences in perceived organizational cultural competency and job satisfaction among nursing assistants in long-term care?</t>
  </si>
  <si>
    <t>Allensworth-Davies D, Leigh J, Pukstas K, Geron SM, Hardt E, Brandeis G, Engle RL, Parker VA.</t>
  </si>
  <si>
    <t>Health Care Manage Rev. 2007 Oct-Dec;32(4):321-9. doi: 10.1097/01.HMR.0000296788.31504.b7.</t>
  </si>
  <si>
    <t>Allensworth-Davies D</t>
  </si>
  <si>
    <t>Health Care Manage Rev</t>
  </si>
  <si>
    <t>10.1097/01.HMR.0000296788.31504.b7</t>
  </si>
  <si>
    <t>Non-clinical education intervention; no LEP or healthcare system outcomes.</t>
  </si>
  <si>
    <t>The abstract contains no patient outcomes and doesn't seem to portray a hospital-based background, highlighting entrepreneurial education/knowledge. It also holds no relevance to LEP communities, not mentioning English proficiency or language barriers.</t>
  </si>
  <si>
    <t>Tingey L, Larzelere F, Goklish N, Rosenstock S, Mayo-Wilson LJ, Pablo E, Goklish W, Grass R, Sprengeler F, Parker S, Ingalls A, Craig M, Barlow A.</t>
  </si>
  <si>
    <t>Int J Environ Res Public Health. 2020 Mar 31;17(7):2383. doi: 10.3390/ijerph17072383.</t>
  </si>
  <si>
    <t>Tingey L</t>
  </si>
  <si>
    <t>PMC7177681</t>
  </si>
  <si>
    <t>Workforce education, not patient outcomes; no LEP variable; not clinical LEP utilization.</t>
  </si>
  <si>
    <t>The abstract of this article contains no patient outcomes, only discussing the potential growth that comes with implementing underemployed Latino nurses in cultural competency.</t>
  </si>
  <si>
    <t>Preparing underemployed Latino U.S. nurses through the Mexico NCLEX-RN Success Program</t>
  </si>
  <si>
    <t>Lujan J, Little K.</t>
  </si>
  <si>
    <t>J Nurs Educ. 2010 Dec;49(12):704-7. doi: 10.3928/01484834-20100930-03. Epub 2010 Sep 30.</t>
  </si>
  <si>
    <t>Lujan J</t>
  </si>
  <si>
    <t>10.3928/01484834-20100930-03</t>
  </si>
  <si>
    <t>Practice/advocacy in home healthcare context; not a peer-reviewed outcomes study; lacks comparative quantitative LEP measures.</t>
  </si>
  <si>
    <t>This article's abstract contains no patient outcomes and is centered around nursing students decreasing linguistic disparities. There's also no quantitative data in this abstract, it's just a review of methodology.</t>
  </si>
  <si>
    <t>Meeting the linguistic needs of urban communities</t>
  </si>
  <si>
    <t>Aponte J.</t>
  </si>
  <si>
    <t>Home Healthc Nurse. 2009 May;27(5):324-9. doi: 10.1097/01.nhh.0000356786.85750.e9.</t>
  </si>
  <si>
    <t>Aponte J</t>
  </si>
  <si>
    <t>Home Healthc Nurse</t>
  </si>
  <si>
    <t>10.1097/01.nhh.0000356786.85750.e9</t>
  </si>
  <si>
    <t>Protocol only; no outcomes; not focused on LEP; conservative rule excludes protocols.</t>
  </si>
  <si>
    <t xml:space="preserve">This article contains no patient outcomes and only discussed a program's potential to create weight loss outcomes in the future. This article also holds no relevance to U.S. LEP communities, focusing on Turkish and Dutch communities with no mention of English proficiency. </t>
  </si>
  <si>
    <t>Heideman WH, Nierkens V, Stronks K, Middelkoop BJ, Twisk JW, Verhoeff AP, de Wit M, Snoek FJ.</t>
  </si>
  <si>
    <t>BMC Public Health. 2011 Sep 30;11:751. doi: 10.1186/1471-2458-11-751.</t>
  </si>
  <si>
    <t>Heideman WH</t>
  </si>
  <si>
    <t>PMC3191517</t>
  </si>
  <si>
    <t>Hospital outcomes by nativity; language proficiency not measured; no interpreter or communication variable.</t>
  </si>
  <si>
    <t xml:space="preserve">This abstract holds no relevance to LEP communities and doesn't mention health care barriers due to language/English proficiency. </t>
  </si>
  <si>
    <t>Prognosis after a first hospitalisation for acute myocardial infarction and congestive heart failure by country of birth</t>
  </si>
  <si>
    <t>van Oeffelen AA, Agyemang C, Stronks K, Bots ML, Vaartjes I.</t>
  </si>
  <si>
    <t>Heart. 2014 Sep 15;100(18):1436-43. doi: 10.1136/heartjnl-2013-305444. Epub 2014 Jun 9.</t>
  </si>
  <si>
    <t>van Oeffelen AA</t>
  </si>
  <si>
    <t>Heart</t>
  </si>
  <si>
    <t>10.1136/heartjnl-2013-305444</t>
  </si>
  <si>
    <t>Population-based mortality by foreign origin; no LEP measure and no clinical language-access process.</t>
  </si>
  <si>
    <t>The study has no relevance to LEP communities as it doesn't mention barriers to health care due to language/English proficiency and only discusses health differences in foreign vs. Spanish women in Spain.</t>
  </si>
  <si>
    <t>Increased risk of maternal deaths associated with foreign origin in Spain: a population based case-control study</t>
  </si>
  <si>
    <t>Luque Fernández MÁ, Gutiérrez Garitano I, Cavanillas AB.</t>
  </si>
  <si>
    <t>Eur J Public Health. 2011 Jun;21(3):292-4. doi: 10.1093/eurpub/ckp245. Epub 2010 Jun 21.</t>
  </si>
  <si>
    <t>Luque Fernández MÁ</t>
  </si>
  <si>
    <t>10.1093/eurpub/ckp245</t>
  </si>
  <si>
    <t>Assesses perceptions by nativity; language proficiency may be related but not explicit in the title/fields provided; without confirmed LEP variable, excluded per conservative rule.</t>
  </si>
  <si>
    <t>The study has no relevance to LEP communities as it doesn't mention barriers to health care due to language/English profiency and only focuses on difference in care satisfaction based on nativity status.</t>
  </si>
  <si>
    <t>Nativity status and patient perceptions of the patient-physician encounter: results from the Commonwealth Fund 2001 survey on disparities in quality of health care</t>
  </si>
  <si>
    <t>Dallo FJ, Borrell LN, Williams SL.</t>
  </si>
  <si>
    <t>Med Care. 2008 Feb;46(2):185-91. doi: 10.1097/MLR.0b013e318158af29.</t>
  </si>
  <si>
    <t>Dallo FJ</t>
  </si>
  <si>
    <t>10.1097/MLR.0b013e318158af29</t>
  </si>
  <si>
    <t xml:space="preserve">There is no reference nor relevance to LEP populations. </t>
  </si>
  <si>
    <t xml:space="preserve">The study holds no relevance to LEP communities as it doesn't mention barriers to health care due to language/English proficiency and only focuses on different promotional/reminder strategies on low income &amp; minority female adherence to health care. </t>
  </si>
  <si>
    <t>Miller SM, Hui SK, Wen KY, Scarpato J, Zhu F, Buzaglo J, Hernandez EE.</t>
  </si>
  <si>
    <t>Patient Educ Couns. 2013 Dec;93(3):488-95. doi: 10.1016/j.pec.2013.08.008. Epub 2013 Aug 19.</t>
  </si>
  <si>
    <t>Miller SM</t>
  </si>
  <si>
    <t>PMC3852173</t>
  </si>
  <si>
    <t>NIHMS523301</t>
  </si>
  <si>
    <t>There is no reference nor revelence to LEP populations.</t>
  </si>
  <si>
    <t xml:space="preserve">Although the study focuses on the result of CEVE (Culturally Enhanced Video Feedback Engagement) on targeting cultural competence and therapeutic alliance with sustainable data, it does not say the overall result on LEP populations. Moreover, it is measuring the CEVE's effectiveness based on the participants in the study. </t>
  </si>
  <si>
    <t>Yasui M, Henry DB.</t>
  </si>
  <si>
    <t>J Clin Psychol. 2014 Jul;70(7):658-72. doi: 10.1002/jclp.22058. Epub 2013 Dec 31.</t>
  </si>
  <si>
    <t>Yasui M</t>
  </si>
  <si>
    <t>J Clin Psychol</t>
  </si>
  <si>
    <t>Although the study does focus on low socioeconomic populations with quantitative data, it does not directly target how LEP populations were affected by this treatment acess.</t>
  </si>
  <si>
    <t>Hepatitis C Virus Infection Outcomes Among Immigrants to Canada: A Retrospective Cohort Analysis</t>
  </si>
  <si>
    <t>Cooper CL, Thavorn K, Damian E, Corsi DJ.</t>
  </si>
  <si>
    <t>Ann Hepatol. 2017 Sep-Oct;16(5):720-726. doi: 10.5604/01.3001.0010.2714.</t>
  </si>
  <si>
    <t>Cooper CL</t>
  </si>
  <si>
    <t>Ann Hepatol</t>
  </si>
  <si>
    <t>10.5604/01.3001.0010.2714</t>
  </si>
  <si>
    <t>This study does not directly discuss LEP populations in a similar context.</t>
  </si>
  <si>
    <t>Kobetz E, Seay J, Amofah A, Pierre L, Bispo JB, Trevil D, Gonzalez M, Poitevien M, Koru-Sengul T, Carrasquillo O.</t>
  </si>
  <si>
    <t>Trials. 2017 Jan 13;18(1):19. doi: 10.1186/s13063-016-1721-6.</t>
  </si>
  <si>
    <t>Kobetz E</t>
  </si>
  <si>
    <t>PMC5237204</t>
  </si>
  <si>
    <t>There in no reference nor relevance to LEP populations.</t>
  </si>
  <si>
    <t>There is no relevance to LEP populations specifically, but rather the impact of text message intervention to improve sleep on non-LEP populations.</t>
  </si>
  <si>
    <t>Tavernier R, Kahn J, Kelter J, Sasson L, Adam EK.</t>
  </si>
  <si>
    <t>Sleep Health. 2017 Feb;3(1):62-67. doi: 10.1016/j.sleh.2016.11.002. Epub 2016 Dec 9.</t>
  </si>
  <si>
    <t>Tavernier R</t>
  </si>
  <si>
    <t>Sleep Health</t>
  </si>
  <si>
    <t xml:space="preserve">It meets some, but not all of the requirements. This paper has LEP relevance of Southeast Asian American populations, is quantitative in nature where it is a survey of 527 people with quantified measure. However, there are no controlled comparisons, hospital inpatient settings, or patient safety outcomes. </t>
  </si>
  <si>
    <t>Although this study is highly relevant to LEP populations and reports quantitative disparities in access and outcomes, it is a community-based survey without controlled comparisons and does not occur in inpatient, hospital, or system-based settings.</t>
  </si>
  <si>
    <t>Surveying linguistically challenged Southeast Asian American populations: use of a community-partnered methodology</t>
  </si>
  <si>
    <t>Nguyen GT, Yuen EJ, Hsu L, Kue K, Nguyen T.</t>
  </si>
  <si>
    <t>J Health Care Poor Underserved. 2011 Aug;22(3):1101-14. doi: 10.1353/hpu.2011.0080.</t>
  </si>
  <si>
    <t>Nguyen GT</t>
  </si>
  <si>
    <t>10.1353/hpu.2011.0080</t>
  </si>
  <si>
    <t>Though it talks about immigrant populations it may overlap with LEP, but does not specify LEP status for population</t>
  </si>
  <si>
    <t>Sleptsova M, Woessmer B, Grossman P, Langewitz W.</t>
  </si>
  <si>
    <t>Swiss Med Wkly. 2013 Nov 12;143:w13875. doi: 10.4414/smw.2013.13875. eCollection 2013.</t>
  </si>
  <si>
    <t>Sleptsova M</t>
  </si>
  <si>
    <t>Swiss Med Wkly</t>
  </si>
  <si>
    <t>Community based settings and no relevance to LEP individuals.</t>
  </si>
  <si>
    <t>Gordon EJ, Lee J, Kang RH, Caicedo JC, Holl JL, Ladner DP, Shumate MD.</t>
  </si>
  <si>
    <t>BMC Health Serv Res. 2018 May 16;18(1):368. doi: 10.1186/s12913-018-3151-5.</t>
  </si>
  <si>
    <t>Gordon EJ</t>
  </si>
  <si>
    <t>PMC5956564</t>
  </si>
  <si>
    <t>The Dental Pipeline program's impact on access disparities and student diversity</t>
  </si>
  <si>
    <t>Formicola A, Bailit H, D'Abreu K, Stavisky J, Bau I, Zamora G, Treadwell H.</t>
  </si>
  <si>
    <t>J Am Dent Assoc. 2009 Mar;140(3):346-53. doi: 10.14219/jada.archive.2009.0166.</t>
  </si>
  <si>
    <t>Formicola A</t>
  </si>
  <si>
    <t>J Am Dent Assoc</t>
  </si>
  <si>
    <t>10.14219/jada.archive.2009.0166</t>
  </si>
  <si>
    <t>It meets some, but not all of the criteria requirements. It has LEP relevance, specifically Spanish-speaking Latinas), it is both quantitative and has controlled comparisons and examines disparities and includes some physisian-patient interactions</t>
  </si>
  <si>
    <t>This paper meets the inclusion criteria. Large sample size (n=742), LEP relevance, specifically spanish-speaking latinas are part of the study, quantitative, and comparative.</t>
  </si>
  <si>
    <t>Ductal carcinoma in situ (DCIS): posttreatment follow-up care among Latina and non-Latina White women</t>
  </si>
  <si>
    <t>López ME, Kaplan CP, Nápoles AM, Livaudais JC, Hwang ES, Stewart SL, Bloom J, Karliner L.</t>
  </si>
  <si>
    <t>J Cancer Surviv. 2013 Jun;7(2):219-26. doi: 10.1007/s11764-012-0262-6. Epub 2013 Feb 14.</t>
  </si>
  <si>
    <t>López ME</t>
  </si>
  <si>
    <t>J Cancer Surviv</t>
  </si>
  <si>
    <t>PMC3627346</t>
  </si>
  <si>
    <t>NIHMS450241</t>
  </si>
  <si>
    <t>10.1007/s11764-012-0262-6</t>
  </si>
  <si>
    <t>This is a case study</t>
  </si>
  <si>
    <t>There is no reference nor revelence to LEP populations. In addition, this is a case study.</t>
  </si>
  <si>
    <t>Creating diversity in a baccalaureate nursing program: a case study</t>
  </si>
  <si>
    <t>Barton AJ, Swider SM.</t>
  </si>
  <si>
    <t>Int J Nurs Educ Scholarsh. 2009;6:Article14. doi: 10.2202/1548-923X.1700. Epub 2009 Apr 12.</t>
  </si>
  <si>
    <t>Barton AJ</t>
  </si>
  <si>
    <t>Int J Nurs Educ Scholarsh</t>
  </si>
  <si>
    <t>10.2202/1548-923X.1700</t>
  </si>
  <si>
    <t>There is no abstract nor quantitative data available about this study.</t>
  </si>
  <si>
    <t>Inequalities in healthcare access by type of visa in a context of restrictive health insurance policy: the case of Ukrainians in Czechia</t>
  </si>
  <si>
    <t>Malmusi D, Drbohlav D, Dzúrová D, Palència L, Borrell C.</t>
  </si>
  <si>
    <t>Int J Public Health. 2014 Oct;59(5):715-9. doi: 10.1007/s00038-014-0592-4. Epub 2014 Jul 29.</t>
  </si>
  <si>
    <t>Malmusi D</t>
  </si>
  <si>
    <t>10.1007/s00038-014-0592-4</t>
  </si>
  <si>
    <t>This study does focus on rehabilitation methods for LEP populations within the medical setting for elderly adults within a rehabilitation hospital setting. Additionally, quantitative data is present within the study.</t>
  </si>
  <si>
    <t>Investigating differences among older adults' access to specialized rehabilitation services</t>
  </si>
  <si>
    <t>Neufeld S, Lysack C.</t>
  </si>
  <si>
    <t>J Aging Health. 2006 Aug;18(4):584-603. doi: 10.1177/0898264306291105.</t>
  </si>
  <si>
    <t>Neufeld S</t>
  </si>
  <si>
    <t>J Aging Health</t>
  </si>
  <si>
    <t>10.1177/0898264306291105</t>
  </si>
  <si>
    <t>The study does effectively focus on the role of immigrants of different backgrounds into other societies, and its impact on medical treatment. Additionally, quantitative data is provided.</t>
  </si>
  <si>
    <t>Does immigration play a role in the risk of gastric cancer by site and by histological type? A study of first-generation immigrants in Sweden</t>
  </si>
  <si>
    <t>Mousavi SM, Sundquist J, Hemminki K.</t>
  </si>
  <si>
    <t>Gastric Cancer. 2011 Aug;14(3):285-9. doi: 10.1007/s10120-011-0033-5. Epub 2011 Mar 23.</t>
  </si>
  <si>
    <t>Mousavi SM</t>
  </si>
  <si>
    <t>10.1007/s10120-011-0033-5</t>
  </si>
  <si>
    <t>There is no relevance nor reference to LEP populations.</t>
  </si>
  <si>
    <t>No abstract, nor figure with quantitative data is provided.</t>
  </si>
  <si>
    <t>Effect of daclizumab, tacrolimus and mycophenolate mofetil in racial minority first renal transplant recipients</t>
  </si>
  <si>
    <t>Ciancio G, Burke GW, Suzart K, Roth D, Kupin W, Rosen A, Gomez C, Mattiazzi A, Esquenazi V, Miller J.</t>
  </si>
  <si>
    <t>Transplant Proc. 2002 Aug;34(5):1617-8. doi: 10.1016/s0041-1345(02)03045-2.</t>
  </si>
  <si>
    <t>Ciancio G</t>
  </si>
  <si>
    <t>Transplant Proc</t>
  </si>
  <si>
    <t>10.1016/s0041-1345(02)03045-2</t>
  </si>
  <si>
    <t xml:space="preserve">Focuses on the technology aspect of the study, despite a target on LEP populations. </t>
  </si>
  <si>
    <t>Will decreasing assisted reproduction technology costs improve utilization and outcomes among minority women?</t>
  </si>
  <si>
    <t>McCarthy-Keith DM, Schisterman EF, Robinson RD, O'Leary K, Lucidi RS, Armstrong AY.</t>
  </si>
  <si>
    <t>Fertil Steril. 2010 Dec;94(7):2587-9. doi: 10.1016/j.fertnstert.2010.02.021. Epub 2010 Mar 31.</t>
  </si>
  <si>
    <t>McCarthy-Keith DM</t>
  </si>
  <si>
    <t>Fertil Steril</t>
  </si>
  <si>
    <t>PMC2896987</t>
  </si>
  <si>
    <t>NIHMS179509</t>
  </si>
  <si>
    <t>10.1016/j.fertnstert.2010.02.021</t>
  </si>
  <si>
    <t>There is no reference nor relevance to LEP populations. Although is does include quantitative measures.</t>
  </si>
  <si>
    <t>This is an inclusive study due to the fact that it effectively targets female LEP populations, in how increased access to treatment of myocardial infractions (heart attack) is affected by race, sex, and age. Based on the quantitative data, the study came to the conclusion that there is still a delay in treatment with elderly people, women, and the minority population based on continuous data.</t>
  </si>
  <si>
    <t>Achieving rapid reperfusion with primary percutaneous coronary intervention remains a challenge: insights from American Heart Association's Get With the Guidelines program</t>
  </si>
  <si>
    <t>Mehta RH, Bufalino VJ, Pan W, Hernandez AF, Cannon CP, Fonarow GC, Peterson ED; American Heart Association Get With the Guidelines Investigators.</t>
  </si>
  <si>
    <t>Am Heart J. 2008 Jun;155(6):1059-67. doi: 10.1016/j.ahj.2008.01.010. Epub 2008 Mar 5.</t>
  </si>
  <si>
    <t>Mehta RH</t>
  </si>
  <si>
    <t>Am Heart J</t>
  </si>
  <si>
    <t>10.1016/j.ahj.2008.01.010</t>
  </si>
  <si>
    <t>There is no reference nor relevance to LEP populations; however, it discusses racial disparities.</t>
  </si>
  <si>
    <t>Racial inequities in mortality and access to health care. The untold peril of rationing health care in the United States</t>
  </si>
  <si>
    <t>Yearby R.</t>
  </si>
  <si>
    <t>J Leg Med. 2011 Jan;32(1):77-91. doi: 10.1080/01947648.2011.550830.</t>
  </si>
  <si>
    <t>Yearby R</t>
  </si>
  <si>
    <t>J Leg Med</t>
  </si>
  <si>
    <t>10.1080/01947648.2011.550830</t>
  </si>
  <si>
    <t>this study does not include quantitative results and does not mention an outcome.</t>
  </si>
  <si>
    <t>There is no reference no relevance to LEP populations; likewise, it focused more on comminity based settings.</t>
  </si>
  <si>
    <t>Developing a community-based stroke prevention intervention course in minority communities: the DC Angels Project</t>
  </si>
  <si>
    <t>Covington CF, King JA, Fennell I, Jones C, Hutchinson C, Evans A.</t>
  </si>
  <si>
    <t>J Neurosci Nurs. 2010 Jun;42(3):139-42. doi: 10.1097/jnn.0b013e3181d4a3d3.</t>
  </si>
  <si>
    <t>Covington CF</t>
  </si>
  <si>
    <t>J Neurosci Nurs</t>
  </si>
  <si>
    <t>10.1097/jnn.0b013e3181d4a3d3</t>
  </si>
  <si>
    <t>this study includes quantitative results and mentions the outcome of the study regarding the gap in knowlege that senior citizens expirence in healthcare and medical treatments</t>
  </si>
  <si>
    <t>The study has quantitative results which further impacts the outcome of the study which aims to target the gap in knowledge that senior citizens experience in medical settings when receiving treatment. Additionally, the study also targets multiple backgrounds of LEP populaitions, further displaying this inclusive criteria.</t>
  </si>
  <si>
    <t>Schensul JJ, Radda K, Coman E, Vazquez E.</t>
  </si>
  <si>
    <t>Am J Community Psychol. 2009 Jun;43(3-4):313-29. doi: 10.1007/s10464-009-9235-y.</t>
  </si>
  <si>
    <t>Schensul JJ</t>
  </si>
  <si>
    <t>Am J Community Psychol</t>
  </si>
  <si>
    <t>although this study pertains the the LEP population, it does not conain any quantitative reults and does not take place in an inpatient setting.</t>
  </si>
  <si>
    <t>Although the study targets the LEP population, it is qualitative in nature, and does not take place in an inpatient setting.</t>
  </si>
  <si>
    <t>Cultural bias and Likert-type scales revisited</t>
  </si>
  <si>
    <t>Flaskerud JH.</t>
  </si>
  <si>
    <t>Issues Ment Health Nurs. 2012 Feb;33(2):130-2. doi: 10.3109/01612840.2011.600510.</t>
  </si>
  <si>
    <t>Flaskerud JH</t>
  </si>
  <si>
    <t>Issues Ment Health Nurs</t>
  </si>
  <si>
    <t>10.3109/01612840.2011.600510</t>
  </si>
  <si>
    <t xml:space="preserve">this study is based on the LEP popualtion and provides comaprisons and outcomes on LEP disparities </t>
  </si>
  <si>
    <t>Although the study does have relevance to LEP populations, there is only an abstract and no quantitative data.</t>
  </si>
  <si>
    <t>When nursing meets English: using a pathography to develop nursing students' culturally competent selves</t>
  </si>
  <si>
    <t>Slade D, Thomas-Connor I, Tsao TM.</t>
  </si>
  <si>
    <t>Nurs Educ Perspect. 2008 May-Jun;29(3):151-5.</t>
  </si>
  <si>
    <t>Slade D</t>
  </si>
  <si>
    <t>Nurs Educ Perspect</t>
  </si>
  <si>
    <t xml:space="preserve">does not pertain to the LEP population and does not provide quantitative results </t>
  </si>
  <si>
    <t xml:space="preserve">No relevance to LEP population. </t>
  </si>
  <si>
    <t>Cross-cultural adaptation of an environmental health measurement instrument: Brazilian version of the health-care waste management • rapid assessment tool</t>
  </si>
  <si>
    <t>Cozendey-Silva EN, da Silva CR, Larentis AL, Wasserman JC, Rozemberg B, Teixeira LR.</t>
  </si>
  <si>
    <t>BMC Public Health. 2016 Sep 5;16(1):928. doi: 10.1186/s12889-016-3618-4.</t>
  </si>
  <si>
    <t>Cozendey-Silva EN</t>
  </si>
  <si>
    <t>PMC5011988</t>
  </si>
  <si>
    <t>10.1186/s12889-016-3618-4</t>
  </si>
  <si>
    <t>The data is qualitative done through intervides and recorded discussions, however it does not include LEP population</t>
  </si>
  <si>
    <t>Although the study examines an underserved community and reports improvements in access, it is primarily a critical reflection with mixed but limited quantitative data, lacks controlled comparisons, and focuses on cultural/religious accessibility rather than LEP-specific barriers. It is also rooted in community-based primary care rather than hospital/system-based contexts.</t>
  </si>
  <si>
    <t>Improving access to mental health care in an Orthodox Jewish community: a critical reflection upon the accommodation of otherness</t>
  </si>
  <si>
    <t>McEvoy P, Williamson T, Kada R, Frazer D, Dhliwayo C, Gask L.</t>
  </si>
  <si>
    <t>BMC Health Serv Res. 2017 Aug 14;17(1):557. doi: 10.1186/s12913-017-2509-4.</t>
  </si>
  <si>
    <t>McEvoy P</t>
  </si>
  <si>
    <t>PMC5557521</t>
  </si>
  <si>
    <t>10.1186/s12913-017-2509-4</t>
  </si>
  <si>
    <t>was not able to find the article online</t>
  </si>
  <si>
    <t xml:space="preserve">does not pertain to the LEP population and does not provide quantitative results or outcomes </t>
  </si>
  <si>
    <t>No relevance to LEP population.  Focused more on the design of a program meant to improve upon cultural competency in the medical field and how doctors relay information to patients</t>
  </si>
  <si>
    <t>Interdisciplinary health science education to promote cultural competence</t>
  </si>
  <si>
    <t>Horowitz BP, Vanner E, Olowu T.</t>
  </si>
  <si>
    <t>J Allied Health. 2006 Winter;35(4):e343-58.</t>
  </si>
  <si>
    <t>Horowitz BP</t>
  </si>
  <si>
    <t>J Allied Health</t>
  </si>
  <si>
    <t>No relevance to LEP population and is almost exclusively qualitative.</t>
  </si>
  <si>
    <t>Geographic variation in reduced minority representation at dermatology clinics in the Medicare population</t>
  </si>
  <si>
    <t>Gronbeck C, Feng PW, Feng H.</t>
  </si>
  <si>
    <t>J Am Acad Dermatol. 2021 Feb;84(2):524-526. doi: 10.1016/j.jaad.2020.04.152. Epub 2020 Dec 3.</t>
  </si>
  <si>
    <t>Gronbeck C</t>
  </si>
  <si>
    <t>10.1016/j.jaad.2020.04.152</t>
  </si>
  <si>
    <t>Although releveant to LEP patients, this study is not quantitative. There are no controlled comparisons, everything is conducted within the community and there are not relevant patient outcomes.</t>
  </si>
  <si>
    <t>This study does reference LEP populations; however, it has a community based setting focus.</t>
  </si>
  <si>
    <t>UH Cancer Center Hotline: addressing cancer care disparities for Filipinos in Hawai'i; a unique approach to communicating about cancer treatment</t>
  </si>
  <si>
    <t>Loui WS.</t>
  </si>
  <si>
    <t>Hawaii Med J. 2011 Mar;70(3):62-3.</t>
  </si>
  <si>
    <t>Loui WS</t>
  </si>
  <si>
    <t>Hawaii Med J</t>
  </si>
  <si>
    <t>PMC3071904</t>
  </si>
  <si>
    <t>Scopus records</t>
  </si>
  <si>
    <t>Author full names</t>
  </si>
  <si>
    <t>Author(s) ID</t>
  </si>
  <si>
    <t>Source title</t>
  </si>
  <si>
    <t>Art. No.</t>
  </si>
  <si>
    <t>Page start</t>
  </si>
  <si>
    <t>Page end</t>
  </si>
  <si>
    <t>Page count</t>
  </si>
  <si>
    <t>Cited by</t>
  </si>
  <si>
    <t>Document Type</t>
  </si>
  <si>
    <t>Publication Stage</t>
  </si>
  <si>
    <t>Open Access</t>
  </si>
  <si>
    <t>EID</t>
  </si>
  <si>
    <t>No relevence/mention of LEP</t>
  </si>
  <si>
    <t xml:space="preserve">There is no mention of LEP </t>
  </si>
  <si>
    <t>Jalali, Amir (23469738000); Babaei, Keivan (57738902800); Sharifi, Azam (57189848279); Naghibzadeh, Amirhossein (59353481900); Moradi, Leila (59667754800); Taghvostani, Nazanin Mardani (59370371600); Moradi, Khalil (57193650793)</t>
  </si>
  <si>
    <t>23469738000; 57738902800; 57189848279; 59353481900; 59667754800; 59370371600; 57193650793</t>
  </si>
  <si>
    <t>Psychometric properties of the Persian version of Nursing Work Interruption Scale</t>
  </si>
  <si>
    <t>BMC Nursing</t>
  </si>
  <si>
    <t>10.1186/s12912-025-02837-z</t>
  </si>
  <si>
    <t>https://www.scopus.com/inward/record.uri?eid=2-s2.0-85219680634&amp;doi=10.1186%2Fs12912-025-02837-z&amp;partnerID=40&amp;md5=0720a1fb4867427a267473b7e1f534be</t>
  </si>
  <si>
    <t>Article</t>
  </si>
  <si>
    <t>Final</t>
  </si>
  <si>
    <t>All Open Access; Gold Open Access; Green Accepted Open Access; Green Open Access</t>
  </si>
  <si>
    <t>2-s2.0-85219680634</t>
  </si>
  <si>
    <t>not original research; scoping review paper</t>
  </si>
  <si>
    <t>Not an original research paper and neither is it a scoping review.</t>
  </si>
  <si>
    <t>Chadd, Katie E. (57202010740); Caute, Anna (55246617600); Pettican, Anna R. (6506396254); Enderby, P. M. (55458617500)</t>
  </si>
  <si>
    <t>57202010740; 55246617600; 6506396254; 55458617500</t>
  </si>
  <si>
    <t>Operationalising routinely collected patient data in research to further the pursuit of social justice and health equity: a team-based scoping review</t>
  </si>
  <si>
    <t>BMC Medical Research Methodology</t>
  </si>
  <si>
    <t>10.1186/s12874-025-02466-9</t>
  </si>
  <si>
    <t>https://www.scopus.com/inward/record.uri?eid=2-s2.0-85216588248&amp;doi=10.1186%2Fs12874-025-02466-9&amp;partnerID=40&amp;md5=cafe7535e563bef37c1733a2c83791ab</t>
  </si>
  <si>
    <t>2-s2.0-85216588248</t>
  </si>
  <si>
    <t>not LEP based; focuses on racial disparities</t>
  </si>
  <si>
    <t xml:space="preserve">It's based racial disparities instead of </t>
  </si>
  <si>
    <t>Khan, Abdul Hadi (58574259300); Ubaid, Bushra (58870784000); Abboud, Elias (60041771300); Chamorro, Anggie Lorena Renteria (60041351600); Chamorro, Daniela Alejandra Renteria (60042401900); Rios, Kevin Camilo Mejia (60041139000); Martínez, Rodrigo Sandoval (60041981400); Collins, Peter D. (7402501228); Ahmed, Raheel (59635589700)</t>
  </si>
  <si>
    <t>58574259300; 58870784000; 60041771300; 60041351600; 60042401900; 60041139000; 60041981400; 7402501228; 59635589700</t>
  </si>
  <si>
    <t>Racial and socioeconomic disparities in postoperative outcomes following coronary artery bypass grafting: a national inpatient analysis</t>
  </si>
  <si>
    <t>Egyptian Heart Journal</t>
  </si>
  <si>
    <t>10.1186/s43044-025-00675-7</t>
  </si>
  <si>
    <t>https://www.scopus.com/inward/record.uri?eid=2-s2.0-105013334654&amp;doi=10.1186%2Fs43044-025-00675-7&amp;partnerID=40&amp;md5=93ec1b7360ff012d1ddde90f05b2e92c</t>
  </si>
  <si>
    <t>2-s2.0-105013334654</t>
  </si>
  <si>
    <t>no revelance to LEP population; its a medical paper</t>
  </si>
  <si>
    <t>It is a medical paper and has no connection with LEP</t>
  </si>
  <si>
    <t>Motta, Larissa C. (56179616200); de Almeida, Camila Medeiros (57208018246); Folli, Gabriely Silveira (57209534855); Lyrio, Marcos Valério Vieira (57765310600); Siqueira, Bruno Menezes M. (57194545308); Brango-Vanegas, José (56029877500); da Costa, Rosiane Andrade (57217220552); Franco, Octavio Luiz (7003941773); Figueiredo, Ana Paula C. (59975826500); Nobre Junior, Vandack A. (59975826600)</t>
  </si>
  <si>
    <t>56179616200; 57208018246; 57209534855; 57765310600; 57194545308; 56029877500; 57217220552; 7003941773; 59975826500; 59975826600</t>
  </si>
  <si>
    <t>Early Diagnosis of Acute Kidney Injury in Liver Transplant Patients by an Untargeted Metabolomic Approach</t>
  </si>
  <si>
    <t>Analytical Science Advances</t>
  </si>
  <si>
    <t>e70025</t>
  </si>
  <si>
    <t>10.1002/ansa.70025</t>
  </si>
  <si>
    <t>https://www.scopus.com/inward/record.uri?eid=2-s2.0-105009799387&amp;doi=10.1002%2Fansa.70025&amp;partnerID=40&amp;md5=70def3da09e5e993a5d3d16e36653dbd</t>
  </si>
  <si>
    <t>2-s2.0-105009799387</t>
  </si>
  <si>
    <t>paper focuses on AI</t>
  </si>
  <si>
    <t>The paper is focused on AI not on LEP</t>
  </si>
  <si>
    <t>Hou, Chenke (59747682200); Huang, Ting (57201136465); Hu, Keke (57208345659); Ye, Zhifeng (57208343866); Guo, Junhua (59344998300); Zhou, Heran (58681942300)</t>
  </si>
  <si>
    <t>59747682200; 57201136465; 57208345659; 57208343866; 59344998300; 58681942300</t>
  </si>
  <si>
    <t>Artificial intelligence-assisted multimodal imaging for the clinical applications of breast cancer: a bibliometric analysis</t>
  </si>
  <si>
    <t>Discover Oncology</t>
  </si>
  <si>
    <t>10.1007/s12672-025-02329-1</t>
  </si>
  <si>
    <t>https://www.scopus.com/inward/record.uri?eid=2-s2.0-105003246853&amp;doi=10.1007%2Fs12672-025-02329-1&amp;partnerID=40&amp;md5=98300844f9b17a3c73c293745c7412ae</t>
  </si>
  <si>
    <t>All Open Access; Gold Open Access</t>
  </si>
  <si>
    <t>2-s2.0-105003246853</t>
  </si>
  <si>
    <t>this paper focuses on racism, not LEP population or language barriers</t>
  </si>
  <si>
    <t>This paper focuses on racism in women care that impact maternal outcomes. This does not relate to the LEP topic of the research. Although it does mention maternal patients, the research conducted was mainly from the 16 institutions' leaders that responded. This has nothing to do with LEP patients or population.</t>
  </si>
  <si>
    <t>Nariño, Santiago (59750268000); Dos Santos, Jussara Francisca De Assis (59749275000); Brito, Tayna (59749930900); Pedrilio, Livia Sanches (57223926588); Borem, Paulo (56907002400); de Barros, Cláudia Garcia (41161162800); Vernal, Sebastián (57201346111)</t>
  </si>
  <si>
    <t>59750268000; 59749275000; 59749930900; 57223926588; 56907002400; 41161162800; 57201346111</t>
  </si>
  <si>
    <t>Strengthening equity and anti-racism in women’s care: a quality improvement initiative reducing institutional maternal mortality in Brazil</t>
  </si>
  <si>
    <t>International Journal for Equity in Health</t>
  </si>
  <si>
    <t>10.1186/s12939-025-02452-z</t>
  </si>
  <si>
    <t>https://www.scopus.com/inward/record.uri?eid=2-s2.0-105003114731&amp;doi=10.1186%2Fs12939-025-02452-z&amp;partnerID=40&amp;md5=e3043ab4fe6449658d12eb8544596ffc</t>
  </si>
  <si>
    <t>2-s2.0-105003114731</t>
  </si>
  <si>
    <t>no LEP population</t>
  </si>
  <si>
    <t>This paper focuses on improving the quality of healthcare for intellectually disabled patients, and does not directly mention LEP populations or talk about language barriers. Although this is in a hospital setting and talks about patient experience, it is more focused on intellectually disabled people through PREMS.</t>
  </si>
  <si>
    <t>Harrison, Reema (7403906617); Newman, Bronwyn (57228152900); Catlett, Beth (56871096300); Mimmo, Laurel (25927317400); Wu, Ling (57210893830); Tokutake, Maya (60078900400); Phillips, Karen (60078330500); Hoek, Matthew Van (60078900500); Hoek, Debbie Van (60078750800); Manias, Elizabeth (20034711700)</t>
  </si>
  <si>
    <t>7403906617; 57228152900; 56871096300; 25927317400; 57210893830; 60078900400; 60078330500; 60078900500; 60078750800; 20034711700</t>
  </si>
  <si>
    <t>Co-Producing Patient-Reported Experience Measures With People With Intellectual Disability to Improve Healthcare Quality and Outcomes: The ‘Listen to Me’ Project Protocol</t>
  </si>
  <si>
    <t>Health Expectations</t>
  </si>
  <si>
    <t>e70418</t>
  </si>
  <si>
    <t>10.1111/hex.70418</t>
  </si>
  <si>
    <t>https://www.scopus.com/inward/record.uri?eid=2-s2.0-105014611304&amp;doi=10.1111%2Fhex.70418&amp;partnerID=40&amp;md5=7108e5cbcc37a282dd75a792cf655e34</t>
  </si>
  <si>
    <t>2-s2.0-105014611304</t>
  </si>
  <si>
    <t>Shows the effects of an intervention to improve health outcomes for IEP only.</t>
  </si>
  <si>
    <t>This paper focuses on Spanish-Speaking patients whose primary language is Spanish, and the effects of that on receiving care in the hospital. This could be included because it shows quantitative data, shows LEP population (Spanish), and compares the patients discharged with translated documents and without. Though this article focuses on how to increase the SSPs with translated documents.</t>
  </si>
  <si>
    <t>Kupelian, Chloe (59405292700); Lee, Begem (58093148300); Gray, Sarah (57619871000); Patel, Aarti R. (56799591900); Rungvivatjarus, Tiranun (35747070900); Huang, Maria Z. (12770749700); Polich, Michelle (58677955300); Pierce, Heather C. (57207574092)</t>
  </si>
  <si>
    <t>59405292700; 58093148300; 57619871000; 56799591900; 35747070900; 12770749700; 58677955300; 57207574092</t>
  </si>
  <si>
    <t>A Quality Improvement Initiative to Improve the Discharge Process for Spanish-Speaking Patients</t>
  </si>
  <si>
    <t>Hospital Pediatrics</t>
  </si>
  <si>
    <t>10.1542/hpeds.2024-008227</t>
  </si>
  <si>
    <t>https://www.scopus.com/inward/record.uri?eid=2-s2.0-105016090431&amp;doi=10.1542%2Fhpeds.2024-008227&amp;partnerID=40&amp;md5=903a50290fb150bf811ff61431fb2290</t>
  </si>
  <si>
    <t>2-s2.0-105016090431</t>
  </si>
  <si>
    <t>No relevance, large sample size of ICUs anaylized</t>
  </si>
  <si>
    <t>Does not relate to the LEP population but instead focuses on CLABSIs in ICU units related to bloodstream infections.</t>
  </si>
  <si>
    <t>Parveen, Rasna (58003320800); Thakur, Arpan Kumar (57204145432); Srivastav, Sharad (57197364303); Puraswani, Mamta (55994260100); Srivastava, Parul Kumar (24432824300); Chakrabarti, Arunaloke K. (35453741600); Rodrigues, Camilla S. (7202508291); Ray, Pallab (56427474400); Biswal, Manisha (8892864000); Taneja, Neelam K. (7006424474)</t>
  </si>
  <si>
    <t>58003320800; 57204145432; 57197364303; 55994260100; 24432824300; 35453741600; 7202508291; 56427474400; 8892864000; 7006424474</t>
  </si>
  <si>
    <t>Profile of central line-associated bloodstream infections in adult, paediatric, and neonatal intensive care units of hospitals participating in a health-care-associated infection surveillance network in India: a 7-year multicentric study</t>
  </si>
  <si>
    <t>The Lancet Global Health</t>
  </si>
  <si>
    <t>e1564</t>
  </si>
  <si>
    <t>e1573</t>
  </si>
  <si>
    <t>10.1016/S2214-109X(25)00221-9</t>
  </si>
  <si>
    <t>https://www.scopus.com/inward/record.uri?eid=2-s2.0-105014030459&amp;doi=10.1016%2FS2214-109X%2825%2900221-9&amp;partnerID=40&amp;md5=d93497487904c80b0b3721710210dc2a</t>
  </si>
  <si>
    <t>2-s2.0-105014030459</t>
  </si>
  <si>
    <t>It is a quantitative study where providers are required to self assess with a test about their language proficiencies. It mentioned that this test will help to improve the standard &amp; quality of care for LEP patients, and was shows through the positive initial response</t>
  </si>
  <si>
    <t xml:space="preserve">Does not have controlled comparisons, outcomes are about staff proficiency and program partcipation with no direct measurement of patient outcomes. It is also peer reviewed, </t>
  </si>
  <si>
    <t>Ogbuefi, Nkiru (59231762700); Forauer, Alexandra (60001512500); Kovalchuk, Maryana (60000381900); González, Javier (57188707442); Luna, Catalina Gomez (60000824300); Niu, Yunshan (60001734200); Gany, Francesca M. (6603309969); Diamond, Lisa C. (25923783000)</t>
  </si>
  <si>
    <t>59231762700; 60001512500; 60000381900; 57188707442; 60000824300; 60001734200; 6603309969; 25923783000</t>
  </si>
  <si>
    <t>Language-Concordant Health Care: Implementation of a Bilingual Competency Program</t>
  </si>
  <si>
    <t>Joint Commission Journal on Quality and Patient Safety</t>
  </si>
  <si>
    <t>10.1016/j.jcjq.2025.06.004</t>
  </si>
  <si>
    <t>https://www.scopus.com/inward/record.uri?eid=2-s2.0-105010939565&amp;doi=10.1016%2Fj.jcjq.2025.06.004&amp;partnerID=40&amp;md5=50ca535f3dbcd7e04fba1bf29ea066b8</t>
  </si>
  <si>
    <t>2-s2.0-105010939565</t>
  </si>
  <si>
    <t>shows language barriers delay CPR use; relevant to LEP population</t>
  </si>
  <si>
    <t>Revelance to LEP population regarding the difficulties of them on calls with 911; includes quantitative data</t>
  </si>
  <si>
    <t>Joshi, Ishani (59136286100); Kume, Kosuke (57210345172); Drucker, Christopher J. (57218191538); Meischke, Hendrika W. (7003685587); Hergert, Lindsey (57218296378); Missel, Amanda L. (53363933500); Abe, Ryan (58670645100); Rea, Thomas D. (7103198155); Chatterjee, Neal Anjan (55098813800)</t>
  </si>
  <si>
    <t>59136286100; 57210345172; 57218191538; 7003685587; 57218296378; 53363933500; 58670645100; 7103198155; 55098813800</t>
  </si>
  <si>
    <t>Impact of language barrier during emergency call on out of hospital cardiac arrest treatment and outcomes</t>
  </si>
  <si>
    <t>10.1016/j.resuscitation.2025.110677</t>
  </si>
  <si>
    <t>https://www.scopus.com/inward/record.uri?eid=2-s2.0-105008432350&amp;doi=10.1016%2Fj.resuscitation.2025.110677&amp;partnerID=40&amp;md5=a507c8874fc613c6988efdebe481b022</t>
  </si>
  <si>
    <t>2-s2.0-105008432350</t>
  </si>
  <si>
    <t>Focuses on the contributions of patients and caregivers on ambulatory AE instead of LEP populations</t>
  </si>
  <si>
    <t>no focus on lep</t>
  </si>
  <si>
    <t>Sharma, Anjana Estelle (57189324507); Tran, Amber S. (59219855100); Dy, Marika (57850671400); Najmabadi, Adriana L. (56123850800); Olazo, Kristan (57221923320); Huang, Beatrice (57194499467); Sarkar, Urmimala K. (14049041000); Oni-Orisan, Adeola (57191308937); Blueford, Alexis (60010577600); Johnson, Amelia (60009377100)</t>
  </si>
  <si>
    <t>57189324507; 59219855100; 57850671400; 56123850800; 57221923320; 57194499467; 14049041000; 57191308937; 60010577600; 60009377100</t>
  </si>
  <si>
    <t>Patient and caregiver perspectives on causes and prevention of ambulatory adverse events: Multilingual qualitative study</t>
  </si>
  <si>
    <t>BMJ Quality and Safety</t>
  </si>
  <si>
    <t>10.1136/bmjqs-2023-016955</t>
  </si>
  <si>
    <t>https://www.scopus.com/inward/record.uri?eid=2-s2.0-85198646122&amp;doi=10.1136%2Fbmjqs-2023-016955&amp;partnerID=40&amp;md5=1d93e59ed6c8f22deecfeb18e86af578</t>
  </si>
  <si>
    <t>2-s2.0-85198646122</t>
  </si>
  <si>
    <t>This article focuses on how gelatin contributes to ASD formation and its improvement in solubility. This is not relevant to the LEP population or related studies.</t>
  </si>
  <si>
    <t>Monrreal-Ortega, Luis (58554006400); Iturriaga-Gallardo, Rocío (60076023500); Vilicic-Rubio, Andrea (60076398900); Torres, Pedro (60075734400); Leyton, Patricio (6506800698); Morales, Javier O. (36682975500); Bahamondez-Canas, Tania F. (57197713553); Moraga-Espinoza, Daniel F. (57189697414)</t>
  </si>
  <si>
    <t>58554006400; 60076023500; 60076398900; 60075734400; 6506800698; 36682975500; 57197713553; 57189697414</t>
  </si>
  <si>
    <t>Gelatin-Based Microspheres of Ciprofloxacin for Enhanced Lung Delivery and Biofilm Eradication in Pseudomonas aeruginosa Pulmonary Infections</t>
  </si>
  <si>
    <t>Gels</t>
  </si>
  <si>
    <t>10.3390/gels11080567</t>
  </si>
  <si>
    <t>https://www.scopus.com/inward/record.uri?eid=2-s2.0-105014470816&amp;doi=10.3390%2Fgels11080567&amp;partnerID=40&amp;md5=c03a379c6da2a7427a4ed68dfe23954f</t>
  </si>
  <si>
    <t>2-s2.0-105014470816</t>
  </si>
  <si>
    <t>This is a systemic review, nonoriginal research</t>
  </si>
  <si>
    <t>It's not an original piece instead is a systematic review.</t>
  </si>
  <si>
    <t>Jayesinghe, Ryan (57213652549); Fakoya, Ibidun (23093877000); Boland, Fiona M. (54892130100); Molokhia, Mariam (7004121920); Bjerre, Lise M. (6603222621); Oborne, Catherine Alice (6602162144); Carmel Hughes, Carmel M. (7401857008); Grimes, Tamasine C. (24067141500); Redmond, P. (55316870400)</t>
  </si>
  <si>
    <t>57213652549; 23093877000; 54892130100; 7004121920; 6603222621; 6602162144; 7401857008; 24067141500; 55316870400</t>
  </si>
  <si>
    <t>Protocol for developing a core outcome set for medicines safety at transitions of care: a systematic review, qualitative study and Delphi consensus</t>
  </si>
  <si>
    <t>e095343</t>
  </si>
  <si>
    <t>10.1136/bmjopen-2024-095343</t>
  </si>
  <si>
    <t>https://www.scopus.com/inward/record.uri?eid=2-s2.0-105012198417&amp;doi=10.1136%2Fbmjopen-2024-095343&amp;partnerID=40&amp;md5=667f0a0dce083f7daf04ea7fdb890d9b</t>
  </si>
  <si>
    <t>2-s2.0-105012198417</t>
  </si>
  <si>
    <t>It's not on LEP populations</t>
  </si>
  <si>
    <t>Francis, Gillian E. (57216810552); Leaning, Mark Stephen (7004076622); Cleaver, Barbara (57199171111); Turcato, Gianni (54400491300); Zaboli, Arian (57211413606)</t>
  </si>
  <si>
    <t>57216810552; 7004076622; 57199171111; 54400491300; 57211413606</t>
  </si>
  <si>
    <t>Service Improvement Needs an Understanding of Complex Environments: Causal Diagrams Help Elucidate Causes and Patient Safety Implications of Failure to Collect Vital Signs at Triage</t>
  </si>
  <si>
    <t>Journal of Evaluation in Clinical Practice</t>
  </si>
  <si>
    <t>e70195</t>
  </si>
  <si>
    <t>10.1111/jep.70195</t>
  </si>
  <si>
    <t>https://www.scopus.com/inward/record.uri?eid=2-s2.0-105009705797&amp;doi=10.1111%2Fjep.70195&amp;partnerID=40&amp;md5=3d489fffd5731b7216f470d1a2840c52</t>
  </si>
  <si>
    <t>All Open Access; Bronze Open Access</t>
  </si>
  <si>
    <t>2-s2.0-105009705797</t>
  </si>
  <si>
    <t>this paper does not focus on language barriers; it focuses on communication and how that affects minorities but not LEP population</t>
  </si>
  <si>
    <t>It talks about minorities and communication problems within not specifically the whole LEP population</t>
  </si>
  <si>
    <t>Andres, Ellie Bostwick (26634860400); Poco, Louisa Camille (57210392354); Balasubramanian, Ishwarya (35271371900); Chaudry, Isha (59988250300); Hapuarachchi, Thushari (57218932505); Bhatnagar, Sushma (7101884738); Khan Joad, Anjum (55203006000); Mariam, Lubna (57226118551); Rahman, Rubayat (57211407481); Manalo, Maria Fidelis Coronel (55826067700)</t>
  </si>
  <si>
    <t>26634860400; 57210392354; 35271371900; 59988250300; 57218932505; 7101884738; 55203006000; 57226118551; 57211407481; 55826067700</t>
  </si>
  <si>
    <t>Patient experience with cancer care in low- and middle-income Asian countries: A cross-sectional study of patients with advanced cancer</t>
  </si>
  <si>
    <t>BMJ Global Health</t>
  </si>
  <si>
    <t>e017153</t>
  </si>
  <si>
    <t>10.1136/bmjgh-2024-017153</t>
  </si>
  <si>
    <t>https://www.scopus.com/inward/record.uri?eid=2-s2.0-105010438689&amp;doi=10.1136%2Fbmjgh-2024-017153&amp;partnerID=40&amp;md5=b003827f0d03469cdc4fd9ec7f679acc</t>
  </si>
  <si>
    <t>2-s2.0-105010438689</t>
  </si>
  <si>
    <t>this paper addresses healthcare equity strategies for orthopedic surgery patients with language barriers.</t>
  </si>
  <si>
    <t>It is talking about limited English proficiency in areas like orthopedic surgery patients.</t>
  </si>
  <si>
    <t>Torres, Rodnell Busigó (59397092000); Rodarte, Patricia (58026155100); Shapiro, Lauren Michelle (36181676000); Hernandez, Victor H. (56438984700); Navarro, Ronald A. (7202827341); Stern, Brocha Z. (57202367512)</t>
  </si>
  <si>
    <t>59397092000; 58026155100; 36181676000; 56438984700; 7202827341; 57202367512</t>
  </si>
  <si>
    <t>Strategies to Promote Health Equity for Orthopaedic Surgery Patients Who Speak a Language Other Than English</t>
  </si>
  <si>
    <t>Journal of Bone and Joint Surgery</t>
  </si>
  <si>
    <t>10.2106/JBJS.24.01131</t>
  </si>
  <si>
    <t>https://www.scopus.com/inward/record.uri?eid=2-s2.0-85219230132&amp;doi=10.2106%2FJBJS.24.01131&amp;partnerID=40&amp;md5=188ed99f175611f1829bc266d6129a3e</t>
  </si>
  <si>
    <t>2-s2.0-85219230132</t>
  </si>
  <si>
    <t>this paper tests TabCAT-BHA tool for detecting cognitive impairment in primary care.</t>
  </si>
  <si>
    <t>9/25/1025</t>
  </si>
  <si>
    <t>It's not talking about LEP instead is talking about cognitive impairments.</t>
  </si>
  <si>
    <t>Breithaupt, Andrew G. (57195427064); Bernstein Sideman, Alissa (57226592721); Goode, Collette A. (57221866942); Hill-Sakurai, Laura E. (6508276847); Premkumar, Mukund (57572430800); Scheffler, Aaron Wolfe (57188022700); Chodos, Anna Haseltine (6701543092); Tsoy, Elena (56901039400); Rankin, Katherine Pollock (7006821977); Kramer, Joel H. (57219148089)</t>
  </si>
  <si>
    <t>57195427064; 57226592721; 57221866942; 6508276847; 57572430800; 57188022700; 6701543092; 56901039400; 7006821977; 57219148089</t>
  </si>
  <si>
    <t>Enhancing early detection of cognitive impairment in primary care with the TabCAT-BHA</t>
  </si>
  <si>
    <t>Alzheimer's and Dementia</t>
  </si>
  <si>
    <t>e70437</t>
  </si>
  <si>
    <t>10.1002/alz.70437</t>
  </si>
  <si>
    <t>https://www.scopus.com/inward/record.uri?eid=2-s2.0-105009837922&amp;doi=10.1002%2Falz.70437&amp;partnerID=40&amp;md5=9ba2b60c983457b2538d87e3398229a6</t>
  </si>
  <si>
    <t>All Open Access; Green Accepted Open Access; Green Open Access; Hybrid Gold Open Access</t>
  </si>
  <si>
    <t>2-s2.0-105009837922</t>
  </si>
  <si>
    <t>this paper looks mental health outcomes in primary care patients.</t>
  </si>
  <si>
    <t>It's talking about surgical delays and improving methodology instead of focusing on LEPs</t>
  </si>
  <si>
    <t>Robson Chase, Marina E. (59899192400); Anderson, Madeline J. (59332342400); Stephens, Wesley A. (58866737300); Levy, Brittany E. (57732660500); Lantz, Sherry (58611166500); Goforth, Jennifer (59898792200); Newcomb, Melissa R. (60040246900); Harris, Andrew M. (59898792300)</t>
  </si>
  <si>
    <t>59899192400; 59332342400; 58866737300; 57732660500; 58611166500; 59898792200; 60040246900; 59898792300</t>
  </si>
  <si>
    <t>Utilizing Quality Improvement Methodology to Decrease Surgical Delays</t>
  </si>
  <si>
    <t>10.1016/j.jcjq.2025.04.004</t>
  </si>
  <si>
    <t>https://www.scopus.com/inward/record.uri?eid=2-s2.0-105005173266&amp;doi=10.1016%2Fj.jcjq.2025.04.004&amp;partnerID=40&amp;md5=bb2176e9bc8077190e1d065dabd98bbd</t>
  </si>
  <si>
    <t>2-s2.0-105005173266</t>
  </si>
  <si>
    <t>this paper dives into diabetes care disparities in diverse populations.</t>
  </si>
  <si>
    <t>It isn't focused on specific LEP populations instead on immigrants as a whole</t>
  </si>
  <si>
    <t>Adekunte, Shadia (58166347000); Bai, Yuqing (56583164700); Booth, Gillian L. (7102794745); Fazli, Ghazal S. (56108645900); Ke, Calvin H. (56522461900); Lipscombe, Lorraine L. (8961074500); Mah, Sarah M. (56270152500); Rosella, Laura C. (23489789700); Wodchis, Walter P. (57206374822); Shah, Baiju R. (7202396489)</t>
  </si>
  <si>
    <t>58166347000; 56583164700; 7102794745; 56108645900; 56522461900; 8961074500; 56270152500; 23489789700; 57206374822; 7202396489</t>
  </si>
  <si>
    <t>Primary Care Diabetes</t>
  </si>
  <si>
    <t>https://www.scopus.com/inward/record.uri?eid=2-s2.0-85219063173&amp;doi=10.1016%2Fj.pcd.2025.02.007&amp;partnerID=40&amp;md5=298703973952433380347d7c6ca3911d</t>
  </si>
  <si>
    <t>2-s2.0-85219063173</t>
  </si>
  <si>
    <t>this paper focuses on communication barriers in healthcare</t>
  </si>
  <si>
    <t>It's talking about native Americans and their culture in healthcare not so much on LEPs</t>
  </si>
  <si>
    <t>Hjelm, Linnea L. (58486472200); Francis, Carolee Dodge (55256506000); Bareng-Antolin, Noehealani (59559116400)</t>
  </si>
  <si>
    <t>58486472200; 55256506000; 59559116400</t>
  </si>
  <si>
    <t>An evaluation of a 9th and 10th grade Native American virtual pilot: Utilizing a culturally responsive and Inclusive Science model</t>
  </si>
  <si>
    <t>Evaluation and Program Planning</t>
  </si>
  <si>
    <t>10.1016/j.evalprogplan.2025.102563</t>
  </si>
  <si>
    <t>https://www.scopus.com/inward/record.uri?eid=2-s2.0-85217981041&amp;doi=10.1016%2Fj.evalprogplan.2025.102563&amp;partnerID=40&amp;md5=d6a8c7971bf1675febb3247659cc51b0</t>
  </si>
  <si>
    <t>All Open Access; Hybrid Gold Open Access</t>
  </si>
  <si>
    <t>2-s2.0-85217981041</t>
  </si>
  <si>
    <t>this paper highlights LEP patient challenges in orthopeadic care</t>
  </si>
  <si>
    <t>Talking about  AI in surgeries and has to relevelnce to LEPs</t>
  </si>
  <si>
    <t>Gupta, Puneet (57200127474); Shen, Hongjui (59896952800); Patel, Kunj G. (59805494400); Guo, Rui (59896026100); Heinz, Eric R. (57217147929); Manyam, Rameshbabu (57219659733)</t>
  </si>
  <si>
    <t>57200127474; 59896952800; 59805494400; 59896026100; 57217147929; 57219659733</t>
  </si>
  <si>
    <t>Artificial intelligence for predicting 30-day mortality after surgery for femoral shaft fractures: A retrospective study</t>
  </si>
  <si>
    <t>Indian Journal of Anaesthesia</t>
  </si>
  <si>
    <t>10.4103/ija.ija_1060_24</t>
  </si>
  <si>
    <t>https://www.scopus.com/inward/record.uri?eid=2-s2.0-105005060023&amp;doi=10.4103%2Fija.ija_1060_24&amp;partnerID=40&amp;md5=911283956c8b27f459cb048fe1aa7668</t>
  </si>
  <si>
    <t>2-s2.0-105005060023</t>
  </si>
  <si>
    <t>this paper studies chronic disease management in multilingual populations</t>
  </si>
  <si>
    <t>Talking about laparoscopic tubal ligation and is not at all focused on LEPs</t>
  </si>
  <si>
    <t>Patel, Vaishnavi Jagat (58922707700); Patel, Devki (59541790800); Toumazos, Kimberly (59755881900); Son, Young G. (57284498300); Sharma, Komal (59756229900); DeMario, Virgil K. (57746652300); Boock, Shelby (58775136600); Lara, Grace (59755219100); McQuillen, Alexandra N. (58617127200); Clark, Brianna (59002719500)</t>
  </si>
  <si>
    <t>58922707700; 59541790800; 59755881900; 57284498300; 59756229900; 57746652300; 58775136600; 59755219100; 58617127200; 59002719500</t>
  </si>
  <si>
    <t>Peri- and postoperative complications of laparoscopic tubal ligation versus salpingectomy for permanent contraception: An ACS-NSQIP analysis</t>
  </si>
  <si>
    <t>Laparoscopic, Endoscopic, and Robotic Surgery</t>
  </si>
  <si>
    <t>10.1016/j.lers.2025.04.001</t>
  </si>
  <si>
    <t>https://www.scopus.com/inward/record.uri?eid=2-s2.0-105003686124&amp;doi=10.1016%2Fj.lers.2025.04.001&amp;partnerID=40&amp;md5=96ffb7901b221ecb158c2b5ca0c09185</t>
  </si>
  <si>
    <t>2-s2.0-105003686124</t>
  </si>
  <si>
    <t>this paper addresses clinical training for diverse patient needs</t>
  </si>
  <si>
    <t>It's talking about communication between surgical units and is more inter professional based</t>
  </si>
  <si>
    <t>Kochis, Michael A. (57203820417); Franko, Lynze R. (57204053489); Swierzewski, Kathleen (57213835460); Parmar, Alison (58254323700); Algeri, Suzanne (57215670801); Gartland, Rajshri M. (57202330560)</t>
  </si>
  <si>
    <t>57203820417; 57204053489; 57213835460; 58254323700; 57215670801; 57202330560</t>
  </si>
  <si>
    <t>Development and implementation of paging and escalation guidelines to improve interprofessional communication on surgical units</t>
  </si>
  <si>
    <t>BMJ Open Quality</t>
  </si>
  <si>
    <t>e002995</t>
  </si>
  <si>
    <t>10.1136/bmjoq-2024-002995</t>
  </si>
  <si>
    <t>https://www.scopus.com/inward/record.uri?eid=2-s2.0-105004559775&amp;doi=10.1136%2Fbmjoq-2024-002995&amp;partnerID=40&amp;md5=420cfe07642c4331cb7dff0e45e00eec</t>
  </si>
  <si>
    <t>2-s2.0-105004559775</t>
  </si>
  <si>
    <t>this paper investivagates mental health access gaps for LEP patients</t>
  </si>
  <si>
    <t>Talking about suicide prevention for individuals and not just LEPs</t>
  </si>
  <si>
    <t>Baharikhoob, Paria (57216225662); Maslej, Marta M. (55807016300); Wong, Albert H.C. (7403147330); Mulsant, Benoit H. (7006387872); Blumberger, Daniel M. (23476474400); Courtney, Darren B. (56825412300); Husain, Muhammad Ishrat (54401358500); Kurdyak, Paul A. (7801591367); Kleinman, Robert Andrew (57198442892); Torfason, Aislynn (57192400544)</t>
  </si>
  <si>
    <t>57216225662; 55807016300; 7403147330; 7006387872; 23476474400; 56825412300; 54401358500; 7801591367; 57198442892; 57192400544</t>
  </si>
  <si>
    <t>Characterizing suicidal thoughts and behaviours in individuals presenting to a psychiatric emergency department: a protocol for a multimethod approach for suicide prevention research</t>
  </si>
  <si>
    <t>e087561</t>
  </si>
  <si>
    <t>10.1136/bmjopen-2024-087561</t>
  </si>
  <si>
    <t>https://www.scopus.com/inward/record.uri?eid=2-s2.0-105002810875&amp;doi=10.1136%2Fbmjopen-2024-087561&amp;partnerID=40&amp;md5=e94f178a1d5b78f957fb5e88896c3a0c</t>
  </si>
  <si>
    <t>2-s2.0-105002810875</t>
  </si>
  <si>
    <t xml:space="preserve">this paper reviews early detection tools in primary care </t>
  </si>
  <si>
    <t>Not talking about LEP at all instead is talking about Enhanced Bioprinting of 3D Corneal Stroma Patches</t>
  </si>
  <si>
    <t>Yoon, Jungbin (57219536798); Lee, Yeon-ju (59653641600); Kim, Minji (57471387300); Park, Ju-young (59653210700); Jang, Jinah Phd (55212064400)</t>
  </si>
  <si>
    <t>57219536798; 59653641600; 57471387300; 59653210700; 55212064400</t>
  </si>
  <si>
    <t>Enhanced Bioprinting of 3D Corneal Stroma Patches with Reliability, Assessing Product Consistency and Quality through Optimized Electron Beam Sterilization</t>
  </si>
  <si>
    <t>Advanced Healthcare Materials</t>
  </si>
  <si>
    <t>10.1002/adhm.202403118</t>
  </si>
  <si>
    <t>https://www.scopus.com/inward/record.uri?eid=2-s2.0-85218813076&amp;doi=10.1002%2Fadhm.202403118&amp;partnerID=40&amp;md5=ee9f05335183e2a50e9aedebd348c61d</t>
  </si>
  <si>
    <t>2-s2.0-85218813076</t>
  </si>
  <si>
    <t xml:space="preserve">this paper focuses on asthma care disparities in minority populations </t>
  </si>
  <si>
    <t>Lake, Eyasu Alem (57208345430); Karras, Joshua (57194943672); Marks, Guy B. (7202971580); Cowie, C. T. (28067676200)</t>
  </si>
  <si>
    <t>57208345430; 57194943672; 7202971580; 28067676200</t>
  </si>
  <si>
    <t>The effect of air pollution on morbidity and mortality among children aged under five in sub-Saharan Africa: Systematic review and meta-analysis</t>
  </si>
  <si>
    <t>PLOS ONE</t>
  </si>
  <si>
    <t>e0320048</t>
  </si>
  <si>
    <t>10.1371/journal.pone.0320048</t>
  </si>
  <si>
    <t>https://www.scopus.com/inward/record.uri?eid=2-s2.0-105002392373&amp;doi=10.1371%2Fjournal.pone.0320048&amp;partnerID=40&amp;md5=42fda17efb8e47a2b0b7c6bd4fd3f145</t>
  </si>
  <si>
    <t>2-s2.0-105002392373</t>
  </si>
  <si>
    <t xml:space="preserve">this paper evaluates patient educaiton for chronic illness management </t>
  </si>
  <si>
    <t>Talking about enhancing undergraduate and research programs on advance diversity in aging research</t>
  </si>
  <si>
    <t>Brinkley, Tina E. (24334117400); Diz, Debra I. (7007029409); Harp, Jill J. (7102892812); Miller, Gary D. (7404980060); Skipper, Antonius D. (57202581617); Gwathmey, Tanya Ya M. (6507881384)</t>
  </si>
  <si>
    <t>24334117400; 7007029409; 7102892812; 7404980060; 57202581617; 6507881384</t>
  </si>
  <si>
    <t>Enhancing undergraduate education and research in aging to eliminate health disparities (ENGAGED)–A pipeline program to advance diversity in aging research</t>
  </si>
  <si>
    <t>Gerontology and Geriatrics Education</t>
  </si>
  <si>
    <t>10.1080/02701960.2024.2383426</t>
  </si>
  <si>
    <t>https://www.scopus.com/inward/record.uri?eid=2-s2.0-85200001032&amp;doi=10.1080%2F02701960.2024.2383426&amp;partnerID=40&amp;md5=115eb9296b994f91072bfd0510857594</t>
  </si>
  <si>
    <t>2-s2.0-85200001032</t>
  </si>
  <si>
    <t>this paper studies health literacy impacts on patient outcomes</t>
  </si>
  <si>
    <t xml:space="preserve">Anandi Sheel </t>
  </si>
  <si>
    <t>Talking about safety and quality in EPAs not about LEPs</t>
  </si>
  <si>
    <t>Brown, Allison D. (56404750200); La, Julie (58321881800); Keri, McNiel Inyani (59427678500); Hillis, Christopher M. (49661450100); Razack, Saleem I. (22035961900); Korah, Nadine (6506932550); Karpinski, Jolanta (10939511700); Frank, Jason R. (57202908591); Wong, Brian M.F. (35176682300); Goldman, Joanne B. (14066120700)</t>
  </si>
  <si>
    <t>56404750200; 58321881800; 59427678500; 49661450100; 22035961900; 6506932550; 10939511700; 57202908591; 35176682300; 14066120700</t>
  </si>
  <si>
    <t>In EPAs we trust, is quality and safety a must? A cross-specialty analysis of entrustable professional activity guides</t>
  </si>
  <si>
    <t>Medical Teacher</t>
  </si>
  <si>
    <t>10.1080/0142159X.2024.2323177</t>
  </si>
  <si>
    <t>https://www.scopus.com/inward/record.uri?eid=2-s2.0-85189538237&amp;doi=10.1080%2F0142159X.2024.2323177&amp;partnerID=40&amp;md5=6b775154e116457d62fea983408a9f9e</t>
  </si>
  <si>
    <t>All Open Access; Green Final Open Access; Green Open Access</t>
  </si>
  <si>
    <t>2-s2.0-85189538237</t>
  </si>
  <si>
    <t>this paper examines cardiovascular communication risk in diverse patietns</t>
  </si>
  <si>
    <t>AI focus, analyzes the effectiveness of an AI system on health literacy, but does not specifically mention LEP populations.</t>
  </si>
  <si>
    <t>Liu, Darren (58849465100); Lin, Yufen (57215057985); Yan, Runze (57221324464); Wang, Zhiyuan (59839677700); Bold, Delgersuren (58848301000); Hu, Xiao (55603985300)</t>
  </si>
  <si>
    <t>58849465100; 57215057985; 57221324464; 59839677700; 58848301000; 55603985300</t>
  </si>
  <si>
    <t>Leveraging Artificial Intelligence for Digital Symptom Management in Oncology: The Development of CRCWeb</t>
  </si>
  <si>
    <t>JMIR Cancer</t>
  </si>
  <si>
    <t>e68516</t>
  </si>
  <si>
    <t>10.2196/68516</t>
  </si>
  <si>
    <t>https://www.scopus.com/inward/record.uri?eid=2-s2.0-105009751192&amp;doi=10.2196%2F68516&amp;partnerID=40&amp;md5=9c02c7b55be9c2018c6b4a17984f6bbc</t>
  </si>
  <si>
    <t>2-s2.0-105009751192</t>
  </si>
  <si>
    <t>this paper highlights langauge barriers in clinical trials</t>
  </si>
  <si>
    <t>This paper does effectively target language barriers in clinical trials between medical professionals and their patients.</t>
  </si>
  <si>
    <t>Tarfa, Adati (57209182401); Fadul, Nada (17134993700); Stohs, Erica J. (57201367280); Wetherhold, Jeffrey (57210104733); Kebede, Mahelet (58315431000); Mirghani, Nuha (58314683500); Ashraf, M. Salman (35285449900)</t>
  </si>
  <si>
    <t>57209182401; 17134993700; 57201367280; 57210104733; 58315431000; 58314683500; 35285449900</t>
  </si>
  <si>
    <t>Providing Education and Training to Health Care Professionals to Address COVID-19 Health Disparities: Protocol for Implementation Project Using Reach, Effectiveness, Adoption, Implementation, and Maintenance Framework</t>
  </si>
  <si>
    <t>JMIR Research Protocols</t>
  </si>
  <si>
    <t>e60901</t>
  </si>
  <si>
    <t>10.2196/60901</t>
  </si>
  <si>
    <t>https://www.scopus.com/inward/record.uri?eid=2-s2.0-105005633135&amp;doi=10.2196%2F60901&amp;partnerID=40&amp;md5=195f119e0182d85bcee9c7d23782e2e1</t>
  </si>
  <si>
    <t>All Open Access; Gold Open Access; Green Open Access</t>
  </si>
  <si>
    <t>2-s2.0-105005633135</t>
  </si>
  <si>
    <t>this paper investiagets telehealth adoption among non-english speakers</t>
  </si>
  <si>
    <t>This paper does not specifically investigate telehealth adoption among LEP individuals, but rather the effects of a DART triage on muscuoskeletal pathways to improve satisfaction among the LEP populations.</t>
  </si>
  <si>
    <t>Lowe, Cabella (57223936837); Atherton, Laura (59695164100); Lloyd, Peter (59756192400); Waters, Anna (59755516800); Morrissey, Dylan (7006350683)</t>
  </si>
  <si>
    <t>57223936837; 59695164100; 59756192400; 59755516800; 7006350683</t>
  </si>
  <si>
    <t>Improving Safety, Efficiency, Cost, and Satisfaction Across a Musculoskeletal Pathway Using the Digital Assessment Routing Tool for Triage: Quality Improvement Study</t>
  </si>
  <si>
    <t>Journal of Medical Internet Research</t>
  </si>
  <si>
    <t>e67269</t>
  </si>
  <si>
    <t>10.2196/67269</t>
  </si>
  <si>
    <t>https://www.scopus.com/inward/record.uri?eid=2-s2.0-105003662123&amp;doi=10.2196%2F67269&amp;partnerID=40&amp;md5=8a5eefef8273361687dc57d41b16fb6c</t>
  </si>
  <si>
    <t>2-s2.0-105003662123</t>
  </si>
  <si>
    <t>this paper studies patient comprehension of medical instructions</t>
  </si>
  <si>
    <t>DOUBT</t>
  </si>
  <si>
    <t>This research provides quantitative data regarding the study, but it uses AI within the methods for the purposes of forming conclusive results.</t>
  </si>
  <si>
    <t>Liu, Darren (58849465100); Hu, Xiao (59752900400); Xiao, Canhua (55376710000); Bai, Jinbing (36990272100); Amirkhanzadeh-Barandouzi, Zahra Amirkhanzadeh (57211689338); Lee, Stephanie M. (58293589100); Webster, Caitlin I. (58183402400); Brock, La Urshalar B. (57208282901); Lee, Lindsay (59677638700); Bold, Delgersuren (58848301000)</t>
  </si>
  <si>
    <t>58849465100; 59752900400; 55376710000; 36990272100; 57211689338; 58293589100; 58183402400; 57208282901; 59677638700; 58848301000</t>
  </si>
  <si>
    <t>Evaluation of Large Language Models in Tailoring Educational Content for Cancer Survivors and Their Caregivers: Quality Analysis</t>
  </si>
  <si>
    <t>e67914</t>
  </si>
  <si>
    <t>10.2196/67914</t>
  </si>
  <si>
    <t>https://www.scopus.com/inward/record.uri?eid=2-s2.0-105003503014&amp;doi=10.2196%2F67914&amp;partnerID=40&amp;md5=1f898be705694021801d78503a489681</t>
  </si>
  <si>
    <t>2-s2.0-105003503014</t>
  </si>
  <si>
    <t>this paper reviews strategies to improve care of patients and equity</t>
  </si>
  <si>
    <t xml:space="preserve">Jada Patterson </t>
  </si>
  <si>
    <t>This is a qualitative study, with no qualitative data. Additionally, the study has no relevance to LEP populations.</t>
  </si>
  <si>
    <t>Winkler, Kailey C. (57702779100); McKinney, Jared J. (23497708500); Reale, Carrie (57194722541); Anders, Shilo H. (21233283900); Rubenstein, Melissa D. (58127465900); Cavagnini, Lauren (59228066900); Crowe, Remle P. (56532351800); Ward, Michael J. (36500497600)</t>
  </si>
  <si>
    <t>57702779100; 23497708500; 57194722541; 21233283900; 58127465900; 59228066900; 56532351800; 36500497600</t>
  </si>
  <si>
    <t>A Qualitative Analysis of Barriers to Evidence-Based Care in the Prehospital Management of Patients with Suspected Acute Coronary Syndrome</t>
  </si>
  <si>
    <t>Prehospital Emergency Care</t>
  </si>
  <si>
    <t>10.1080/10903127.2024.2372817</t>
  </si>
  <si>
    <t>https://www.scopus.com/inward/record.uri?eid=2-s2.0-105002263170&amp;doi=10.1080%2F10903127.2024.2372817&amp;partnerID=40&amp;md5=70e123dda695d74ded80823dc2b2a9fc</t>
  </si>
  <si>
    <t>2-s2.0-105002263170</t>
  </si>
  <si>
    <t>this paper focuses on ICU communication barriers for LEP patients</t>
  </si>
  <si>
    <t>The study focuses on the implementation of health information technology into healthcare settings. Despite targeting, LEP populations, the main focus is the effectiveness of the intervention.</t>
  </si>
  <si>
    <t>Strechen, Inna (58987001400); Wilson, Patrick M. (56525880600); Eltalhi, Targ (59203618400); Piche, Kimberly (59204771600); Tschida-Reuter, Daniel A. (57194682166); Howard, Diane (59203618500); Sutor, Bruce (7004552252); Tiong, Ing Ching (57192302099); Herasevich, Svetlana (57208719021); Pickering, Brian W. (35389408200)</t>
  </si>
  <si>
    <t>58987001400; 56525880600; 59203618400; 59204771600; 57194682166; 59203618500; 7004552252; 57192302099; 57208719021; 35389408200</t>
  </si>
  <si>
    <t>https://www.scopus.com/inward/record.uri?eid=2-s2.0-85197566319&amp;doi=10.1186%2Fs13063-024-08254-y&amp;partnerID=40&amp;md5=1955b7dff4b6f1a2a525b230e6700a47</t>
  </si>
  <si>
    <t>2-s2.0-85197566319</t>
  </si>
  <si>
    <t xml:space="preserve">this paper explores mental vhealth services access among places which don't have many and have other disparities </t>
  </si>
  <si>
    <t>This is a mixed-methods with review with qualitative and quantitative data. Additionally, despite the target being LEP and ethnic minority populations within the London area, this mostly focuses on patients in outpatient settings.</t>
  </si>
  <si>
    <t>Sung, Beatrice (58657569900); O’Driscoll, Fiona (59008604100); Gregory, Alice (59007580700); Grailey, Kate E. (37090845500); Franklin, Hannah (59008800700); Poon, Sharon (57221938549); Lawrence-Jones, Anna (57217086162); Shepherd, Leila (59007580800); McCrudden, Clare (59008800900); Klaber, Bob (54882269600)</t>
  </si>
  <si>
    <t>58657569900; 59008604100; 59007580700; 37090845500; 59008800700; 57221938549; 57217086162; 59007580800; 59008800900; 54882269600</t>
  </si>
  <si>
    <t>Identifying barriers to outpatient appointment attendance in patient groups at risk of inequity: a mixed methods study in a London NHS trust</t>
  </si>
  <si>
    <t>BMC Health Services Research</t>
  </si>
  <si>
    <t>10.1186/s12913-024-10947-8</t>
  </si>
  <si>
    <t>https://www.scopus.com/inward/record.uri?eid=2-s2.0-85191713344&amp;doi=10.1186%2Fs12913-024-10947-8&amp;partnerID=40&amp;md5=cd8a9c1805394d70726e956c18c7ab33</t>
  </si>
  <si>
    <t>2-s2.0-85191713344</t>
  </si>
  <si>
    <t xml:space="preserve">this paper reviews screening for cognitive impairment in primary care areas </t>
  </si>
  <si>
    <t>This paper does not target LEP populations directly, but rather targets qualitative data that focuses on the healthcare implementation to encouraging patient engagement in all populations within the United States.</t>
  </si>
  <si>
    <t>Woodward, Eva N. (54793754700); Castillo, Andrea Isabel Melgar (59576063100); True, Gala (6602583485); Willging, Cathleen Elizabeth (6506863921); Kirchner, Jo Ann E. (7201669772)</t>
  </si>
  <si>
    <t>54793754700; 59576063100; 6602583485; 6506863921; 7201669772</t>
  </si>
  <si>
    <t>Challenges and promising solutions to engaging patients in healthcare implementation in the United States: an environmental scan</t>
  </si>
  <si>
    <t>10.1186/s12913-023-10315-y</t>
  </si>
  <si>
    <t>https://www.scopus.com/inward/record.uri?eid=2-s2.0-85181480422&amp;doi=10.1186%2Fs12913-023-10315-y&amp;partnerID=40&amp;md5=e1bb21b1005b74955055d5cf0f472a7b</t>
  </si>
  <si>
    <t>All Open Access; Gold Open Access; Green Final Open Access; Green Open Access</t>
  </si>
  <si>
    <t>2-s2.0-85181480422</t>
  </si>
  <si>
    <t>This article focuses on research regarding AI technology on wound care. This study does not include patient outcomes (based on the abstract). Although it mentions how AI can play a vital role in grammer and vocabulary selections, it focuses more directly on wound care.</t>
  </si>
  <si>
    <t>focus on ai, lack of focus on lep</t>
  </si>
  <si>
    <t>Chen, Adrian C. (58700531900); Qilleri, Aleksandra (57217858471); Foster, Timothy (59426635900); Rao, Amit S. (57209280945); Gopalakrishnan, Sandeep (54920461400); Niezgoda, Jeffrey A. (7004279812); Oropallo, Alisha Roberta (48061308600)</t>
  </si>
  <si>
    <t>58700531900; 57217858471; 59426635900; 57209280945; 54920461400; 7004279812; 48061308600</t>
  </si>
  <si>
    <t>Generative Artificial Intelligence: Applications in Scientific Writing and Data Analysis in Wound Healing Research</t>
  </si>
  <si>
    <t>Advances in Skin and Wound Care</t>
  </si>
  <si>
    <t>10.1097/ASW.0000000000000226</t>
  </si>
  <si>
    <t>https://www.scopus.com/inward/record.uri?eid=2-s2.0-85210304042&amp;doi=10.1097%2FASW.0000000000000226&amp;partnerID=40&amp;md5=c9f9ff88a39487d12c182afc9f495c2c</t>
  </si>
  <si>
    <t>2-s2.0-85210304042</t>
  </si>
  <si>
    <t>Focuses on decreasing the 30-day readmission for children with epilepsy through QI. This is irrelevant to the LEP population and the research topic of SML.</t>
  </si>
  <si>
    <t>no focus on lep, not pertinent to research question at all</t>
  </si>
  <si>
    <t>Lang, Jenna (59334492500); Sarik, Danielle Altares (57204662492); Roldan, Ivette Nieves (59333830600)</t>
  </si>
  <si>
    <t>59334492500; 57204662492; 59333830600</t>
  </si>
  <si>
    <t>Seize the day: A quality improvement approach to support transition of care and decrease 30-day readmissions for pediatric patients with epilepsy</t>
  </si>
  <si>
    <t>Journal of Pediatric Nursing</t>
  </si>
  <si>
    <t>10.1016/j.pedn.2024.09.010</t>
  </si>
  <si>
    <t>https://www.scopus.com/inward/record.uri?eid=2-s2.0-85204373770&amp;doi=10.1016%2Fj.pedn.2024.09.010&amp;partnerID=40&amp;md5=1131dd7f252aa43bf83a2631fac5e729</t>
  </si>
  <si>
    <t>2-s2.0-85204373770</t>
  </si>
  <si>
    <t>Focuses on how LOE (language other than English) could result in incorrect documentation of language, longer stays at the hospital, and more ED (emergency department) visits. This is relevant to the LEP population because it shows the struggles faced by LEPs' in hospital settings through quantitative data.</t>
  </si>
  <si>
    <t>focus on lep, patient level outcomes, overall aligned with research question</t>
  </si>
  <si>
    <t>Ray, Mondira (59320888100); Capraro, Andrew J. (18039406500)</t>
  </si>
  <si>
    <t>59320888100; 18039406500</t>
  </si>
  <si>
    <t>Languages other than English in a pediatric ED: Documentation, extended stays, and revisits</t>
  </si>
  <si>
    <t>American Journal of Emergency Medicine</t>
  </si>
  <si>
    <t>10.1016/j.ajem.2024.09.024</t>
  </si>
  <si>
    <t>https://www.scopus.com/inward/record.uri?eid=2-s2.0-85203492659&amp;doi=10.1016%2Fj.ajem.2024.09.024&amp;partnerID=40&amp;md5=a3b76c4958b760d8870a6d8465ff5d6c</t>
  </si>
  <si>
    <t>2-s2.0-85203492659</t>
  </si>
  <si>
    <t>This article focuses on quality improvement projects aimed to increase measures in inpatient rehabilitation facilities (IRF). Their main measure is based on adoption, which has nothing to do with the LEP population.</t>
  </si>
  <si>
    <t>no fcosu on lep</t>
  </si>
  <si>
    <t>Zalanowski, Stacey (57563570700); Riley, Erin (57210336513); Spaulding, Abigail (58640463800); Hansen, Elizabeth (59235870900); Clooney, Debra (59235538100); Modoono, Caitriona (59235538200); Evans, Emily (57208205048)</t>
  </si>
  <si>
    <t>57563570700; 57210336513; 58640463800; 59235870900; 59235538100; 59235538200; 57208205048</t>
  </si>
  <si>
    <t>Connecting Practice to Data: Implementation Strategies to Increase Collection of Core Outcome Measures in an Inpatient Rehabilitation Facility</t>
  </si>
  <si>
    <t>Journal of Head Trauma Rehabilitation</t>
  </si>
  <si>
    <t>10.1097/HTR.0000000000000987</t>
  </si>
  <si>
    <t>https://www.scopus.com/inward/record.uri?eid=2-s2.0-85199704898&amp;doi=10.1097%2FHTR.0000000000000987&amp;partnerID=40&amp;md5=c8a3d06200e8e481991960ee189a7b90</t>
  </si>
  <si>
    <t>2-s2.0-85199704898</t>
  </si>
  <si>
    <t>This article focuses on 3D, 4D, and Bioprinting and the challenges that need to be discussed regarding industrial translation. This lacks the main focus of the LEP population.</t>
  </si>
  <si>
    <t xml:space="preserve">Anamika Sridhar </t>
  </si>
  <si>
    <t xml:space="preserve">Article doesn't focus on LEP, it only focuses on Bioprinting. </t>
  </si>
  <si>
    <t>Taylor, Scott (57297737800); Mueller, Eva (59882215500); Jones, Lamont R.D. (23485559500); Makela, Ashley V. (57191543744); Ashammakhi, Nureddin A. (7003289709)</t>
  </si>
  <si>
    <t>57297737800; 59882215500; 23485559500; 57191543744; 7003289709</t>
  </si>
  <si>
    <t>Translational Aspects of 3D and 4D Printing and Bioprinting</t>
  </si>
  <si>
    <t>10.1002/adhm.202400463</t>
  </si>
  <si>
    <t>https://www.scopus.com/inward/record.uri?eid=2-s2.0-85197770752&amp;doi=10.1002%2Fadhm.202400463&amp;partnerID=40&amp;md5=5a9849d50e1486ad4396a26e657dde3f</t>
  </si>
  <si>
    <t>2-s2.0-85197770752</t>
  </si>
  <si>
    <t>Focuses on research regarding AI and how it assists with monitoring body composition with their CBCT images. This is irrelevant to the LEP population as it doesn't address language barriers/difficulties within medical settings.</t>
  </si>
  <si>
    <t>This article focuses on AI in CBCT images. There is not relevant data to LEP.</t>
  </si>
  <si>
    <t>Daenen, Lars H.B.A. (59355938800); van de Worp, Wouter R.P.H. (57193319104); Rezaeifar, Behzad (57201901482); de Bruijn, Joël (57740714400); Qiu, Peiyu (59355851300); Webster, Justine M. (57210587593); Peeters, Stéphanie T.H. (8522966600); de Ruysscher, Dirk K.M. (57220204356); Langen, Ramon C.J. (7004158320); Wolfs, Cecile J.A. (57195132362)</t>
  </si>
  <si>
    <t>59355938800; 57193319104; 57201901482; 57740714400; 59355851300; 57210587593; 8522966600; 57220204356; 7004158320; 57195132362</t>
  </si>
  <si>
    <t>Towards a fully automatic workflow for investigating the dynamics of lung cancer cachexia during radiotherapy using cone beam computed tomography</t>
  </si>
  <si>
    <t>Physics in Medicine and Biology</t>
  </si>
  <si>
    <t>10.1088/1361-6560/ad7d5b</t>
  </si>
  <si>
    <t>https://www.scopus.com/inward/record.uri?eid=2-s2.0-85205740825&amp;doi=10.1088%2F1361-6560%2Fad7d5b&amp;partnerID=40&amp;md5=622750bc2b781247b7e32831963f5ad5</t>
  </si>
  <si>
    <t>2-s2.0-85205740825</t>
  </si>
  <si>
    <t>The article focuses on reducing patient cycle times and the factors that effect it. This is irrelevant because it doesn't focus on the LEP population even though it discusses about the tints of translation challenges in their abstract.</t>
  </si>
  <si>
    <t xml:space="preserve">This article has a little possibly relevant information about LEP, but it mainly states that language barriers cause decreased quality when there is no methods of language interpretation. It does not target information about LEP directly.  </t>
  </si>
  <si>
    <t>Kronlage, René Marcella (58031761800); Stanley, Amy S. (59352577300); Reid, Miranda J. (59352577400); Shaw, William Hudson (59352492500); House, Cara E. (59352547100); Lossius, Michele N. (35995490600); Kulla, Artenisa (57219714180); Coxen, Kendyll (57219699949); Mackie, Phillip M. (57201269074); Holland, Carolyn K. (8550922000)</t>
  </si>
  <si>
    <t>58031761800; 59352577300; 59352577400; 59352492500; 59352547100; 35995490600; 57219714180; 57219699949; 57201269074; 8550922000</t>
  </si>
  <si>
    <t>Quality improvement approach to reduce patient cycle time at a student-run free healthcare clinical network</t>
  </si>
  <si>
    <t>e002951</t>
  </si>
  <si>
    <t>10.1136/bmjoq-2024-002951</t>
  </si>
  <si>
    <t>https://www.scopus.com/inward/record.uri?eid=2-s2.0-85205528420&amp;doi=10.1136%2Fbmjoq-2024-002951&amp;partnerID=40&amp;md5=49bfae7b20a39c2338a6be73024a5215</t>
  </si>
  <si>
    <t>2-s2.0-85205528420</t>
  </si>
  <si>
    <t>Analyzes outcomes by language for care (relevant to LEP), quantitative with large sample size, controlled comparison, hospital based (pediatric ED), measures patient outcomes. While it did study factors not relevant it does provides specific quantitative results for the group with "a language other than English for care."</t>
  </si>
  <si>
    <t>Includes patient setting, LEP, quantitative</t>
  </si>
  <si>
    <t>Jafari, Kaileen (57917784800); Burns, Brian James (56612896100); Barry, Dwight (57050104800); Koid Jia Shin, Cassandra (57217112438); Tan, Yongtian Tina (58409602900); Hartford, Emily Altick (56507050300)</t>
  </si>
  <si>
    <t>57917784800; 56612896100; 57050104800; 57217112438; 58409602900; 56507050300</t>
  </si>
  <si>
    <t>Triage Discordance in an Academic Pediatric Emergency Department and Disparities by Race, Ethnicity, and Language for Care</t>
  </si>
  <si>
    <t>Pediatric Emergency Care</t>
  </si>
  <si>
    <t>10.1097/PEC.0000000000003211</t>
  </si>
  <si>
    <t>https://www.scopus.com/inward/record.uri?eid=2-s2.0-85206513128&amp;doi=10.1097%2FPEC.0000000000003211&amp;partnerID=40&amp;md5=3680c8da890905e26237dbd9f4c8af9e</t>
  </si>
  <si>
    <t>2-s2.0-85206513128</t>
  </si>
  <si>
    <t>This article focuses on the LEP population and the outcomes it brings such the length of stays and ED visits within a 30-day charge. This article focuses strongly on quantitative data and the tie between LEP and postoperative outcomes in pediatric appendectomy.</t>
  </si>
  <si>
    <t>Studies LEP vs English proficient (relavent to LEP), uses data base analysis with stastical outcomes (quantitative), inpatient setting, measures patient outcomes, large sample size and peer reviewed</t>
  </si>
  <si>
    <t>Liu, Olivia O. (58643863600); Hernandez-Munoz, Valeria (59270203900); Giwa, Ganiat A. (58705492500); Gorijavolu, Rahul (58835584900); Chidiac, Charbel (58475043900); Rhee, Daniel Sangkyu (36982163900)</t>
  </si>
  <si>
    <t>58643863600; 59270203900; 58705492500; 58835584900; 58475043900; 59649878000; 36982163900</t>
  </si>
  <si>
    <t>Evaluation of Limited English Proficiency in the Management and Outcomes of Appendicitis in Children</t>
  </si>
  <si>
    <t>Journal of Surgical Research</t>
  </si>
  <si>
    <t>10.1016/j.jss.2024.07.065</t>
  </si>
  <si>
    <t>https://www.scopus.com/inward/record.uri?eid=2-s2.0-85201513519&amp;doi=10.1016%2Fj.jss.2024.07.065&amp;partnerID=40&amp;md5=0de962645d525b22264df1c4c954498f</t>
  </si>
  <si>
    <t>2-s2.0-85201513519</t>
  </si>
  <si>
    <t>Not related to LEP whatsoever</t>
  </si>
  <si>
    <t>Not related to LEP at all</t>
  </si>
  <si>
    <t>Brennan, Phillip G. (59033686100); Mota, Lucas (57207299720); Aridi, Tarek G. (59167575700); Patel, Nyah (59033002300); Liang, Patric (55772926700); Ferran, Christiane J. (57204246286)</t>
  </si>
  <si>
    <t>59033686100; 57207299720; 59167575700; 59033002300; 55772926700; 57204246286</t>
  </si>
  <si>
    <t>Advancements in Omics and Breakthrough Gene Therapies: A Glimpse into the Future of Peripheral Artery Disease</t>
  </si>
  <si>
    <t>Annals of Vascular Surgery</t>
  </si>
  <si>
    <t>10.1016/j.avsg.2024.01.031</t>
  </si>
  <si>
    <t>https://www.scopus.com/inward/record.uri?eid=2-s2.0-85192201552&amp;doi=10.1016%2Fj.avsg.2024.01.031&amp;partnerID=40&amp;md5=a9f88fd37066190007c95a7c24c64bd9</t>
  </si>
  <si>
    <t>2-s2.0-85192201552</t>
  </si>
  <si>
    <t>This is analyzing the effects of a checklist, not related to LEP</t>
  </si>
  <si>
    <t>Jeffery, Michelle (59007771100); Toussaint, Ashley (58417434600); Choron, Rachel Leah (57221280499); Englert, Zachary P. (55270223300); Piplani, Charoo (57312394700); Murphy, Timothy (59353640400); Falcon, Lisa (57195573319); Narayan, Mayur (47561689400); Teichman, Amanda L. (57194002724)</t>
  </si>
  <si>
    <t>59007771100; 58417434600; 57221280499; 55270223300; 57312394700; 59353640400; 57195573319; 47561689400; 57194002724</t>
  </si>
  <si>
    <t>Implementation of a novel daily performance improvement checklist (PIC) improves alcohol screening and intervention compliance in trauma</t>
  </si>
  <si>
    <t>Trauma Surgery and Acute Care Open</t>
  </si>
  <si>
    <t>e001517</t>
  </si>
  <si>
    <t>10.1136/tsaco-2024-001517</t>
  </si>
  <si>
    <t>https://www.scopus.com/inward/record.uri?eid=2-s2.0-105001417667&amp;doi=10.1136%2Ftsaco-2024-001517&amp;partnerID=40&amp;md5=bb8deb7dee9ad4eb2cbc0c426fa3f40c</t>
  </si>
  <si>
    <t>2-s2.0-105001417667</t>
  </si>
  <si>
    <t>No mention of LEP</t>
  </si>
  <si>
    <t>Looks at ethnic/racial and other minorities but not LEP, not a controlled comparision and in a community setting</t>
  </si>
  <si>
    <t>Fiebelkorn, Amy Parker (36625181400); Adelsberg, Sara (58852685900); Anthony, Rishelle (58852686000); Ashenafi, Samrawit G. (58773186200); Asif, Amimah F. (57297276100); Azzarelli, Maria (55531668800); Bailey, Theresa (58852245500); Boddie, Timothy Tee (58852245600); Boyer, Alaina P. (56888435600); Bungum, Nicole Williams (6506538458)</t>
  </si>
  <si>
    <t>36625181400; 58852685900; 58852686000; 58773186200; 57297276100; 55531668800; 58852245500; 58852245600; 56888435600; 6506538458</t>
  </si>
  <si>
    <t>The role of funded partnerships in working towards decreasing COVID-19 vaccination disparities, United States, March 2021—December 2022</t>
  </si>
  <si>
    <t>Vaccine</t>
  </si>
  <si>
    <t>10.1016/j.vaccine.2023.12.061</t>
  </si>
  <si>
    <t>https://www.scopus.com/inward/record.uri?eid=2-s2.0-85183547946&amp;doi=10.1016%2Fj.vaccine.2023.12.061&amp;partnerID=40&amp;md5=fbb1aff72af45f13d93084b6051ca5ef</t>
  </si>
  <si>
    <t>2-s2.0-85183547946</t>
  </si>
  <si>
    <t>Immigrant populations, but no LEP mention, and community setting.</t>
  </si>
  <si>
    <t>Focusses on immigrants not LEP, no patient outcomes measuresd, not a controlled comparison, in an outpatient community health center</t>
  </si>
  <si>
    <t>Wiedmeyer, Mei Ling (54386241600); Pedersen, Jeanette Somlak (55780516900); Wakil, Zarghoona (59307598300); Hedden, Lindsay (37031088300)</t>
  </si>
  <si>
    <t>54386241600; 55780516900; 59307598300; 37031088300</t>
  </si>
  <si>
    <t>Equity in practice: Integrating cross cultural health brokers for culturally safe primary care for immigrants and refugees in British Columbia</t>
  </si>
  <si>
    <t>Healthcare Management Forum</t>
  </si>
  <si>
    <t>1_suppl</t>
  </si>
  <si>
    <t>10.1177/08404704241264426</t>
  </si>
  <si>
    <t>https://www.scopus.com/inward/record.uri?eid=2-s2.0-85202754478&amp;doi=10.1177%2F08404704241264426&amp;partnerID=40&amp;md5=06411adb774db9aa747a381e7351759f</t>
  </si>
  <si>
    <t>2-s2.0-85202754478</t>
  </si>
  <si>
    <t>LEP populations in hospital settings (n=2965) face similar results to english speaking populations</t>
  </si>
  <si>
    <t>Directly addresses LEP in a hospital setting with comparative outcomes related to stroke care.</t>
  </si>
  <si>
    <t>Le, Dianne (57931552500); Mullen, Michael T. (7006007416); Lin, Wenxue (57219195856); Katz, Paul M. (57191192291); Hellerslia, Van (57208299299)</t>
  </si>
  <si>
    <t>57931552500; 7006007416; 57219195856; 57191192291; 57208299299</t>
  </si>
  <si>
    <t>Journal of Stroke and Cerebrovascular Diseases</t>
  </si>
  <si>
    <t>https://www.scopus.com/inward/record.uri?eid=2-s2.0-85199310367&amp;doi=10.1016%2Fj.jstrokecerebrovasdis.2024.107880&amp;partnerID=40&amp;md5=93d7875cee0742efeabcde76e5caf34b</t>
  </si>
  <si>
    <t>2-s2.0-85199310367</t>
  </si>
  <si>
    <t>This is a scoping review, nonoriginal research</t>
  </si>
  <si>
    <t>Protocol only; no patient-level data or outcomes reported yet. Also, primarily in long-term care / community settings rather than hospital/clinic system-based, and quantitative outcomes are absent.</t>
  </si>
  <si>
    <t>Yoon, Rosanra (57213596104); Wong, Josephine Pui Hing (57223274440); Chung-Lee, Leinic (15070466900); Akbarian, Abdolreza (57270576400); Abdulai, Abdul Fatawu (57217053703); Hou, Rui (57195352506); Ho, Mabel (59297861200); Zinaić, Rade (57192155406); Anoushka, Anoushka (59297861300)</t>
  </si>
  <si>
    <t>57213596104; 57223274440; 15070466900; 57270576400; 57217053703; 57195352506; 59297861200; 57192155406; 59297861300</t>
  </si>
  <si>
    <t>Scoping review protocol: what is the state of evidence for the use of communication apps with immigrant seniors in long-term care and community settings?</t>
  </si>
  <si>
    <t>e089939</t>
  </si>
  <si>
    <t>10.1136/bmjopen-2024-089939</t>
  </si>
  <si>
    <t>https://www.scopus.com/inward/record.uri?eid=2-s2.0-85202003772&amp;doi=10.1136%2Fbmjopen-2024-089939&amp;partnerID=40&amp;md5=1546efc9dace5d4ca7167a7c281f36fe</t>
  </si>
  <si>
    <t>2-s2.0-85202003772</t>
  </si>
  <si>
    <t>Directly addresses LEP in a hospital/surgical setting with comparative outcomes and fits perfectly with the inclusion criteria.</t>
  </si>
  <si>
    <t>Busigó-Torres, Rodnell (59005193000); Yendluri, Avanish (58559156000); Stern, Brocha Z. (57202367512); Rajjoub, Rami (57216637948); Restrepo Mejia, Mateo (58531304700); Willson, Gloria (55521648700); Chen, Darwin D. (57013647700); Moucha, Calin Stefan (6505842813); Hayden, Brett L. (57196149907); Poeran, Jashvant J. (23978275100)</t>
  </si>
  <si>
    <t>59005193000; 58559156000; 57202367512; 57216637948; 58531304700; 55521648700; 57013647700; 6505842813; 57196149907; 23978275100</t>
  </si>
  <si>
    <t>Is Limited English Proficiency Associated with Differences in Care Processes and Treatment Outcomes in Patients Undergoing Orthopaedic Surgery? A Systematic Review</t>
  </si>
  <si>
    <t>Clinical Orthopaedics and Related Research</t>
  </si>
  <si>
    <t>10.1097/CORR.0000000000003034</t>
  </si>
  <si>
    <t>https://www.scopus.com/inward/record.uri?eid=2-s2.0-85199426435&amp;doi=10.1097%2FCORR.0000000000003034&amp;partnerID=40&amp;md5=47e480fce12320f51d043a0e5b358a2c</t>
  </si>
  <si>
    <t>2-s2.0-85199426435</t>
  </si>
  <si>
    <t>Unrelated to LEP</t>
  </si>
  <si>
    <t>Basic science/translational focus, no patient outcomes, no LEP relevance.</t>
  </si>
  <si>
    <t>Jank, Marietta (57261334400); Doktor, Fabian (57203413194); Zani, Augusto (7003624486); Keijzer, Richard (6603674414)</t>
  </si>
  <si>
    <t>57261334400; 57203413194; 7003624486; 6603674414</t>
  </si>
  <si>
    <t>Cellular origins and translational approaches to congenital diaphragmatic hernia</t>
  </si>
  <si>
    <t>Seminars in Pediatric Surgery</t>
  </si>
  <si>
    <t>10.1016/j.sempedsurg.2024.151444</t>
  </si>
  <si>
    <t>https://www.scopus.com/inward/record.uri?eid=2-s2.0-85198063242&amp;doi=10.1016%2Fj.sempedsurg.2024.151444&amp;partnerID=40&amp;md5=aa7fc8257a4f13901bd79658d82d6c01</t>
  </si>
  <si>
    <t>2-s2.0-85198063242</t>
  </si>
  <si>
    <t>Cadaveric biomechanical study — no patient outcomes, no LEP/disparity relevance, not hospital/system setting.</t>
  </si>
  <si>
    <t>Mike-Mayer, Austin B. (58497256100); Lam, Kendrick (59126220400); Morris, Randal P. (7404060455); Barghouthi, Abeer Al (59125879100); Travascio, Francesco (21834837100); Latta, Loren L. (7003885001); Lindsey, Ronald W. (7005873695)</t>
  </si>
  <si>
    <t>58497256100; 59126220400; 7404060455; 59125879100; 21834837100; 7003885001; 7005873695</t>
  </si>
  <si>
    <t>Posterior atlantoaxial fixation of osteoporotic odontoid fracture: biomechanical analysis of the Magerl versus harms techniques in a cadaver model</t>
  </si>
  <si>
    <t>Spine Journal</t>
  </si>
  <si>
    <t>10.1016/j.spinee.2024.04.017</t>
  </si>
  <si>
    <t>https://www.scopus.com/inward/record.uri?eid=2-s2.0-85192972489&amp;doi=10.1016%2Fj.spinee.2024.04.017&amp;partnerID=40&amp;md5=5a58b3a8735df408bb0167036fc201af</t>
  </si>
  <si>
    <t>2-s2.0-85192972489</t>
  </si>
  <si>
    <t>AI focus, nonoriginal research. (case review)</t>
  </si>
  <si>
    <t>There was no relevance to the LEP population; in addition, to this article being primarily a case reveiw.</t>
  </si>
  <si>
    <t>Cooke, Suzette (55737269200); Hall, Sarah (56510932000); Fisher, Julie (55970037400); Bailey, Michelle A.Michelle (57205232584)</t>
  </si>
  <si>
    <t>55737269200; 56510932000; 55970037400; 57205232584</t>
  </si>
  <si>
    <t>What's the CATCH? A Participatory Learning Model for Case Review Rounds to Support a Culture of Safety and Quality Improvement in Pediatric Hospital Medicine</t>
  </si>
  <si>
    <t>Journal of Pediatrics</t>
  </si>
  <si>
    <t>10.1016/j.jpeds.2024.114057</t>
  </si>
  <si>
    <t>https://www.scopus.com/inward/record.uri?eid=2-s2.0-85192332472&amp;doi=10.1016%2Fj.jpeds.2024.114057&amp;partnerID=40&amp;md5=51f4784564a5a05d79093b80c89472d6</t>
  </si>
  <si>
    <t>2-s2.0-85192332472</t>
  </si>
  <si>
    <t>This study should be included because it is directly relevant to the LEP population, since interpreter access is central to addressing language barriers in care. It is set in a hospital system, specifically the pediatric emergency department, which meets the inclusion criteria for clinical settings. The initiative evaluates outcomes connected to patient safety and disparities, making it aligned with the focus on improving care for LEP patients.</t>
  </si>
  <si>
    <t>This study should be included because it is a peer-reviewed QI study directly focused on LEP patients in a hospital emergency department. It uses quantitative outcome measures (interpreter documentation, satisfaction, LOS, interpreter type use) and examines disparities in care. While not an RCT, it provides comparative insights (before/after interventions, LEP vs English speakers). The sample size is sufficient, and it addresses patient-physician interactions and safety for LEP populations</t>
  </si>
  <si>
    <t>Douglas, Katherine Erin (57191474488); Fox, Miriam T. (57214076651); Cheston, Christine C. (55656998300); Behara, M. Laxmi (59218365800); Schoppel, Kyle A. (57219115741)</t>
  </si>
  <si>
    <t>57191474488; 57214076651; 55656998300; 59218365800; 57219115741</t>
  </si>
  <si>
    <t>Improving Interpreter Access in the Pediatric Emergency Department: A Quality Improvement Initiative</t>
  </si>
  <si>
    <t>Pediatric Quality and Safety</t>
  </si>
  <si>
    <t>10.1097/pq9.0000000000000748</t>
  </si>
  <si>
    <t>https://www.scopus.com/inward/record.uri?eid=2-s2.0-85198535961&amp;doi=10.1097%2Fpq9.0000000000000748&amp;partnerID=40&amp;md5=53c67d8a268d7a0c56576f7acdd4f565</t>
  </si>
  <si>
    <t>2-s2.0-85198535961</t>
  </si>
  <si>
    <t>This study should be excluded because it is based on medical interpreter perspectives rather than patient outcomes, so it does not directly evaluate LEP patient experiences. It uses a qualitative approach without measuring clinical or systems-level outcomes. It therefore does not meet the inclusion criteria and should not be used.</t>
  </si>
  <si>
    <t xml:space="preserve">This study should be excluded because while the paper is highly relevant to LEP populations and highlights important themes in patient-physician interactions, it is qualitative-only with no quantitative data or measurable outcomes and the sample size is only 22. </t>
  </si>
  <si>
    <t>Allar, Benjamin G. (57189026681); Ponce, Cristina J. (58987711500); Wallace, James S. (57645889600); Ortega, Gezzer (36574045700); Reich, Amanda Jane (55623786500); Gold-Gomez, Shari (59165683600); Gangadharan, Sidhu P. (7003289593); Kent, Tara S. (35603435600)</t>
  </si>
  <si>
    <t>57189026681; 58987711500; 57645889600; 36574045700; 55623786500; 59165683600; 7003289593; 35603435600</t>
  </si>
  <si>
    <t>A Conduit for a Culturally Competent Consent: Medical Interpreters' Perspectives on Surgical Informed Consent Discussions</t>
  </si>
  <si>
    <t>Annals of Surgery</t>
  </si>
  <si>
    <t>10.1097/SLA.0000000000006160</t>
  </si>
  <si>
    <t>https://www.scopus.com/inward/record.uri?eid=2-s2.0-85195530467&amp;doi=10.1097%2FSLA.0000000000006160&amp;partnerID=40&amp;md5=56825bee5adb93410eeafbc2b6bd43ea</t>
  </si>
  <si>
    <t>2-s2.0-85195530467</t>
  </si>
  <si>
    <t>This study should be excluded because it focuses on cardiac rehabilitation after hospital discharge and does not specifically address patients with limited English proficiency. It evaluates utilization and effectiveness in a general population rather than examining disparities related to language access. Since it does not meet the criteria of studying LEP patients or interpreter access, it should not be included.</t>
  </si>
  <si>
    <t xml:space="preserve">This study should be excluded because it does not address LEP populations or language-based disparities. </t>
  </si>
  <si>
    <t>Beleigoli, A. (35315385300); Foote, Jonathon W. (57204672592); Gebremichael, Lemlem Gebremedhin (6504486763); Bulamu, Norma B. (56957231700); Astley, C. M. (27167800300); Keech, Wendy (56196389500); Tavella, Rosanna (25655610500); Gulyani, Aarti (56902641200); Nesbitt, Katie (57218214631); Pinero de Plaza, Maria Alejandra (57223300525)</t>
  </si>
  <si>
    <t>35315385300; 57204672592; 6504486763; 56957231700; 27167800300; 56196389500; 25655610500; 56902641200; 57218214631; 57223300525</t>
  </si>
  <si>
    <t>Clinical Effectiveness and Utilisation of Cardiac Rehabilitation After Hospital Discharge: Data Linkage Analysis of 84,064 Eligible Discharged Patients (2016–2021)</t>
  </si>
  <si>
    <t>Heart Lung and Circulation</t>
  </si>
  <si>
    <t>10.1016/j.hlc.2024.01.018</t>
  </si>
  <si>
    <t>https://www.scopus.com/inward/record.uri?eid=2-s2.0-85186641331&amp;doi=10.1016%2Fj.hlc.2024.01.018&amp;partnerID=40&amp;md5=9d5b0eff0b9238e7baaf514acd763528</t>
  </si>
  <si>
    <t>2-s2.0-85186641331</t>
  </si>
  <si>
    <t>This study directly examines language-based disparities in access to new cancer clinic appointments, which is highly relevant to the LEP population. It uses a large, peer-reviewed quantitative design with controlled comparisons across language groups and clinic types</t>
  </si>
  <si>
    <t>This is a peer-reviewed, quantitative, multicenter study that directly evaluates LEP-related disparities in accessing cancer care. It uses a robust sample, comparative design, and highlights systemic barriers affecting Spanish- and Mandarin-speaking patients. Even though it studies appointment access rather than direct patient clinical outcomes, the results are highly relevant to LEP disparities and health system functioning</t>
  </si>
  <si>
    <t>Chen, Debbie W. (57212513264); Banerjee, Mousumi M. (7201743736); Gay, Brittany L. (57190390695); Wang, Yichun (59164343500); Miranda, Lesley (58564946000); Watanabe, Maya (57994235900); Veenstra, Christine M. (56143095600); Haymart, Megan Rist (20734193400)</t>
  </si>
  <si>
    <t>57212513264; 7201743736; 57190390695; 59164343500; 58564946000; 57994235900; 56143095600; 20734193400</t>
  </si>
  <si>
    <t>Access to New Clinic Appointments for Patients with Cancer</t>
  </si>
  <si>
    <t>JAMA Network Open</t>
  </si>
  <si>
    <t>E2415587</t>
  </si>
  <si>
    <t>10.1001/jamanetworkopen.2024.15587</t>
  </si>
  <si>
    <t>https://www.scopus.com/inward/record.uri?eid=2-s2.0-85195438533&amp;doi=10.1001%2Fjamanetworkopen.2024.15587&amp;partnerID=40&amp;md5=489728776f9a306613347f39acdedc63</t>
  </si>
  <si>
    <t>2-s2.0-85195438533</t>
  </si>
  <si>
    <t>This study does not focus on LEP (limited English proficiency) or language as a barrier, so it fails your primary relevance inclusion criterion. While it is quantitative and addresses patient-safety / implementation barriers, it does not examine disparities or outcomes for LEP patients.</t>
  </si>
  <si>
    <t xml:space="preserve">Although hospital-based, this paper is a qualitative study on provider barriers to ICU protocols and is not focused on LEP patients or language-related disparities. It also does not include quantitative outcomes or controlled comparisons. </t>
  </si>
  <si>
    <t>McCudden, Anna (58771935100); Valdivia, Hector R. (57207260734); Di Gennaro, Jane (Lin) (37761332500); Berika, Lina (57880488900); Zimmerman, Jerry J. (35461679900); Dervan, Leslie A. (56021805900)</t>
  </si>
  <si>
    <t>58771935100; 57207260734; 37761332500; 57880488900; 35461679900; 56021805900</t>
  </si>
  <si>
    <t>Barriers to Implementing the ICU Liberation Bundle in a Single-center Pediatric and Cardiac ICUs</t>
  </si>
  <si>
    <t>Journal of Intensive Care Medicine</t>
  </si>
  <si>
    <t>10.1177/08850666231220558</t>
  </si>
  <si>
    <t>https://www.scopus.com/inward/record.uri?eid=2-s2.0-85180258039&amp;doi=10.1177%2F08850666231220558&amp;partnerID=40&amp;md5=4ee98fe75d34168aac0f4f1d1c06ce23</t>
  </si>
  <si>
    <t>2-s2.0-85180258039</t>
  </si>
  <si>
    <t>This study does not focus on patients with limited English proficiency or language barriers, which is a required inclusion criterion. Although it looks at barriers and facilitators of colorectal cancer screening implementation, the outcomes are centered on clinic processes and staff perspectives rather than disparities in access or experiences of LEP patients.</t>
  </si>
  <si>
    <t>This study should be excluded because it is qualitative only, not quantitative/comparative. The patient outcomes are also not directly studied and its primary care (outpatient) not hospital/system-level and although LEP is mentioned, it is not a primary focus</t>
  </si>
  <si>
    <t>Adhikari, Kamala (57203089016); Mah, Sharon S. (58899692500); Patterson, Michelle (59596668700); Teare, Gary F. (6602715746); Manalili, Kimberly (57192914228)</t>
  </si>
  <si>
    <t>57203089016; 58899692500; 59596668700; 6602715746; 57192914228</t>
  </si>
  <si>
    <t>Barriers and facilitators of implementing a multicomponent intervention to improve faecal immunochemical test (FIT) colorectal cancer screening in primary care clinics, Alberta</t>
  </si>
  <si>
    <t>e002686</t>
  </si>
  <si>
    <t>10.1136/bmjoq-2023-002686</t>
  </si>
  <si>
    <t>https://www.scopus.com/inward/record.uri?eid=2-s2.0-85194524183&amp;doi=10.1136%2Fbmjoq-2023-002686&amp;partnerID=40&amp;md5=60e7a12ba4091f5437ee82632ec8a17e</t>
  </si>
  <si>
    <t>2-s2.0-85194524183</t>
  </si>
  <si>
    <t>This study does not address limited English proficiency or language barriers; its focus is on racial/ethnic disparities generally rather than outcomes specifically related to LEP populations.</t>
  </si>
  <si>
    <t>this paper focuses on racial disparities; no LEP population or language barriers mentioned</t>
  </si>
  <si>
    <t>Abella, Maveric K.I.L. (57951910700); Thorne, Tyler J. (57218129768); Hayashi, Jeffrey (58140462600); Finlay, Andrea K. (35723855900); Frick, Steven L. (7006505338); Amanatullah, Derek F. (36869201000)</t>
  </si>
  <si>
    <t>57951910700; 57218129768; 58140462600; 35723855900; 7006505338; 36869201000</t>
  </si>
  <si>
    <t>An Inclusive Analysis of Racial and Ethnic Disparities in Orthopedic Surgery Outcomes</t>
  </si>
  <si>
    <t>Orthopedics</t>
  </si>
  <si>
    <t>e131</t>
  </si>
  <si>
    <t>e138</t>
  </si>
  <si>
    <t>10.3928/01477447-20240122-01</t>
  </si>
  <si>
    <t>https://www.scopus.com/inward/record.uri?eid=2-s2.0-85193048226&amp;doi=10.3928%2F01477447-20240122-01&amp;partnerID=40&amp;md5=24bfe178348db99d62ec09bb64d09f81</t>
  </si>
  <si>
    <t>2-s2.0-85193048226</t>
  </si>
  <si>
    <t>This study explicitly targets patients with Limited English Proficiency, implementing interventions (dashboard tracking of early warning scores, interpreter engagement) to reduce disparities in rapid response system outcomes. It is a quantitative quality-improvement design with outcomes including mortality and length of stay, fitting your inclusion criteria without hitting exclusion factors.</t>
  </si>
  <si>
    <t>This study does effectively target LEP populations within an inpatient environment through providing quantitative data that addresses the issue of rapid response system inequities within this population.</t>
  </si>
  <si>
    <t>Raff, Lauren Allen (57023499700); Blank, Andrew G. (58905891100); Crespo Regalado, Ricardo (58868837900); Bulik-Sullivan, Emily C. (56904311100); Phillips, Lindsey (58475708400); Moore, Carlton R. (55452464600); Galvan Miranda, Lilia (58906066500); Raff, Evan J. (57448749100)</t>
  </si>
  <si>
    <t>57023499700; 58905891100; 58868837900; 56904311100; 58475708400; 55452464600; 58906066500; 57448749100</t>
  </si>
  <si>
    <t>A Quality Improvement Project to Reduce Rapid Response System Inequities for Patients with Limited English Proficiency at a Quaternary Academic Medical Center</t>
  </si>
  <si>
    <t>Journal of General Internal Medicine</t>
  </si>
  <si>
    <t>10.1007/s11606-024-08678-x</t>
  </si>
  <si>
    <t>https://www.scopus.com/inward/record.uri?eid=2-s2.0-85185937743&amp;doi=10.1007%2Fs11606-024-08678-x&amp;partnerID=40&amp;md5=08670faaa3a8a47ab4c4ae9260bebae9</t>
  </si>
  <si>
    <t>All Open Access; Green Accepted Open Access; Green Open Access</t>
  </si>
  <si>
    <t>2-s2.0-85185937743</t>
  </si>
  <si>
    <t>The paper does not address limited English proficiency or language barriers; it discusses racial/ethnic disparities more broadly and calls for equity in xenotransplantation processes, but does not measure or compare outcomes specifically for LEP populations.</t>
  </si>
  <si>
    <t>this paper does not address LEP or language barriers; it focuses on xenotransplantation</t>
  </si>
  <si>
    <t>Reese, Peter Philip (21735665100); Powe, Neil R. (7101824990); Lo, Bernard (56981885800)</t>
  </si>
  <si>
    <t>21735665100; 7101824990; 56981885800</t>
  </si>
  <si>
    <t>Engineering Equity Into the Promise of Xenotransplantation</t>
  </si>
  <si>
    <t>American Journal of Kidney Diseases</t>
  </si>
  <si>
    <t>10.1053/j.ajkd.2023.09.019</t>
  </si>
  <si>
    <t>https://www.scopus.com/inward/record.uri?eid=2-s2.0-85184049168&amp;doi=10.1053%2Fj.ajkd.2023.09.019&amp;partnerID=40&amp;md5=c1d02bf9cf2ad13d4c11735cce4b6f09</t>
  </si>
  <si>
    <t>2-s2.0-85184049168</t>
  </si>
  <si>
    <t>Does not involve LEP patients or language concordance issues; quantitative pre/post but no LEP focus.</t>
  </si>
  <si>
    <t>this paper does not address LEP population</t>
  </si>
  <si>
    <t>Goldhaber, Nicole Hamilton (57196118632); Mehta, Shivani (59852061500); Longhurst, Christopher A. (26658517100); Malachowski, Elizabeth (58487067500); Jones, Melissa (58985313200); Clary, Bryan Marshall (7003521582); Schaefer, Robin L. (57219186860); McHale, Michael T. (57213664060); Rhodes, Lisa P. (57216921778); Mekeel, Kristin L. (8567801700)</t>
  </si>
  <si>
    <t>57196118632; 59852061500; 26658517100; 58487067500; 58985313200; 7003521582; 57219186860; 57213664060; 57216921778; 8567801700</t>
  </si>
  <si>
    <t>Call me Ishmael: addressing the white whale of team communication in the operating room with labelled surgical caps at an academic medical centre</t>
  </si>
  <si>
    <t>e002453</t>
  </si>
  <si>
    <t>10.1136/bmjoq-2023-002453</t>
  </si>
  <si>
    <t>https://www.scopus.com/inward/record.uri?eid=2-s2.0-85190353405&amp;doi=10.1136%2Fbmjoq-2023-002453&amp;partnerID=40&amp;md5=4ad5ce13f25453ba5a6a665e48d80ea9</t>
  </si>
  <si>
    <t>2-s2.0-85190353405</t>
  </si>
  <si>
    <t>This is a narrative/perspective article without primary quantitative data or a control group. It fails the inclusion criteria for a quantitative, comparative study with patient outcomes.</t>
  </si>
  <si>
    <t>This study does not provide a mention of LEP population, nor have any relevance to this topic within the study.</t>
  </si>
  <si>
    <t>Casey, Scott D. (57686931500); Stubblefield, William B. (56037572200); Luijten, Dieuwke (57436487800); Klok, F. A. (16301310900); Westafer, Lauren M. (56652234900); Vinson, David R. (7005928453); Kabrhel, Christopher (57203070383)</t>
  </si>
  <si>
    <t>57686931500; 56037572200; 57436487800; 16301310900; 56652234900; 7005928453; 57203070383</t>
  </si>
  <si>
    <t>Addressing the rising trend of high-risk pulmonary embolism mortality: Clinical and research priorities</t>
  </si>
  <si>
    <t>Academic Emergency Medicine</t>
  </si>
  <si>
    <t>10.1111/acem.14859</t>
  </si>
  <si>
    <t>https://www.scopus.com/inward/record.uri?eid=2-s2.0-85186457421&amp;doi=10.1111%2Facem.14859&amp;partnerID=40&amp;md5=083874dfebdb48fe0d0a1f844a380ad7</t>
  </si>
  <si>
    <t>2-s2.0-85186457421</t>
  </si>
  <si>
    <t>This program took place exclusively in community/outpatient settings and is mostly descriptive. It fails the criteria requiring hospital/system settings and controlled quantitative outcomes.</t>
  </si>
  <si>
    <t>This study does target LEP populations, and does provide quantitative continous data over the course of the study.</t>
  </si>
  <si>
    <t>Antonio, Aileen A. (57257783900); Anderson, Taylor R. (58038621400); Ngo, Vincent Trung Huu (58038633100); Park, Sojung (58909934900); Woolner, Susan (58910730800); Farooq, Muhammad Umar (60090059900); Santos, Ronel N. (57212687285); Gorelick, Philip B. (34570560400)</t>
  </si>
  <si>
    <t>57257783900; 58038621400; 58038633100; 58909934900; 58910730800; 60090059900; 57212687285; 34570560400</t>
  </si>
  <si>
    <t>Diversity, Equity, and Inclusion Lessons from Developing Stroke Education Programs for West Michigan Asian Communities</t>
  </si>
  <si>
    <t>10.1161/STROKEAHA.123.043092</t>
  </si>
  <si>
    <t>https://www.scopus.com/inward/record.uri?eid=2-s2.0-85186258102&amp;doi=10.1161%2FSTROKEAHA.123.043092&amp;partnerID=40&amp;md5=4453972d1c9d6bf270ac54b6aad43db0</t>
  </si>
  <si>
    <t>2-s2.0-85186258102</t>
  </si>
  <si>
    <t>This project was conducted only in outpatient community health centers. It fails the criteria excluding studies exclusively in community-based settings.</t>
  </si>
  <si>
    <t>There was no mentioning of LEP populations in the study.</t>
  </si>
  <si>
    <t>Slade, Deloris (58867880700); Carr, Kayla L. (57208314472); Karimi, Masoumeh (57217207565); Stewart, Mary W. (14008451900)</t>
  </si>
  <si>
    <t>58867880700; 57208314472; 57217207565; 14008451900</t>
  </si>
  <si>
    <t>Improving care practices of the patient with type 2 diabetes in community health centers</t>
  </si>
  <si>
    <t>Journal of the American Association of Nurse Practitioners</t>
  </si>
  <si>
    <t>10.1097/JXX.0000000000000976</t>
  </si>
  <si>
    <t>https://www.scopus.com/inward/record.uri?eid=2-s2.0-85184301073&amp;doi=10.1097%2FJXX.0000000000000976&amp;partnerID=40&amp;md5=013b1c96ddc1ffcd96fe450d5f853b45</t>
  </si>
  <si>
    <t>2-s2.0-85184301073</t>
  </si>
  <si>
    <t>This is a preclinical animal study. It fails the human patient/system setting requirement.</t>
  </si>
  <si>
    <t>Non human study</t>
  </si>
  <si>
    <t>Roy, Abhishek (57214503695); Hao, Lei (58882447200); Francisco, Jamie (57220507679); Guan, Jin (58281259500); Mareedu, Satvik (57195367792); Zhai, Peiyong (9038354600); Dodd-O, Joseph B. (57222413753); Heffernan, Corey (23034250600); Del Re, Dominic P. (35965342000); Lee, Eun Jung A. (57193377339)</t>
  </si>
  <si>
    <t>57214503695; 58882447200; 57220507679; 58281259500; 57195367792; 9038354600; 57222413753; 23034250600; 35965342000; 57193377339</t>
  </si>
  <si>
    <t>Injectable Peptide Hydrogels Loaded with Murine Embryonic Stem Cells Relieve Ischemia In Vivo after Myocardial Infarction</t>
  </si>
  <si>
    <t>Biomacromolecules</t>
  </si>
  <si>
    <t>10.1021/acs.biomac.3c01345</t>
  </si>
  <si>
    <t>https://www.scopus.com/inward/record.uri?eid=2-s2.0-85184823303&amp;doi=10.1021%2Facs.biomac.3c01345&amp;partnerID=40&amp;md5=38b32d66e6e8ba8c7bf0bdcf976f9e69</t>
  </si>
  <si>
    <t>2-s2.0-85184823303</t>
  </si>
  <si>
    <t>This was done in an FQHC which is an outpatient/community setting. It fails the criteria excluding studies exclusively in community-based settings despite having quantitative outcomes.</t>
  </si>
  <si>
    <t xml:space="preserve">This study falls under an outpatient study which does not match inclusion criteria. </t>
  </si>
  <si>
    <t>Glaser, Kathryn M. (36764992800); Crabtree-Ide, Christina R. (55975123500); McNulty, Alyssa D. (58903980200); Attwood, Kristopher M. (53263257600); Flores, Tessa Faye (57207816938); Krolikowski, Allana M. (58904056700); Robillard, Kevin T. (57223613438); Reid, Mary E. (57200799348)</t>
  </si>
  <si>
    <t>36764992800; 55975123500; 58903980200; 53263257600; 57207816938; 58904056700; 57223613438; 57200799348</t>
  </si>
  <si>
    <t>Improving Guideline-Recommended Colorectal Cancer Screening in a Federally Qualified Health Center (FQHC): Implementing a Patient Navigation and Practice Facilitation Intervention to Promote Health Equity</t>
  </si>
  <si>
    <t>International Journal of Environmental Research and Public Health</t>
  </si>
  <si>
    <t>10.3390/ijerph21020126</t>
  </si>
  <si>
    <t>https://www.scopus.com/inward/record.uri?eid=2-s2.0-85185855036&amp;doi=10.3390%2Fijerph21020126&amp;partnerID=40&amp;md5=c40592a37fd43b846230d2c18f70ec06</t>
  </si>
  <si>
    <t>2-s2.0-85185855036</t>
  </si>
  <si>
    <t>This is a purely qualitative interview study without quantitative metrics or a control group. It fails the inclusion requirement for quantitative measures.</t>
  </si>
  <si>
    <t>This should be excluded because it only focuses on the staff and not the patients as well, taking away relevance from LEP population</t>
  </si>
  <si>
    <t>Chauhan, Ashfaq (57205691048); Newman, Bronwyn (57228152900); Manias, Elizabeth (20034711700); Joseph, Kathryn (57216319250); Leone, Desiree (55661003700); Walpola, Ramesh L. (56118489600); Seale, Holly (23104390500); Smith, Allan “Ben” (57211441263); Harrison, Reema (7403906617)</t>
  </si>
  <si>
    <t>57205691048; 57228152900; 20034711700; 57216319250; 55661003700; 56118489600; 23104390500; 57211441263; 7403906617</t>
  </si>
  <si>
    <t>Creating safer cancer care with ethnic minority patients: A qualitative analysis of the experiences of cancer service staff</t>
  </si>
  <si>
    <t>e13979</t>
  </si>
  <si>
    <t>10.1111/hex.13979</t>
  </si>
  <si>
    <t>https://www.scopus.com/inward/record.uri?eid=2-s2.0-85183639632&amp;doi=10.1111%2Fhex.13979&amp;partnerID=40&amp;md5=1b457e361ae4f892e707ffd78aaccf2e</t>
  </si>
  <si>
    <t>All Open Access; Gold Open Access; Green Accepted Open Access; Green Final Open Access; Green Open Access</t>
  </si>
  <si>
    <t>2-s2.0-85183639632</t>
  </si>
  <si>
    <t>This hospital-based project implemented a multimodal interpretation intervention and tracked quantitative metrics before and after implementation. It directly addresses LEP populations and meets the criteria for a quantitative, comparative system-level study.</t>
  </si>
  <si>
    <t>This matches all the inclusion criteria, especially including LEP populations and also matches as a quantitative study</t>
  </si>
  <si>
    <t>Sharfuddin, Nazia (57223371995); Mathura, Pamela V. (57193898262); Mac, Amanda (57838426500); Ling, Emily (57779302400); Tan, Merve (58824280600); Khatib, Emad (58823430200); Suranyi, Yvonne (57225069794); Kassam, Narmin (6601993854)</t>
  </si>
  <si>
    <t>57223371995; 57193898262; 57838426500; 57779302400; 58824280600; 58823430200; 57225069794; 6601993854</t>
  </si>
  <si>
    <t>Advancing language concordant care: A multimodal medical interpretation intervention</t>
  </si>
  <si>
    <t>e002511</t>
  </si>
  <si>
    <t>10.1136/bmjoq-2023-002511</t>
  </si>
  <si>
    <t>https://www.scopus.com/inward/record.uri?eid=2-s2.0-85182758944&amp;doi=10.1136%2Fbmjoq-2023-002511&amp;partnerID=40&amp;md5=a31f407c16b344cd89c59837e92f7663</t>
  </si>
  <si>
    <t>2-s2.0-85182758944</t>
  </si>
  <si>
    <t>This is a methods/framework paper about machine learning models. It falls under the exclusion for research regarding AI and does not provide patient outcomes.</t>
  </si>
  <si>
    <t>this paper focuses on machine learning</t>
  </si>
  <si>
    <t>Burns, Shane (57222399287); Cushing, Andrew (57728401300); Taylor, Anna (57212317902); Lowe, David John (57139650800); Carlin, Chris (22133701900)</t>
  </si>
  <si>
    <t>57222399287; 57728401300; 57212317902; 57139650800; 22133701900</t>
  </si>
  <si>
    <t>Supporting long-term condition management: a workflow framework for the co-development and operationalization of machine learning models using electronic health record data insights</t>
  </si>
  <si>
    <t>Frontiers in Artificial Intelligence</t>
  </si>
  <si>
    <t>10.3389/frai.2024.1458508</t>
  </si>
  <si>
    <t>https://www.scopus.com/inward/record.uri?eid=2-s2.0-85210163671&amp;doi=10.3389%2Ffrai.2024.1458508&amp;partnerID=40&amp;md5=4ec93ebb5bb15bb525cc6f34ab67ddb2</t>
  </si>
  <si>
    <t>2-s2.0-85210163671</t>
  </si>
  <si>
    <t>No LEP patient focus; although in a residential care / inpatient-like setting, there is no language / LEP component or comparison involving LEP outcomes.</t>
  </si>
  <si>
    <t xml:space="preserve">This is a qualitative only study and not quantitative. </t>
  </si>
  <si>
    <t>Juhl, Marie Haase (58167983600); Soerensen, Ann Lykkegaard (55880439400); Vardinghus – Nielsen, Henrik (56386227000); Mortensen, Lea Sinding (59365807700); Kristensen, Jette Kolding (7103377498); Olesen, Anne Estrup Strup (18634517700)</t>
  </si>
  <si>
    <t>58167983600; 55880439400; 56386227000; 59365807700; 7103377498; 18634517700</t>
  </si>
  <si>
    <t>Designing an Intervention to Improve Medication Safety for Nursing Home Residents Based on Experiential Knowledge Related to Patient Safety Culture at the Nursing Home Front Line: Cocreative Process Study</t>
  </si>
  <si>
    <t>JMIR Formative Research</t>
  </si>
  <si>
    <t>e54977</t>
  </si>
  <si>
    <t>10.2196/54977</t>
  </si>
  <si>
    <t>https://www.scopus.com/inward/record.uri?eid=2-s2.0-85206308091&amp;doi=10.2196%2F54977&amp;partnerID=40&amp;md5=ef8258d057feb3bd778a1a3e67ac2369</t>
  </si>
  <si>
    <t>2-s2.0-85206308091</t>
  </si>
  <si>
    <t>Protocol only; no patient outcomes yet; no explicit LEP focus; so fails patient-outcome requirement and LEP requirement.</t>
  </si>
  <si>
    <t>The study does not include LEP specific data, therefore, it does not meet the inclusion criteria</t>
  </si>
  <si>
    <t>Pugh, Mary Jo (9246674700); Haun, Jolie N. (16241234200); White, Peter Jon (57658401200); Cochran, Gerald T. (36150055900); Mohanty, April F. (56519207400); McAndrew, Lisa M. (23005180300); Gordon, Adam J. (7402141840); Nelson, Richard E. (55295450300); Vanneman, Megan E. (37115935200); Naranjo, Diana E. (57325096500)</t>
  </si>
  <si>
    <t>9246674700; 16241234200; 57658401200; 36150055900; 56519207400; 23005180300; 7402141840; 55295450300; 37115935200; 57325096500</t>
  </si>
  <si>
    <t>Developing Evidence to Support Policy: Protocol for the StrAtegic PoLicy EvIdence-Based Evaluation CeNTer (SALIENT)</t>
  </si>
  <si>
    <t>e59830</t>
  </si>
  <si>
    <t>10.2196/59830</t>
  </si>
  <si>
    <t>https://www.scopus.com/inward/record.uri?eid=2-s2.0-85204881213&amp;doi=10.2196%2F59830&amp;partnerID=40&amp;md5=2cd27dbda2fc72bef91314d1ec1ebb2c</t>
  </si>
  <si>
    <t>2-s2.0-85204881213</t>
  </si>
  <si>
    <t>This article focuses on cancer diagnosis based on guidelines in ASCO, GLIM, and ESMO. This shows that it is irrelevant to the LEP population because it doesn't address language related issues.</t>
  </si>
  <si>
    <t>Does not focus on LEP populations so it does not meet inclusion criteria</t>
  </si>
  <si>
    <t>Atuhe, Innocent (57212305312); Jatho, Alfred (57216631070); Nalwadda, Babra (57806459900); Asasira, Judith (57536284200); Nantayi, Martha (59180895700); Semujju, Joseph (59180622900); Namwira, Naome (59180895800); Namayanja, Kulusum (59180338800); Atwine, Ashley (59181179300); Sekitene, Semei Buwambaza (57998838200)</t>
  </si>
  <si>
    <t>57212305312; 57216631070; 57806459900; 57536284200; 59180895700; 59180622900; 59180895800; 59180338800; 59181179300; 57998838200</t>
  </si>
  <si>
    <t>Healthcare professionals’ knowledge of and compliance with the ASCO/ ESMO/GLIM guidelines for the diagnosis and management of cancer cachexia (CC): the ASSIST-CC baseline findings in Uganda</t>
  </si>
  <si>
    <t>ecancermedicalscience</t>
  </si>
  <si>
    <t>10.3332/ecancer.2024.1712</t>
  </si>
  <si>
    <t>https://www.scopus.com/inward/record.uri?eid=2-s2.0-85196530982&amp;doi=10.3332%2Fecancer.2024.1712&amp;partnerID=40&amp;md5=99869be336f798b6401f2afa14ac06ac</t>
  </si>
  <si>
    <t>2-s2.0-85196530982</t>
  </si>
  <si>
    <t xml:space="preserve">Focuses on LLMs and AI like ChatGPT to help patients understand labortory results. This is not relate directly to the LEP population as the article doesn't mention LEP patients and focuses on AI. </t>
  </si>
  <si>
    <t>this paper focuses on AI</t>
  </si>
  <si>
    <t>He, Zhe (55320918000); Bhasuran, Balu (57191285268); Jin, Qiao (57219779717); Tian, Shubo (57226693180); Hanna, Karim H. (57217859271); Shavor, Cindy Soto (57219540824); Arguello, Lisbeth Garcia (58893941200); Murray, Patrick (58893941300); Lu, Zhiyong (57323696000)</t>
  </si>
  <si>
    <t>55320918000; 57191285268; 57219779717; 57226693180; 57217859271; 57219540824; 58893941200; 58893941300; 57323696000</t>
  </si>
  <si>
    <t>Quality of Answers of Generative Large Language Models Versus Peer Users for Interpreting Laboratory Test Results for Lay Patients: Evaluation Study</t>
  </si>
  <si>
    <t>e56655</t>
  </si>
  <si>
    <t>10.2196/56655</t>
  </si>
  <si>
    <t>https://www.scopus.com/inward/record.uri?eid=2-s2.0-85190903860&amp;doi=10.2196%2F56655&amp;partnerID=40&amp;md5=b2cbe5d8bbcdc1aa3605297f509fef85</t>
  </si>
  <si>
    <t>2-s2.0-85190903860</t>
  </si>
  <si>
    <t>No LEP focus as it focuses on seasonal malaria chemoprevention (SMC) vaccine sustainabilities.</t>
  </si>
  <si>
    <t>The study matches all the inclusion criteria</t>
  </si>
  <si>
    <t>Dicko, Alassane A. (35479265800); Ouedraogo, Jean Bosco (7003494281); Zongo, Issaka D. (15842711900); Sagara, Issaka (8600258200); Cairns, Matthew E. (24480660700); Yerbanga, Rakiswendé Serge (35777281800); Issiaka, Djibrilla (57194974822); Zoungrana, Charles (6602326015); Sidibé, Youssoufa (6507934147); Tapily, Amadou (35095687800)</t>
  </si>
  <si>
    <t>35479265800; 7003494281; 15842711900; 8600258200; 24480660700; 35777281800; 57194974822; 6602326015; 6507934147; 35095687800</t>
  </si>
  <si>
    <t>Seasonal vaccination with RTS,S/AS01E vaccine with or without seasonal malaria chemoprevention in children up to the age of 5 years in Burkina Faso and Mali: a double-blind, randomised, controlled, phase 3 trial</t>
  </si>
  <si>
    <t>The Lancet Infectious Diseases</t>
  </si>
  <si>
    <t>10.1016/S1473-3099(23)00368-7</t>
  </si>
  <si>
    <t>https://www.scopus.com/inward/record.uri?eid=2-s2.0-85180310681&amp;doi=10.1016%2FS1473-3099%2823%2900368-7&amp;partnerID=40&amp;md5=ff5f97815d69e68cdbf042185521b094</t>
  </si>
  <si>
    <t>2-s2.0-85180310681</t>
  </si>
  <si>
    <t>Lacks LEP focus, talks about general components and treatments of diabetes.</t>
  </si>
  <si>
    <t>Highlights a diagnosis that is common in our studied LEP populations and may address standard of care but doesn't have any direct mention of LEP specific items.</t>
  </si>
  <si>
    <t>Improving Care and Promoting Health in Populations: Standards of Care in Diabetes—2024</t>
  </si>
  <si>
    <t>Diabetes Care</t>
  </si>
  <si>
    <t>S11</t>
  </si>
  <si>
    <t>S19</t>
  </si>
  <si>
    <t>10.2337/dc24-S001</t>
  </si>
  <si>
    <t>https://www.scopus.com/inward/record.uri?eid=2-s2.0-85179649187&amp;doi=10.2337%2Fdc24-S001&amp;partnerID=40&amp;md5=38a228f03127e598e6599dab6f9c1bd6</t>
  </si>
  <si>
    <t>All Open Access; Bronze Open Access; Green Accepted Open Access; Green Open Access</t>
  </si>
  <si>
    <t>2-s2.0-85179649187</t>
  </si>
  <si>
    <t>The article focuses on parenteral nutrition (PN) showing the lack in LEP community focus.</t>
  </si>
  <si>
    <t>Study is not relevant to LEP populations and should therefore be excluded</t>
  </si>
  <si>
    <t>Gorenshtein, Laura (58074432000); Leraas, Harold J. (57192072785); Eze, Anthony Nnaemeka (57222020439); Lumpkin, Stephanie Treffert (57044735300); Chime-Eze, Chinecherem M. (57201661541); Chang, Doreen (57210914962); Wischmeyer, Paul Edmund (6603692931); Agarwal, Suresh Kumar (11140891400); Fernandez, Joseph (58612018500); Haines, Krista L. (10639647300)</t>
  </si>
  <si>
    <t>58074432000; 57192072785; 57222020439; 57044735300; 57201661541; 57210914962; 6603692931; 11140891400; 58612018500; 10639647300</t>
  </si>
  <si>
    <t>The Use of Parenteral Nutrition and Disparities in Its Allocation Following Traumatic Injury</t>
  </si>
  <si>
    <t>10.1016/j.jss.2023.07.036</t>
  </si>
  <si>
    <t>https://www.scopus.com/inward/record.uri?eid=2-s2.0-85171869016&amp;doi=10.1016%2Fj.jss.2023.07.036&amp;partnerID=40&amp;md5=e267f978f5e8e73e9fe272c989002738</t>
  </si>
  <si>
    <t>2-s2.0-85171869016</t>
  </si>
  <si>
    <t>this paper does not have a LEP population or language barrier focus; it talks about early cancer prevention tools used</t>
  </si>
  <si>
    <t>The study does not include the patient outcomes</t>
  </si>
  <si>
    <t>Bohaumilitzky, Lena (57196329929); Gebert, Johannes F. (7004514270); von Knebel-Doeberitz, Magnus (35477888400); Kloor, Matthias (6507273276); Ahadova, Aysel (55667681600)</t>
  </si>
  <si>
    <t>57196329929; 7004514270; 35477888400; 6507273276; 55667681600</t>
  </si>
  <si>
    <t>Liquid biopsy-based early tumor and minimal residual disease detection: New perspectives for cancer predisposition syndromes</t>
  </si>
  <si>
    <t>Medizinische Genetik</t>
  </si>
  <si>
    <t>10.1515/medgen-2023-2049</t>
  </si>
  <si>
    <t>https://www.scopus.com/inward/record.uri?eid=2-s2.0-85179799241&amp;doi=10.1515%2Fmedgen-2023-2049&amp;partnerID=40&amp;md5=33b682d291a807f403fa8d7633207100</t>
  </si>
  <si>
    <t>2-s2.0-85179799241</t>
  </si>
  <si>
    <t>small sample size, no patient outcomes</t>
  </si>
  <si>
    <t>Not relevant to inclusion criteria(barely relevant), especially to LEP populations</t>
  </si>
  <si>
    <t>Al-Yateem, Nabeel S. (55354218900); Hijazi, Heba Hesham Ali (57191620714); Saifan, Ahmad Rajeh (55926891800); Ahmad, Alaa Mohammad (57195584604); Masa’deh, Rami (58679422200); Alrimawi, Intima A. (57197726332); Rahman, Syed Azizur (57190944940); Arsyad Subu, Muhammad Arsyad (57218188438); Refaat Ahmed, Fatma Refaat (57222984005)</t>
  </si>
  <si>
    <t>55354218900; 57191620714; 55926891800; 57195584604; 58679422200; 57197726332; 57190944940; 57218188438; 57222984005</t>
  </si>
  <si>
    <t>Quality and safety issue: Language barriers in healthcare, a qualitative study of non-Arab healthcare practitioners caring for Arabic patients in the UAE</t>
  </si>
  <si>
    <t>e076326</t>
  </si>
  <si>
    <t>10.1136/bmjopen-2023-076326</t>
  </si>
  <si>
    <t>https://www.scopus.com/inward/record.uri?eid=2-s2.0-85181178264&amp;doi=10.1136%2Fbmjopen-2023-076326&amp;partnerID=40&amp;md5=a7989c5c0410b0b06724256d8aad6f24</t>
  </si>
  <si>
    <t>2-s2.0-85181178264</t>
  </si>
  <si>
    <t>this paper focuses on racial and ethnic disparities, not LEP</t>
  </si>
  <si>
    <t>Focuses on external factors, and while it is sort of relevant, it does not meet inclusion criteria as it doesnt include LEP population, intercations as well as quantative data</t>
  </si>
  <si>
    <t>Yang, Xueying (57224940955); Zhang, Jiajia (16204460500); Olatosi, Bankole A. (16068980200); Li, Zhenlong (55809947500); Weissman, Sharon Beth (7102036650); Li, Xiaoming (35226537500)</t>
  </si>
  <si>
    <t>57224940955; 16204460500; 16068980200; 55809947500; 7102036650; 35226537500</t>
  </si>
  <si>
    <t>Patterns and predictors of racial/ethnic disparities in HIV care continuum in the Southern USA: Protocol for a population-based cohort study</t>
  </si>
  <si>
    <t>e080521</t>
  </si>
  <si>
    <t>10.1136/bmjopen-2023-080521</t>
  </si>
  <si>
    <t>https://www.scopus.com/inward/record.uri?eid=2-s2.0-85179648440&amp;doi=10.1136%2Fbmjopen-2023-080521&amp;partnerID=40&amp;md5=7ba7132435dc2751ae1100d32617e591</t>
  </si>
  <si>
    <t>2-s2.0-85179648440</t>
  </si>
  <si>
    <t>This is a protocal for a scoping review, nonoriginal research</t>
  </si>
  <si>
    <t>this is a scopring review</t>
  </si>
  <si>
    <t>Ormiston, Cameron K. (57221906990); Chiangong, Jolyna (57397623900); Livinski, Alicia A. (37051203400); Tompkins, Dera (58761487200); Williams, Faustine (58826902800)</t>
  </si>
  <si>
    <t>57221906990; 57397623900; 37051203400; 58761487200; 58826902800</t>
  </si>
  <si>
    <t>COVID-19 pandemic and mental health among Hispanic/Latino/a immigrants in the USA: Protocol for a scoping review</t>
  </si>
  <si>
    <t>e073687</t>
  </si>
  <si>
    <t>10.1136/bmjopen-2023-073687</t>
  </si>
  <si>
    <t>https://www.scopus.com/inward/record.uri?eid=2-s2.0-85179641198&amp;doi=10.1136%2Fbmjopen-2023-073687&amp;partnerID=40&amp;md5=8ae881e4ffef55e983dd5d03f74476fa</t>
  </si>
  <si>
    <t>2-s2.0-85179641198</t>
  </si>
  <si>
    <t>No LEP and has outpatient information</t>
  </si>
  <si>
    <t>Not relevant to LEP populations and focuses on outpatient</t>
  </si>
  <si>
    <t>Reidy, Dennis E. (22235648300); Baumler, Elizabeth R. (11438888900); Temple, Jeff R. (14523529000)</t>
  </si>
  <si>
    <t>22235648300; 11438888900; 14523529000</t>
  </si>
  <si>
    <t>Sexual violence against sexual minority women in STEM: Compound backlash</t>
  </si>
  <si>
    <t>Social Science and Medicine</t>
  </si>
  <si>
    <t>10.1016/j.socscimed.2023.116366</t>
  </si>
  <si>
    <t>https://www.scopus.com/inward/record.uri?eid=2-s2.0-85176381017&amp;doi=10.1016%2Fj.socscimed.2023.116366&amp;partnerID=40&amp;md5=81516093f49c6489faa46de2ac2315f6</t>
  </si>
  <si>
    <t>2-s2.0-85176381017</t>
  </si>
  <si>
    <t xml:space="preserve">Sofya Seredina </t>
  </si>
  <si>
    <t>Matches all the inclusion criteria such as relavance to LEP populations</t>
  </si>
  <si>
    <t>An, K. (58660668100); Claydon, Jennifer E. (16745004600); Woodward, Melissa L. (57194720559); Zhao, J. (58660143200); Chhina, S. (58661022000); Udall, Brittney (57210111781); Doan, Quynh H. (24343783300)</t>
  </si>
  <si>
    <t>58660668100; 16745004600; 57194720559; 58660143200; 58661022000; 57210111781; 24343783300</t>
  </si>
  <si>
    <t>Language inclusivity in health research: An institutional current state quality assessment</t>
  </si>
  <si>
    <t>Ethics, Medicine and Public Health</t>
  </si>
  <si>
    <t>10.1016/j.jemep.2023.100946</t>
  </si>
  <si>
    <t>https://www.scopus.com/inward/record.uri?eid=2-s2.0-85174686168&amp;doi=10.1016%2Fj.jemep.2023.100946&amp;partnerID=40&amp;md5=4fbf67cf56f9173d8dd1532b1ff788a3</t>
  </si>
  <si>
    <t>2-s2.0-85174686168</t>
  </si>
  <si>
    <t>Not relevnt to LEP</t>
  </si>
  <si>
    <t>Not relevant to LEP populations and also does not include quantitative data</t>
  </si>
  <si>
    <t>Rafi, Md Oliullah (57220115271); Al-Khafaji, Khattab (57215680494); Mandal, Santi S. M. (16175269200); Meghla, Nigar Sultana (57221718549); Biswas, Polash Kumar (57201068071); Rahman, Md Shahedur (58265876400)</t>
  </si>
  <si>
    <t>57220115271; 57215680494; 16175269200; 57221718549; 57201068071; 58265876400</t>
  </si>
  <si>
    <t>A subunit vaccine against pneumonia: targeting Streptococcus pneumoniae and Klebsiella pneumoniae</t>
  </si>
  <si>
    <t>Network Modeling Analysis in Health Informatics and Bioinformatics</t>
  </si>
  <si>
    <t>10.1007/s13721-023-00416-3</t>
  </si>
  <si>
    <t>https://www.scopus.com/inward/record.uri?eid=2-s2.0-85153173273&amp;doi=10.1007%2Fs13721-023-00416-3&amp;partnerID=40&amp;md5=332d699c3a7ff10fac4187d790e42a41</t>
  </si>
  <si>
    <t>All Open Access; Bronze Open Access; Green Final Open Access; Green Open Access</t>
  </si>
  <si>
    <t>2-s2.0-85153173273</t>
  </si>
  <si>
    <t>Not relevnt to LEP, no controlled comparison</t>
  </si>
  <si>
    <t>This study is not relevant to LEP populations and so does not match the inclusion criteria</t>
  </si>
  <si>
    <t>Ong, Natalie Bee Hwa (57213588452); Loo Gee, Brendan (57194141419); Long, Janet Cameron (55667633700); Zieba, Jerzy (56765612600); Tomsic, Gail (57191444947); Garg, Pankaj P. (7103182471); Lapointe, Caleb (57732724200); Silove, Natalie (22636364700); Eapen, Valsamma N. (7003613122)</t>
  </si>
  <si>
    <t>57213588452; 57194141419; 55667633700; 56765612600; 57191444947; 7103182471; 57732724200; 22636364700; 7003613122</t>
  </si>
  <si>
    <t>Patient safety and quality care for children with intellectual disability: An action research study</t>
  </si>
  <si>
    <t>Journal of Intellectual Disabilities</t>
  </si>
  <si>
    <t>10.1177/17446295221104619</t>
  </si>
  <si>
    <t>https://www.scopus.com/inward/record.uri?eid=2-s2.0-85131537799&amp;doi=10.1177%2F17446295221104619&amp;partnerID=40&amp;md5=596848c8f0a4b6b32de692b5e4561ad7</t>
  </si>
  <si>
    <t>2-s2.0-85131537799</t>
  </si>
  <si>
    <t xml:space="preserve">Does not measure patient outcomes and is not relevant to LEP </t>
  </si>
  <si>
    <t>Schlechter, Chelsey R. (57185649900); Del Fiol, Guilherme (7801426540); Jones, Dusti R. (56898272800); Orleans, Brian (57210218629); Gibson, Bryan Smith (55776568400); Nahum-Shani, Inbal (23969555300); Maxfield, Ellen M. (58106004000); Locke, Amy B. (7006082437); Cornia, Ryan C. (57324612200); Bradshaw, Richard L. (7201601497)</t>
  </si>
  <si>
    <t>57185649900; 7801426540; 56898272800; 57210218629; 55776568400; 23969555300; 58106004000; 7006082437; 57324612200; 7201601497</t>
  </si>
  <si>
    <t>Increasing the reach of evidence-based interventions for weight management and diabetes prevention among Medicaid patients: Study protocol for a pilot Sequential Multiple Assignment Randomised Trial</t>
  </si>
  <si>
    <t>e075157</t>
  </si>
  <si>
    <t>10.1136/bmjopen-2023-075157</t>
  </si>
  <si>
    <t>https://www.scopus.com/inward/record.uri?eid=2-s2.0-85178039595&amp;doi=10.1136%2Fbmjopen-2023-075157&amp;partnerID=40&amp;md5=b3b48fd058532c9fa7ed212ed3085c03</t>
  </si>
  <si>
    <t>2-s2.0-85178039595</t>
  </si>
  <si>
    <t>While it is relevent to LEP, the main data source is qualitative interviews (not quantitative), it is also not a controlled comparison, does not measure patient outcomes, very small sample size</t>
  </si>
  <si>
    <t>Matches all the inclusion criteria, most importantly being relevant to LEP populations</t>
  </si>
  <si>
    <t>Kostareva, Uliana (57216040452); Soo Hoo, Carrie A. (58687679400); Zeng, Suzanne M. (58688220500); Albright, Cheryl Lynn (7102026455); Ceria-Ulep, Clementina D. (34973886800); Fontenot, Holly B. (16041841600)</t>
  </si>
  <si>
    <t>57216040452; 58687679400; 58688220500; 7102026455; 34973886800; 16041841600</t>
  </si>
  <si>
    <t>Understanding Professional Medical Interpreters’ Perspectives on Advancing Accurate and Culturally Informed Patient–Provider Communication for Filipinos in Hawaiʻi: Qualitative Analysis</t>
  </si>
  <si>
    <t>10.3390/ijerph20217012</t>
  </si>
  <si>
    <t>https://www.scopus.com/inward/record.uri?eid=2-s2.0-85176281091&amp;doi=10.3390%2Fijerph20217012&amp;partnerID=40&amp;md5=0357547b8ba6a4c92bf8d35d26f7412d</t>
  </si>
  <si>
    <t>2-s2.0-85176281091</t>
  </si>
  <si>
    <t>Highly relevant but Isnt designed as a compatitive or controlled study, it is also primariliy in outpatient clinics and doesnt measure direct patient outcomes. The data collected is also only partially quantitative</t>
  </si>
  <si>
    <t xml:space="preserve">This study should be included because it aligns with all the inclusion criteria </t>
  </si>
  <si>
    <t>Sharma, Anjana Estelle (57189324507); Lisker, Sarah (57194616184); Fields, Jessica D. (57215657386); Aulakh, Veenu (26638703400); Figoni, Kathleen (58555742500); Jones, Maggie E. (57210171814); Arora, Natasha B. (57216199735); Sarkar, Urmimala K. (14049041000); Lyles, Courtney Rees (36975917700)</t>
  </si>
  <si>
    <t>57189324507; 57194616184; 57215657386; 26638703400; 58555742500; 57210171814; 57216199735; 14049041000; 36975917700</t>
  </si>
  <si>
    <t>Language-Specific Challenges and Solutions for Equitable Telemedicine Implementation in the Primary Care Safety Net During COVID-19</t>
  </si>
  <si>
    <t>10.1007/s11606-023-08304-2</t>
  </si>
  <si>
    <t>https://www.scopus.com/inward/record.uri?eid=2-s2.0-85169163405&amp;doi=10.1007%2Fs11606-023-08304-2&amp;partnerID=40&amp;md5=9f20f3a7b867cad025ca85042b98ff4a</t>
  </si>
  <si>
    <t>2-s2.0-85169163405</t>
  </si>
  <si>
    <t>Not relevant to LEP populations</t>
  </si>
  <si>
    <t>Not relevant to LEP populations so it should be excluded</t>
  </si>
  <si>
    <t>Drobinsky, Sergey (57205697157); de la Fuente, Matías (7102943751); Puladi, Behrus (57204724641); Radermacher, Klaus (54399241500)</t>
  </si>
  <si>
    <t>57205697157; 7102943751; 57204724641; 54399241500</t>
  </si>
  <si>
    <t>Accuracy of on-site teleoperated milling with haptic assistance</t>
  </si>
  <si>
    <t>International Journal of Computer Assisted Radiology and Surgery</t>
  </si>
  <si>
    <t>10.1007/s11548-023-02983-2</t>
  </si>
  <si>
    <t>https://www.scopus.com/inward/record.uri?eid=2-s2.0-85164957582&amp;doi=10.1007%2Fs11548-023-02983-2&amp;partnerID=40&amp;md5=18eb69fdb139a85f158f616c3c6d8f60</t>
  </si>
  <si>
    <t>All Open Access; Green Final Open Access; Green Open Access; Hybrid Gold Open Access</t>
  </si>
  <si>
    <t>2-s2.0-85164957582</t>
  </si>
  <si>
    <t>Wang, Daniel R. (57215041890); Li, Joshua (58545745400); Parikh, Rushi V. (55737522200); Ziaeian, Boback (6506406466); Aksoy, Olcay (36561198100); Jackson, Nicholas James (57191521892); Hsu, Jeffrey J. (7402284570)</t>
  </si>
  <si>
    <t>57215041890; 58545745400; 55737522200; 6506406466; 36561198100; 57191521892; 7402284570</t>
  </si>
  <si>
    <t>Racial/Ethnic Disparities in Outcomes After Percutaneous Coronary Intervention</t>
  </si>
  <si>
    <t>American Journal of Cardiology</t>
  </si>
  <si>
    <t>10.1016/j.amjcard.2023.07.169</t>
  </si>
  <si>
    <t>https://www.scopus.com/inward/record.uri?eid=2-s2.0-85168606928&amp;doi=10.1016%2Fj.amjcard.2023.07.169&amp;partnerID=40&amp;md5=686bab492d93f0f68eaddd6d93a79a32</t>
  </si>
  <si>
    <t>2-s2.0-85168606928</t>
  </si>
  <si>
    <t>Relevant to LEP population (Somali-speaking patients) in a clinic setting regarding patient outcomes</t>
  </si>
  <si>
    <t>While it is relevant to LEP, it is only partially quantitative, no control group or comparative design, in an outpatiant clinic, also a small sample</t>
  </si>
  <si>
    <t>Yao, Rebecca (57821544600); Sykora, Daniel (57517412500); Olson, Emily M. (57225074005); Sanborn, David M. (57221446306); Himes, Carina P. (57940328600); Mohamed, Ahmed Shafii (57849953300); Matulis, John Charles (7801482905)</t>
  </si>
  <si>
    <t>57821544600; 57517412500; 57225074005; 57221446306; 57940328600; 57849953300; 7801482905</t>
  </si>
  <si>
    <t>Improving colorectal cancer screening disparities among Somali-speaking patients in an Internal Medicine Residency Clinic</t>
  </si>
  <si>
    <t>e002391</t>
  </si>
  <si>
    <t>10.1136/bmjoq-2023-002391</t>
  </si>
  <si>
    <t>https://www.scopus.com/inward/record.uri?eid=2-s2.0-85174075739&amp;doi=10.1136%2Fbmjoq-2023-002391&amp;partnerID=40&amp;md5=e7eb9634603ee81eeeee35c122487fab</t>
  </si>
  <si>
    <t>2-s2.0-85174075739</t>
  </si>
  <si>
    <t>Focus on exosomes and translational/stem cell research; not related to LEP Population</t>
  </si>
  <si>
    <t>this paper is not LEP focused or language barrier focused</t>
  </si>
  <si>
    <t>Sareen, Niketa (56798681800); Srivastava, Abhay (55682506200); Alagarsamy, Keshav Narayan (57213186501); Lionetti, Vincenzo (7801670237); Dhingra, Sanjiv (35740072400)</t>
  </si>
  <si>
    <t>56798681800; 55682506200; 57213186501; 7801670237; 35740072400</t>
  </si>
  <si>
    <t>Stem cells derived exosomes and biomaterials to modulate autophagy and mend broken hearts</t>
  </si>
  <si>
    <t>Biochimica et Biophysica Acta - Molecular Basis of Disease</t>
  </si>
  <si>
    <t>10.1016/j.bbadis.2023.166806</t>
  </si>
  <si>
    <t>https://www.scopus.com/inward/record.uri?eid=2-s2.0-85165086975&amp;doi=10.1016%2Fj.bbadis.2023.166806&amp;partnerID=40&amp;md5=2355a6e3a732ef08863646c5df6c2da9</t>
  </si>
  <si>
    <t>2-s2.0-85165086975</t>
  </si>
  <si>
    <t>Not related to linguistic abilties of patients and focus is on TBI's instead of patient safety, disparities, interactions</t>
  </si>
  <si>
    <t>Miranda, Stephen P. (57193224432); Morris, Rachel S. (57192809483); Rabas, Mackenzie S. (58285139300); Creutzfeldt, Claire J. (8892687400); Cooper, Zara R. (16229659200)</t>
  </si>
  <si>
    <t>57193224432; 57192809483; 58285139300; 8892687400; 16229659200</t>
  </si>
  <si>
    <t>Early Shared Decision-Making for Older Adults with Traumatic Brain Injury: Using Time-Limited Trials and Understanding Their Limitations</t>
  </si>
  <si>
    <t>Neurocritical Care</t>
  </si>
  <si>
    <t>10.1007/s12028-023-01764-8</t>
  </si>
  <si>
    <t>https://www.scopus.com/inward/record.uri?eid=2-s2.0-85163144785&amp;doi=10.1007%2Fs12028-023-01764-8&amp;partnerID=40&amp;md5=68fb90d479f2f388e3995fe7da01f828</t>
  </si>
  <si>
    <t>2-s2.0-85163144785</t>
  </si>
  <si>
    <t>Not focused on LEP population, focused on monetary costs</t>
  </si>
  <si>
    <t>Graves, Nicholas (7005979419); Ganesan, Ganga (56066434000); Tan, Kelvin Bryan (56384079100); Goh, Orlanda Q.M. (55991533800); Ho, Jackie Pei (57377972300); Chong, Tze Tec (36609879000); Bishnoi, Priya (51161012900); Carmody, David (36979637900); Ang, Shinyuh (56720138500); Ng, Yizhen (57215583532)</t>
  </si>
  <si>
    <t>7005979419; 56066434000; 56384079100; 55991533800; 57377972300; 36609879000; 51161012900; 36979637900; 56720138500; 57215583532</t>
  </si>
  <si>
    <t>Chronic wounds in a multiethnic Asian population: a cost of illness study</t>
  </si>
  <si>
    <t>10.1136/bmjopen-2022-065692</t>
  </si>
  <si>
    <t>https://www.scopus.com/inward/record.uri?eid=2-s2.0-85171697625&amp;doi=10.1136%2Fbmjopen-2022-065692&amp;partnerID=40&amp;md5=16668932462f9ff3f0d759646ac40dc6</t>
  </si>
  <si>
    <t>2-s2.0-85171697625</t>
  </si>
  <si>
    <t xml:space="preserve">Related to social determinants of health in relation to patient outcomes; </t>
  </si>
  <si>
    <t>Not relevant to LEP populations - discusses learning health systems and academic medical centers broadly, without examining LEP patients.</t>
  </si>
  <si>
    <t>Rosenthal, Gary E. (7102511878); McClain, Donald A. (7004295032); High, Kevin P. (7101605363); Easterling, Douglas V. (7006005643); Sharkey, Angela M. (57202634918); Wagenknecht, Lynne E. (35381240500); O'Byrne, Christopher (58576087300); Woodside, Rachel (57504619400); Houston, Thomas Karr (57204336743)</t>
  </si>
  <si>
    <t>7102511878; 7004295032; 7101605363; 7006005643; 57202634918; 35381240500; 58576087300; 57504619400; 57204336743</t>
  </si>
  <si>
    <t>The Academic Learning Health System: A Framework for Integrating the Multiple Missions of Academic Medical Centers</t>
  </si>
  <si>
    <t>Academic Medicine</t>
  </si>
  <si>
    <t>10.1097/ACM.0000000000005259</t>
  </si>
  <si>
    <t>https://www.scopus.com/inward/record.uri?eid=2-s2.0-85171135668&amp;doi=10.1097%2FACM.0000000000005259&amp;partnerID=40&amp;md5=f29573be5bffe0d211b0fddfb00c07d7</t>
  </si>
  <si>
    <t>2-s2.0-85171135668</t>
  </si>
  <si>
    <t>Studies effect of PEWS implementation on cancer mortality; not related to LEP population</t>
  </si>
  <si>
    <t>Agulnik, Asya L. (35085741200); Muniz-Talavera, Hilmarie (55443879300); Pham, Linh T.D. (58552935300); Chen, Yichen (57218383271); Carrillo, Angela K. (24340912500); Cárdenas-Aguirre, Adolfo (58018661200); Gonzalez-Ruiz, Alejandra (57312541500); Garza, Marcela (57218175190); Conde Morelos Zaragoza, Tania María (57993639600); Soberanis Vásquez, Dora Judith (57194001796)</t>
  </si>
  <si>
    <t>35085741200; 55443879300; 58552935300; 57218383271; 24340912500; 58018661200; 57312541500; 57218175190; 57993639600; 57194001796</t>
  </si>
  <si>
    <t>Effect of paediatric early warning systems (PEWS) implementation on clinical deterioration event mortality among children with cancer in resource-limited hospitals in Latin America: a prospective, multicentre cohort study</t>
  </si>
  <si>
    <t>The Lancet Oncology</t>
  </si>
  <si>
    <t>10.1016/S1470-2045(23)00285-1</t>
  </si>
  <si>
    <t>https://www.scopus.com/inward/record.uri?eid=2-s2.0-85169023884&amp;doi=10.1016%2FS1470-2045%2823%2900285-1&amp;partnerID=40&amp;md5=f62217e8c66d8402802dff9bb2c7e636</t>
  </si>
  <si>
    <t>2-s2.0-85169023884</t>
  </si>
  <si>
    <t>Includes effect of lanauge of care (LEP is a factor) on speciality referrals</t>
  </si>
  <si>
    <t>Has a component that is LEP relevant, quantitative and comparativelarge sample size, peer-reviewed research, hospital-based, relevant outcomes</t>
  </si>
  <si>
    <t>Srinivasan, Anisha P. (57200575230); Sullivan, Erin M. (57191284211); Desai, Arti D. (56560604900); Adiele, Alicia (57414844300); Bell, Shaquita L. (57219532174); Lion, Katherine Casey (31767491200)</t>
  </si>
  <si>
    <t>57200575230; 57191284211; 56560604900; 57414844300; 57219532174; 31767491200</t>
  </si>
  <si>
    <t>Disparities in Pediatric Specialty Referral Scheduling and Completion</t>
  </si>
  <si>
    <t>10.1016/j.jpeds.2023.113485</t>
  </si>
  <si>
    <t>https://www.scopus.com/inward/record.uri?eid=2-s2.0-85162199997&amp;doi=10.1016%2Fj.jpeds.2023.113485&amp;partnerID=40&amp;md5=80d0f53363b1a135e48eb0159b5c247e</t>
  </si>
  <si>
    <t>2-s2.0-85162199997</t>
  </si>
  <si>
    <t>LEP population, large sample size, relates to patient outcome (time to deliver and referral completion)</t>
  </si>
  <si>
    <t>LEP relevant, its about impact on time to care in otolaryngology., compares LEP vs. English-speaking patients, controlling for other factors</t>
  </si>
  <si>
    <t>Lopez, Betzamel (57222579055); Gottlieb, Barbara R. (7006647587); Naples, James G. (56189059300)</t>
  </si>
  <si>
    <t>57222579055; 7006647587; 56189059300</t>
  </si>
  <si>
    <t>Longer Times to Delivery of Otolaryngology Care for Patients With Limited English Proficiency</t>
  </si>
  <si>
    <t>Otolaryngology - Head and Neck Surgery</t>
  </si>
  <si>
    <t>10.1002/ohn.363</t>
  </si>
  <si>
    <t>https://www.scopus.com/inward/record.uri?eid=2-s2.0-85159560638&amp;doi=10.1002%2Fohn.363&amp;partnerID=40&amp;md5=39067f79609cdddef4bc2f9ed652529b</t>
  </si>
  <si>
    <t>2-s2.0-85159560638</t>
  </si>
  <si>
    <t>Less than 50 participants, not focused on LEP population</t>
  </si>
  <si>
    <t>Small Sample Size</t>
  </si>
  <si>
    <t>Filiatreault, Sarah (57201288459); Kreindler, Sara A. (24076437300); Grimshaw, Jeremy M. (34769948000); Chochinov, Alecs H. (20333566700); Doupe, Malcolm Bray (7801536296)</t>
  </si>
  <si>
    <t>57201288459; 24076437300; 34769948000; 20333566700; 7801536296</t>
  </si>
  <si>
    <t>Protocol for developing a set of performance measures to monitor and evaluate delirium care quality for older adults in the emergency department using a modified e-Delphi process</t>
  </si>
  <si>
    <t>e074730</t>
  </si>
  <si>
    <t>10.1136/bmjopen-2023-074730</t>
  </si>
  <si>
    <t>https://www.scopus.com/inward/record.uri?eid=2-s2.0-85168790481&amp;doi=10.1136%2Fbmjopen-2023-074730&amp;partnerID=40&amp;md5=ee76485d817b937a5e12365714bada69</t>
  </si>
  <si>
    <t>2-s2.0-85168790481</t>
  </si>
  <si>
    <t>Looks at financial repercussions of COPD; not related to LEP population</t>
  </si>
  <si>
    <t>No relevence to LEP population</t>
  </si>
  <si>
    <t>Chen, Simiao (57203514169); Kuhn, Michael (35102503600); Prettner, Klaus (24471995300); Yu, Fengyun (57223267230); Yang, Ting (57201495536); Bärnighausen, Till Winfried (23011726900); Bloom, David E. (26643254400); Wang, Chen (57196394775)</t>
  </si>
  <si>
    <t>57203514169; 35102503600; 24471995300; 57223267230; 57201495536; 23011726900; 26643254400; 57196394775</t>
  </si>
  <si>
    <t>The global economic burden of chronic obstructive pulmonary disease for 204 countries and territories in 2020–50: a health-augmented macroeconomic modelling study</t>
  </si>
  <si>
    <t>e1183</t>
  </si>
  <si>
    <t>e1193</t>
  </si>
  <si>
    <t>10.1016/S2214-109X(23)00217-6</t>
  </si>
  <si>
    <t>https://www.scopus.com/inward/record.uri?eid=2-s2.0-85165340222&amp;doi=10.1016%2FS2214-109X%2823%2900217-6&amp;partnerID=40&amp;md5=9291ad20ec43a82582ec93bfa2670058</t>
  </si>
  <si>
    <t>2-s2.0-85165340222</t>
  </si>
  <si>
    <t>Looks at imaging testing for prostate cancer; not related to LEP population or patient social outcomes</t>
  </si>
  <si>
    <t>Not related at all to LEP</t>
  </si>
  <si>
    <t>Kwon, Marcus J. (57223051658); House, Broderick J. (57212483631); Barth, Connor W. (56988736200); Solanki, Allison (57215537958); Jones, Jocelyn A. (57208651108); Davis, Scott C. (35380882200); Gibbs, Summer L. (24070355600)</t>
  </si>
  <si>
    <t>57223051658; 57212483631; 56988736200; 57215537958; 57208651108; 35380882200; 24070355600</t>
  </si>
  <si>
    <t>Dual probe difference specimen imaging for prostate cancer margin assessment</t>
  </si>
  <si>
    <t>Journal of Biomedical Optics</t>
  </si>
  <si>
    <t>10.1117/1.JBO.28.8.082806</t>
  </si>
  <si>
    <t>https://www.scopus.com/inward/record.uri?eid=2-s2.0-85153424503&amp;doi=10.1117%2F1.JBO.28.8.082806&amp;partnerID=40&amp;md5=04f62a0196e273c6bbb396a43b9e1918</t>
  </si>
  <si>
    <t>2-s2.0-85153424503</t>
  </si>
  <si>
    <t>Look at SDD in relation to race and ethnicity, potential for LEP focus</t>
  </si>
  <si>
    <t>analyzes SDD (same day discharge) rates for appendectomy in Black/Hispanic populations. No LEP or language focus</t>
  </si>
  <si>
    <t>Sullivan, Gwyneth A. (57211023333); Sincavage, John (57190406982); Reiter, Audra J. (55221899300); Hu, Andrew J. (57226380506); Rangel, Melissa M. (57764642400); Smith, Charesa J. (58144755700); Ritz, Ethan M. (57209071366); Shah, Ami N. (7403209802); Gulack, Brian Ch (35242317200); Raval, Mehul V. (35300252500)</t>
  </si>
  <si>
    <t>57211023333; 57190406982; 55221899300; 57226380506; 57764642400; 58144755700; 57209071366; 7403209802; 35242317200; 35300252500</t>
  </si>
  <si>
    <t>Disparities in Utilization of Same-Day Discharge Following Appendectomy in Children</t>
  </si>
  <si>
    <t>10.1016/j.jss.2023.02.033</t>
  </si>
  <si>
    <t>https://www.scopus.com/inward/record.uri?eid=2-s2.0-85150247484&amp;doi=10.1016%2Fj.jss.2023.02.033&amp;partnerID=40&amp;md5=dfecf3f06ada74f703c0ff24c715d46a</t>
  </si>
  <si>
    <t>2-s2.0-85150247484</t>
  </si>
  <si>
    <t>Not related to LEP population</t>
  </si>
  <si>
    <t>McInerney, John (57205903047); Lombardo, Paul (37037723600); Cowling, Cynthia M. (6507319957); Roberts, Simone (57613527500); Sim, Jenny Hiow Hui (23089344300)</t>
  </si>
  <si>
    <t>57205903047; 37037723600; 6507319957; 57613527500; 23089344300</t>
  </si>
  <si>
    <t>Australian sonographers’ perceptions of patient safety in ultrasound imaging: Part two – translation into practice</t>
  </si>
  <si>
    <t>Ultrasound</t>
  </si>
  <si>
    <t>10.1177/1742271X221131282</t>
  </si>
  <si>
    <t>https://www.scopus.com/inward/record.uri?eid=2-s2.0-85142229664&amp;doi=10.1177%2F1742271X221131282&amp;partnerID=40&amp;md5=122e01456d32c8d901977b382d78330b</t>
  </si>
  <si>
    <t>2-s2.0-85142229664</t>
  </si>
  <si>
    <t>Considers immigration and non-English speaking into colorectal cancer screenings (patient outcome) in health center</t>
  </si>
  <si>
    <t xml:space="preserve">Meets most of the inclusion criteria and doesn't meet any of the exclusion one. </t>
  </si>
  <si>
    <t>Centra, Tania (58477557900); Fogg, Catherine (58477671900)</t>
  </si>
  <si>
    <t>58477557900; 58477671900</t>
  </si>
  <si>
    <t>Addressing barriers to colorectal cancer screening in a federally qualified health center</t>
  </si>
  <si>
    <t>10.1097/JXX.0000000000000828</t>
  </si>
  <si>
    <t>https://www.scopus.com/inward/record.uri?eid=2-s2.0-85164230754&amp;doi=10.1097%2FJXX.0000000000000828&amp;partnerID=40&amp;md5=c921f192cb73a2fa2f9fc98c2222e171</t>
  </si>
  <si>
    <t>2-s2.0-85164230754</t>
  </si>
  <si>
    <t>Includes effect of ethnic differences in patient outcomes</t>
  </si>
  <si>
    <t xml:space="preserve">Meets all of the inclusion criteria and doesn't meet any of the exclusion one. </t>
  </si>
  <si>
    <t>Findlay, Matthew C. (58103242500); Bauer, Sawyer Z. (58104038900); Khan, Majid (57222279382); Kim, Robert B. (57224671345); Park, Seojin (58062360200); Alexander, Hepzibha (57205351764); Karsy, Michael J. (35310813300)</t>
  </si>
  <si>
    <t>58103242500; 58104038900; 57222279382; 57224671345; 58062360200; 57205351764; 35310813300</t>
  </si>
  <si>
    <t>Are There Racial and Ethnic Health Disparities Among Outcomes After Anterior Cranial Fossa Surgery? A Propensity Score-Matched American College of Surgeons National Surgical Quality Improvement Program Study</t>
  </si>
  <si>
    <t>Neurosurgery</t>
  </si>
  <si>
    <t>10.1227/neu.0000000000002397</t>
  </si>
  <si>
    <t>https://www.scopus.com/inward/record.uri?eid=2-s2.0-85163476042&amp;doi=10.1227%2Fneu.0000000000002397&amp;partnerID=40&amp;md5=352a5f07dd358d3c393ccdbb6541904f</t>
  </si>
  <si>
    <t>2-s2.0-85163476042</t>
  </si>
  <si>
    <t>Relalted to getting equity in cystic fibrosis study; not related to LEP population</t>
  </si>
  <si>
    <t>Januska, Megan (57203662714); Langfelder-Schwind, Elinor (8384037900); Plachta, Amy (56971230700); DeMarco, Teresa (7007142161); Walker, Patricia A. (16940491000); Berdella, Maria N. (6504565187)</t>
  </si>
  <si>
    <t>57203662714; 8384037900; 56971230700; 7007142161; 16940491000; 6504565187</t>
  </si>
  <si>
    <t>Center-level self-study identifies opportunities to advance equity in cystic fibrosis clinical trial participation</t>
  </si>
  <si>
    <t>Journal of Cystic Fibrosis</t>
  </si>
  <si>
    <t>10.1016/j.jcf.2023.05.008</t>
  </si>
  <si>
    <t>https://www.scopus.com/inward/record.uri?eid=2-s2.0-85159598821&amp;doi=10.1016%2Fj.jcf.2023.05.008&amp;partnerID=40&amp;md5=a39a9ced467752f94ac0afd1def69b71</t>
  </si>
  <si>
    <t>2-s2.0-85159598821</t>
  </si>
  <si>
    <t>Translational research</t>
  </si>
  <si>
    <t xml:space="preserve">No LEP focus, no paient focused disparities, and uses animal models. </t>
  </si>
  <si>
    <t>Gil-Cabrerizo, Paula (57221645410); Scacchetti, Ilaria (58186795800); Garbayo, E. (21933538400); Blanco-Prieto, Maria J. (6604074774)</t>
  </si>
  <si>
    <t>57221645410; 58186795800; 21933538400; 6604074774</t>
  </si>
  <si>
    <t>Cardiac tissue engineering for myocardial infarction treatment</t>
  </si>
  <si>
    <t>European Journal of Pharmaceutical Sciences</t>
  </si>
  <si>
    <t>10.1016/j.ejps.2023.106439</t>
  </si>
  <si>
    <t>https://www.scopus.com/inward/record.uri?eid=2-s2.0-85152740244&amp;doi=10.1016%2Fj.ejps.2023.106439&amp;partnerID=40&amp;md5=22d0ae4dc6aea283374c6aa6c3e9d923</t>
  </si>
  <si>
    <t>2-s2.0-85152740244</t>
  </si>
  <si>
    <t>this paper has n=18, which is less than 50</t>
  </si>
  <si>
    <t>Griesemer, Ida (57191829791); Birken, Sarah A. (26026215100); Rini, Christine Killingsworth (6602773727); Maman, Suzanne (6602772012); John, Randall (57247223600); Thatcher, Kari (57194378844); Dixon, Crystal E. (56596238400); Yongue, Christina M. (57201363446); Baker, Stephanie L. (57216603395); Bosire, Claire N. (36338550000)</t>
  </si>
  <si>
    <t>57191829791; 26026215100; 6602773727; 6602772012; 57247223600; 57194378844; 56596238400; 57201363446; 57216603395; 36338550000</t>
  </si>
  <si>
    <t>Mechanisms to enhance racial equity in health care: Developing a model to facilitate translation of the ACCURE intervention</t>
  </si>
  <si>
    <t>SSM - Qualitative Research in Health</t>
  </si>
  <si>
    <t>10.1016/j.ssmqr.2022.100204</t>
  </si>
  <si>
    <t>https://www.scopus.com/inward/record.uri?eid=2-s2.0-85149604147&amp;doi=10.1016%2Fj.ssmqr.2022.100204&amp;partnerID=40&amp;md5=2985d2a4614cf6b5ac3831050aa7c62f</t>
  </si>
  <si>
    <t>2-s2.0-85149604147</t>
  </si>
  <si>
    <t>Cullinan, Susan M. (57665756100); Yubeta, Toni R. (58295862700); Al-Qadi, Lara S. (58295206400); Bukhari, Moatasiem I. (58295530500); Morgenthaler, Timothy I. (6602607031)</t>
  </si>
  <si>
    <t>57665756100; 58295862700; 58295206400; 58295530500; 6602607031</t>
  </si>
  <si>
    <t>International implementation of a care review process for mortality reviews: Improving quality and safety virtually across the world</t>
  </si>
  <si>
    <t>e002230</t>
  </si>
  <si>
    <t>10.1136/bmjoq-2022-002230</t>
  </si>
  <si>
    <t>https://www.scopus.com/inward/record.uri?eid=2-s2.0-85160636412&amp;doi=10.1136%2Fbmjoq-2022-002230&amp;partnerID=40&amp;md5=9dff581cad32401e45035b57fe1cc674</t>
  </si>
  <si>
    <t>2-s2.0-85160636412</t>
  </si>
  <si>
    <t xml:space="preserve">Not related to LEP population; rehabilitation center setting </t>
  </si>
  <si>
    <t>this paper does not have LEP focus</t>
  </si>
  <si>
    <t>Talla, Pascaline Kengne (55923084300); Thomas, Aliki (8847131700); Ataman, Rebecca (57221783805); Auger, Claudine (8559651500); McKerral, Michelle (6602543990); Wittich, Walter (10043264400); Poncet, Frédérique (24436559200); Ahmed, Sara (7402715451)</t>
  </si>
  <si>
    <t>55923084300; 8847131700; 57221783805; 8559651500; 6602543990; 10043264400; 24436559200; 7402715451</t>
  </si>
  <si>
    <t>Evaluating the implementation of the Mayo-Portland Adaptability Inventory-4 (MPAI-4) in three rehabilitation settings in Quebec: A mixed-methods study protocol</t>
  </si>
  <si>
    <t>e068866</t>
  </si>
  <si>
    <t>10.1136/bmjopen-2022-068866</t>
  </si>
  <si>
    <t>https://www.scopus.com/inward/record.uri?eid=2-s2.0-85159966407&amp;doi=10.1136%2Fbmjopen-2022-068866&amp;partnerID=40&amp;md5=3813188f6a08af4be168cd20ad6da052</t>
  </si>
  <si>
    <t>2-s2.0-85159966407</t>
  </si>
  <si>
    <t>Angely Mejia Martinez</t>
  </si>
  <si>
    <t>Related to the LEP population, Hospital-based, Patient outcome (wait times/disparities), and it is peer reviewed and recent</t>
  </si>
  <si>
    <t xml:space="preserve">This paper is about the process of improving wait times for LEP populations, as they experience "desperately" longer wait times. The results are the wait times pre- and post-implanting the procedure. Full text is needed to determine relevance (N=?). </t>
  </si>
  <si>
    <t>Valderrama, Gisella (58289486700); Badolato, Gia Marissa (12792826500); Diaz, Pedro (58288837700); Berkowitz, Deena A. (57209303490)</t>
  </si>
  <si>
    <t>58289486700; 12792826500; 58288837700; 57209303490</t>
  </si>
  <si>
    <t>Improving Wait Times for Children with Caregivers with Limited English Proficiency in the Emergency Department</t>
  </si>
  <si>
    <t>E656</t>
  </si>
  <si>
    <t>10.1097/pq9.0000000000000656</t>
  </si>
  <si>
    <t>https://www.scopus.com/inward/record.uri?eid=2-s2.0-85160237252&amp;doi=10.1097%2Fpq9.0000000000000656&amp;partnerID=40&amp;md5=8f63b17702d64d0f96f5195bc7cd62c5</t>
  </si>
  <si>
    <t>2-s2.0-85160237252</t>
  </si>
  <si>
    <t xml:space="preserve">Angely Mejia Martinez </t>
  </si>
  <si>
    <t>Not about LEP Populations, No patient outcomes, No disparities/patients safety in care delivery</t>
  </si>
  <si>
    <t>Not quantitative</t>
  </si>
  <si>
    <t>Buse, John B. (57169892000); Austin, Christopher P. (7201681435); Johnston, S. Claiborne (57218653556); Lewis-Hall, Freda C. (55750733700); March, Andrew N. (57218676603); Shore, Carolyn K. (57207522114); Tenaerts, Pamela (56401861000); Rutter, Joni L. (7006540348)</t>
  </si>
  <si>
    <t>57169892000; 7201681435; 57218653556; 55750733700; 57218676603; 57207522114; 56401861000; 7006540348</t>
  </si>
  <si>
    <t>A framework for assessing clinical trial site readiness</t>
  </si>
  <si>
    <t>Journal of Clinical and Translational Science</t>
  </si>
  <si>
    <t>e151</t>
  </si>
  <si>
    <t>10.1017/cts.2023.541</t>
  </si>
  <si>
    <t>https://www.scopus.com/inward/record.uri?eid=2-s2.0-85160820437&amp;doi=10.1017%2Fcts.2023.541&amp;partnerID=40&amp;md5=e30cc4fd9e040c99641e410301d99ae8</t>
  </si>
  <si>
    <t>2-s2.0-85160820437</t>
  </si>
  <si>
    <t>It's a peer-reviwed hospital-based outcomes study, but it does not involve LEP populations or langauge/coomuniation disparities</t>
  </si>
  <si>
    <t>Does not have LEP</t>
  </si>
  <si>
    <t>Hoefsmit, Paulien Christine (57221915930); Jansen, Evert K. (7202577846); Does, Ronald J.M.M. (6701550268); Zandbergen, Harmen Reinier (7102592535)</t>
  </si>
  <si>
    <t>57221915930; 7202577846; 6701550268; 7102592535</t>
  </si>
  <si>
    <t>The Search for an Outcome Variable That Measures Both Quality and Processes in Cardiac Surgery: Comparing the Quality Process Index and Mortality</t>
  </si>
  <si>
    <t>Healthcare (Switzerland)</t>
  </si>
  <si>
    <t>10.3390/healthcare11101419</t>
  </si>
  <si>
    <t>https://www.scopus.com/inward/record.uri?eid=2-s2.0-85160270927&amp;doi=10.3390%2Fhealthcare11101419&amp;partnerID=40&amp;md5=351178c57f9357d268a1797143a4ddd9</t>
  </si>
  <si>
    <t>2-s2.0-85160270927</t>
  </si>
  <si>
    <t>Not quantitive, no patient outcomes, not LEP specific</t>
  </si>
  <si>
    <t>Jeffs, Lianne Patricia (6603214493); Bruno, Frances Sol (58466527300); Zeng, Ruilin (57800707100); Schonewille, Noah (57799968100); Kinder, Kim (58167257900); de Souza, Gina (57911749400); D'Arpino, Maryanne (57217189694); Baker, G. Ross (57207323673)</t>
  </si>
  <si>
    <t>6603214493; 58466527300; 57800707100; 57799968100; 58167257900; 57911749400; 57217189694; 57207323673</t>
  </si>
  <si>
    <t>Integrating Implementation Science in a Quality and Patient Safety Improvement Learning Collaborative: Essential Ingredients and Impact</t>
  </si>
  <si>
    <t>10.1016/j.jcjq.2023.02.001</t>
  </si>
  <si>
    <t>https://www.scopus.com/inward/record.uri?eid=2-s2.0-85151856806&amp;doi=10.1016%2Fj.jcjq.2023.02.001&amp;partnerID=40&amp;md5=92c326b2810e4f5c6b24a2b12b56ad6b</t>
  </si>
  <si>
    <t>2-s2.0-85151856806</t>
  </si>
  <si>
    <t xml:space="preserve">Not LEP specific, does not address disparities, and also does not provide patient outcomes (patient-provider interactions) </t>
  </si>
  <si>
    <t>Lomahan, Sarah (56011289600); Rauscher, Garth H. (7004689554); Murphy, Anne Marie (57202880882)</t>
  </si>
  <si>
    <t>56011289600; 7004689554; 57202880882</t>
  </si>
  <si>
    <t>The role of facility and patient mix factors on recovery of screening and diagnostic mammography volumes following the initial COVID-19 pandemic wave</t>
  </si>
  <si>
    <t>Cancer Medicine</t>
  </si>
  <si>
    <t>10.1002/cam4.5793</t>
  </si>
  <si>
    <t>https://www.scopus.com/inward/record.uri?eid=2-s2.0-85150752696&amp;doi=10.1002%2Fcam4.5793&amp;partnerID=40&amp;md5=33c2b450f4e364bd12dd1ba5ad08224d</t>
  </si>
  <si>
    <t>2-s2.0-85150752696</t>
  </si>
  <si>
    <t>Not LEP specific, does not provide patient outcomes, does not focus on quantitative data, instead is system-focused not patient-focused for LEP populations</t>
  </si>
  <si>
    <t>No LEP</t>
  </si>
  <si>
    <t>López-Picazo Ferrer, Julio José (6603296670); Moreno, Ana B. (58317038100); Vidal-Abarca, Inmaculada (56180668300); López-Ibáñez, Mercedes (57221106064)</t>
  </si>
  <si>
    <t>6603296670; 58317038100; 56180668300; 57221106064</t>
  </si>
  <si>
    <t>Improving low-value clinical practices in Murcia: a healthcare management area in Spain</t>
  </si>
  <si>
    <t>International Journal for Quality in Health Care</t>
  </si>
  <si>
    <t>mzad035</t>
  </si>
  <si>
    <t>10.1093/intqhc/mzad035</t>
  </si>
  <si>
    <t>https://www.scopus.com/inward/record.uri?eid=2-s2.0-85162088555&amp;doi=10.1093%2Fintqhc%2Fmzad035&amp;partnerID=40&amp;md5=9c1d3b472d1e7b3048dbf0ffb0fdc9d0</t>
  </si>
  <si>
    <t>2-s2.0-85162088555</t>
  </si>
  <si>
    <t>Not LEP focused. Even if it is focused on racial-ethnic disparities, it is not specifically bout Engish language proficiency</t>
  </si>
  <si>
    <t>linkage to care outcomes, no LEP, hospital setting, race/ethniticy focus</t>
  </si>
  <si>
    <t>Kodish, Tamar (56820167800); Lau, Anna S. (7202626120); Belin, Thomas R. (7004406329); Berk, Michele S. (57193922385); Asarnow, Joan Rosenbaum (7003509539)</t>
  </si>
  <si>
    <t>56820167800; 7202626120; 7004406329; 57193922385; 7003509539</t>
  </si>
  <si>
    <t>Improving Care Linkage for Racial-Ethnic Minority Youths Receiving Emergency Department Treatment for Suicidality: SAFETY-A</t>
  </si>
  <si>
    <t>Psychiatric Services</t>
  </si>
  <si>
    <t>10.1176/appi.ps.20220129</t>
  </si>
  <si>
    <t>https://www.scopus.com/inward/record.uri?eid=2-s2.0-85151574732&amp;doi=10.1176%2Fappi.ps.20220129&amp;partnerID=40&amp;md5=48a42938624f85767358849664f77ef5</t>
  </si>
  <si>
    <t>All Open Access; Green Open Access</t>
  </si>
  <si>
    <t>2-s2.0-85151574732</t>
  </si>
  <si>
    <t>Not LEP specific and instead focuses on system-level patient safety, not patient outcomes for LEP patients</t>
  </si>
  <si>
    <t>sameeha Shaikh</t>
  </si>
  <si>
    <t>No LEP, no patient focus, barriers to implementation, policy/system</t>
  </si>
  <si>
    <t>Zupančič, Vesna Miloševič (57191362990); Larsen, Torsten Breuerbach (57478404000)</t>
  </si>
  <si>
    <t>57191362990; 57478404000</t>
  </si>
  <si>
    <t>Challenges to the Implementation of the World Health Organization's International Classification for Patient Safety in Slovenia</t>
  </si>
  <si>
    <t>Quality Management in Health Care</t>
  </si>
  <si>
    <t>10.1097/QMH.0000000000000356</t>
  </si>
  <si>
    <t>https://www.scopus.com/inward/record.uri?eid=2-s2.0-85151042762&amp;doi=10.1097%2FQMH.0000000000000356&amp;partnerID=40&amp;md5=7d3667146336460955350dc093f0a8d0</t>
  </si>
  <si>
    <t>2-s2.0-85151042762</t>
  </si>
  <si>
    <t>Not LEP specific, patient outcomes don't relate to language barriers or communication disparities</t>
  </si>
  <si>
    <t>No LEP, safety outcomes, inpatient stroke units, pre/post comparative,</t>
  </si>
  <si>
    <t>Middleton, Sandy (7102867349); Dale, Simeon (23396207900); McElduff, Benjamin (57208190573); Coughlan, Kelly (14027909300); McInnes, Elizabeth Catherine (57225434025); Mikulík, Robert (55882681500); Fischer, Thomas (57197216955); van der Merwe, Jan (57656374700); Cadilhac, Dominique A. (57206219061); D'Este, Catherine A. (6602084604)</t>
  </si>
  <si>
    <t>7102867349; 23396207900; 57208190573; 14027909300; 57225434025; 55882681500; 57197216955; 57656374700; 57206219061; 6602084604</t>
  </si>
  <si>
    <t>Translation of nurse-initiated protocols to manage fever, hyperglycaemia and swallowing following stroke across Europe (QASC Europe): A pre-test/post-test implementation study</t>
  </si>
  <si>
    <t>European Stroke Journal</t>
  </si>
  <si>
    <t>10.1177/23969873221126027</t>
  </si>
  <si>
    <t>https://www.scopus.com/inward/record.uri?eid=2-s2.0-85140757351&amp;doi=10.1177%2F23969873221126027&amp;partnerID=40&amp;md5=33258269c2e73aa00d4b70bdcfd61d2c</t>
  </si>
  <si>
    <t>2-s2.0-85140757351</t>
  </si>
  <si>
    <t>Not LEP specific, in an outpatient setting, language-related disparities are not measured</t>
  </si>
  <si>
    <t>outpatient clinics, equity of treatment intake, no LEP</t>
  </si>
  <si>
    <t>Fish, Lindsey E. (57218329463); Bendelow, Tiffany (57203932691); Gardiner, Sarah (58101504500); Wynia, Matthew K. (57203616101); Kwan, Bethany Matthews (16425798800); Hamer, Mika K. (56828900300); Ginde, Adit A. (6505961589); Hanratty, Rebecca L. (23973060900)</t>
  </si>
  <si>
    <t>57218329463; 57203932691; 58101504500; 57203616101; 16425798800; 56828900300; 6505961589; 23973060900</t>
  </si>
  <si>
    <t>A multimodal strategy to improve race/ethnic group equity in administration of neutralizing monoclonal antibody treatment for COVID-19 outpatients</t>
  </si>
  <si>
    <t>e37</t>
  </si>
  <si>
    <t>10.1017/cts.2022.526</t>
  </si>
  <si>
    <t>https://www.scopus.com/inward/record.uri?eid=2-s2.0-85147956924&amp;doi=10.1017%2Fcts.2022.526&amp;partnerID=40&amp;md5=ca174601b766ed24daa4ea6b3923edba</t>
  </si>
  <si>
    <t>2-s2.0-85147956924</t>
  </si>
  <si>
    <t>Not LEP Specific, the outcomes are not related to language disparities or LEP patient safety</t>
  </si>
  <si>
    <t>No LEP variable, safeoty/communication, hospital settings</t>
  </si>
  <si>
    <t>Lai, Yan H. (58309513100); Gui, Jane L. (57206856597); Arif, Ayesha (7103083379); Okorozo, Aham (57188645235); van Patten, Danielle (54584496900)</t>
  </si>
  <si>
    <t>58309513100; 57206856597; 7103083379; 57188645235; 54584496900</t>
  </si>
  <si>
    <t>DESIGN AND IMPLEMENTATION OF A STRUCTURED APPLICATION-BASED INTRAOPERATIVE HANDOFF TOOL FOR ANESTHESIA CARE TEAMS: A QUALITY IMPROVEMENT APPROACH</t>
  </si>
  <si>
    <t>Middle East Journal of Anesthesiology</t>
  </si>
  <si>
    <t>https://www.scopus.com/inward/record.uri?eid=2-s2.0-85161584556&amp;partnerID=40&amp;md5=4fa6b32614e1f213f417f8222115bb83</t>
  </si>
  <si>
    <t>2-s2.0-85161584556</t>
  </si>
  <si>
    <t>LEP polation, quantitative patient outcomes, hospital setting, relating to disparities and patient safety</t>
  </si>
  <si>
    <t>inpatient, post-op complications, interpreter use,LEP focus, quantattive study</t>
  </si>
  <si>
    <t>Kostareva, Uliana (57216040452); Pe‘A, Katie (58520709200); Siriwardhana, Chathura (57192555878); Liu, Min (55743538900); Qureshi, K. A. (7005679705)</t>
  </si>
  <si>
    <t>57216040452; 58520709200; 57192555878; 55743538900; 7005679705</t>
  </si>
  <si>
    <t>Hawaii Journal of Health and Social Welfare</t>
  </si>
  <si>
    <t>https://www.scopus.com/inward/record.uri?eid=2-s2.0-85147836651&amp;partnerID=40&amp;md5=faef7862948c71a954bea5d0417ca886</t>
  </si>
  <si>
    <t>2-s2.0-85147836651</t>
  </si>
  <si>
    <t>this is a scoping review</t>
  </si>
  <si>
    <t>Negoescu, Eduard (58933799600); Marcilly, Romaric (35332305900); Cromie, Sam (6508324949); Koay, Aaron C.C. (57219927623); Grimes, Tamasine C. (24067141500)</t>
  </si>
  <si>
    <t>58933799600; 35332305900; 6508324949; 57219927623; 24067141500</t>
  </si>
  <si>
    <t>The medication self-management work system of patients and informal carers from a human factors &amp; ergonomics perspective: A scoping review protocol</t>
  </si>
  <si>
    <t>HRB Open Research</t>
  </si>
  <si>
    <t>10.12688/hrbopenres.13674.1</t>
  </si>
  <si>
    <t>https://www.scopus.com/inward/record.uri?eid=2-s2.0-85187520254&amp;doi=10.12688%2Fhrbopenres.13674.1&amp;partnerID=40&amp;md5=22edf35cc6e88c34f945daf1bde02816</t>
  </si>
  <si>
    <t>2-s2.0-85187520254</t>
  </si>
  <si>
    <t>Not LEP specific, no patient-level outcomes, it is focused on community engagement</t>
  </si>
  <si>
    <t>no LEP, protocal only, community/home care, not outcomes yet</t>
  </si>
  <si>
    <t>Akintobi, Tabia Henry (6506993064); Barrett, Rosanna H. (58581371700); Hoffman, La Shawn M. (57194699469); Scott, Sarita (57699673200); Davis, K. (59618407400); Jones, T. (58589325900); Brown, N. De Veauuse (58590606600); Fraire, M. (58450941500); Fraire, R. (58451643400); Garner, J. (57213938441)</t>
  </si>
  <si>
    <t>6506993064; 58581371700; 57194699469; 57699673200; 59618407400; 58589325900; 58590606600; 58450941500; 58451643400; 57213938441</t>
  </si>
  <si>
    <t>The community engagement course and action network: strengthening community and academic research partnerships to advance health equity</t>
  </si>
  <si>
    <t>Frontiers in Public Health</t>
  </si>
  <si>
    <t>10.3389/fpubh.2023.1114868</t>
  </si>
  <si>
    <t>https://www.scopus.com/inward/record.uri?eid=2-s2.0-85163996060&amp;doi=10.3389%2Ffpubh.2023.1114868&amp;partnerID=40&amp;md5=4ebcbc709979a7bc48f2ae8b73009fe1</t>
  </si>
  <si>
    <t>2-s2.0-85163996060</t>
  </si>
  <si>
    <t>While it is peer-reviewed, quantitative, and uses a large dataset, the study is focused on developing AI/synthetic data methods rather than patient outcomes, disparities, or LEP-specific populations</t>
  </si>
  <si>
    <t>Not relevant to LEP patients, and has no patient outcomes in disparities, safety, or patient-physician interaction.</t>
  </si>
  <si>
    <t>Ganguli, Reetam (57456496200); Lad, Rishik (57878248800); Lin, Alice (57456583500); Yu, Xiaotian (57456411500)</t>
  </si>
  <si>
    <t>57456496200; 57878248800; 57456583500; 57456411500</t>
  </si>
  <si>
    <t>Novel Generative Recurrent Neural Network Framework to Produce Accurate, Applicable, and Deidentified Synthetic Medical Data for Patients With Metastatic Cancer</t>
  </si>
  <si>
    <t>JCO Clinical Cancer Informatics</t>
  </si>
  <si>
    <t>e2200125</t>
  </si>
  <si>
    <t>10.1200/CCI.22.00125</t>
  </si>
  <si>
    <t>https://www.scopus.com/inward/record.uri?eid=2-s2.0-85158009674&amp;doi=10.1200%2FCCI.22.00125&amp;partnerID=40&amp;md5=20430bf17d9ada83cf9912580ff6a740</t>
  </si>
  <si>
    <t>2-s2.0-85158009674</t>
  </si>
  <si>
    <t>small sample size, not related to LEP patients or LEP patient outcomes</t>
  </si>
  <si>
    <t xml:space="preserve">Fails criteria regarding LEP populations, quantitative outcomes, and sample size requirements for patient outcomes. </t>
  </si>
  <si>
    <t>Scott, Kelli S. (36633352400); Guy, Arryn A. (57191292051); Zelaya, David G. (57192080392); Surace, Anthony (55650529500); Elwy, Anashua Rani (55665936900); Keuroghlian, Alex Sogomon (23397530600); Mayer, Kenneth H. (7201681809); Monti, Peter M. (7006360778); Kahler, Christopher W. (35598561800)</t>
  </si>
  <si>
    <t>36633352400; 57191292051; 57192080392; 55650529500; 55665936900; 23397530600; 7201681809; 7006360778; 35598561800</t>
  </si>
  <si>
    <t>Research and engagement considerations for alcohol use telehealth services within HIV care: a qualitative exploration in federally qualified health centers</t>
  </si>
  <si>
    <t>AIDS Care - Psychological and Socio-Medical Aspects of AIDS/HIV</t>
  </si>
  <si>
    <t>10.1080/09540121.2023.2197640</t>
  </si>
  <si>
    <t>https://www.scopus.com/inward/record.uri?eid=2-s2.0-85152371543&amp;doi=10.1080%2F09540121.2023.2197640&amp;partnerID=40&amp;md5=64a8f1eec6f2069dea73a139428a48e9</t>
  </si>
  <si>
    <t>2-s2.0-85152371543</t>
  </si>
  <si>
    <t xml:space="preserve"> not related to LEP patients or LEP patient outcomes</t>
  </si>
  <si>
    <t xml:space="preserve">Doesn't address LEP populations, their outcomes and lacks data related to patient disparities for LEP. </t>
  </si>
  <si>
    <t>Schroeder, Andrew (57210968714); Dresser, Caleb (57190954250); Yadav, Akash (58171849200); Chan, Jennifer Lisa (27067584900); Jia, Shenyue (57200296537); Buckee, Caroline O.Flaherty (20733408400); Balsari, Satchit (35728099500)</t>
  </si>
  <si>
    <t>57210968714; 57190954250; 58171849200; 27067584900; 57200296537; 20733408400; 35728099500</t>
  </si>
  <si>
    <t>CrisisReady's novel framework for transdisciplinary translation: Case-studies in wildfire and hurricane response</t>
  </si>
  <si>
    <t>Journal of Climate Change and Health</t>
  </si>
  <si>
    <t>10.1016/j.joclim.2022.100193</t>
  </si>
  <si>
    <t>https://www.scopus.com/inward/record.uri?eid=2-s2.0-85151687864&amp;doi=10.1016%2Fj.joclim.2022.100193&amp;partnerID=40&amp;md5=9a65a0ffa3f7d7772465b44a5eddec1b</t>
  </si>
  <si>
    <t>2-s2.0-85151687864</t>
  </si>
  <si>
    <t xml:space="preserve"> not related to LEP patients or LEP patient outcomes, not a quantitative study, not about patient-physician interactions</t>
  </si>
  <si>
    <t xml:space="preserve">Doesn't mention or analyze LEP populations. </t>
  </si>
  <si>
    <t>Martino, Steven C. (57998715600); Mathews, Megan (57204028636); Beckett, Megan K. (7006200246); Agniel, Denis M. (24174217100); Hambarsoomian, Katrin (6504814490); Scholle, Sarah Hudson (7006552462); Collins, Sierra (58155387800); Quigley, Denise D. (14628013900); Darabidian, Biayna (57222556447); Elliott, Marc N. (7402622413)</t>
  </si>
  <si>
    <t>57998715600; 57204028636; 7006200246; 24174217100; 6504814490; 7006552462; 58155387800; 14628013900; 57222556447; 7402622413</t>
  </si>
  <si>
    <t>Development of a Medicare Plan Dashboard to Promote Health Equity</t>
  </si>
  <si>
    <t>American Journal of Managed Care</t>
  </si>
  <si>
    <t>E91</t>
  </si>
  <si>
    <t>E95</t>
  </si>
  <si>
    <t>10.37765/ajmc.2023.89335</t>
  </si>
  <si>
    <t>https://www.scopus.com/inward/record.uri?eid=2-s2.0-85150758896&amp;doi=10.37765%2Fajmc.2023.89335&amp;partnerID=40&amp;md5=89108e5ddf0429c3377232eecc06da34</t>
  </si>
  <si>
    <t>2-s2.0-85150758896</t>
  </si>
  <si>
    <t>not research-focused, not LEP related</t>
  </si>
  <si>
    <t xml:space="preserve">Fails to address LEP populations, their outcomes, and related comparisons. </t>
  </si>
  <si>
    <t>Henderson, Joanna L. (7402927480); Chiodo, Debbie G. (6506194968); Varatharasan, Nirupa (35765874400); Andari, Swelen (57762793300); Luce, Janine (35748905800); Wolfe, Janis (57763502300)</t>
  </si>
  <si>
    <t>7402927480; 6506194968; 35765874400; 57762793300; 35748905800; 57763502300</t>
  </si>
  <si>
    <t>Youth Wellness Hubs Ontario: Development and initial implementation of integrated youth services in Ontario, Canada</t>
  </si>
  <si>
    <t>Early Intervention in Psychiatry</t>
  </si>
  <si>
    <t>10.1111/eip.13315</t>
  </si>
  <si>
    <t>https://www.scopus.com/inward/record.uri?eid=2-s2.0-85132709663&amp;doi=10.1111%2Feip.13315&amp;partnerID=40&amp;md5=b0b860f0e03f86d1da927483d9578b7f</t>
  </si>
  <si>
    <t>2-s2.0-85132709663</t>
  </si>
  <si>
    <t>although not directly LEP-related, all of the other criteria are met, so could be useful still to compare LEP and non-LEP populatiosn</t>
  </si>
  <si>
    <t xml:space="preserve">Aligns well with the inclusion criteria, particularly in its focus on newborn resucitation training and clinical outcomes, and its relevance to settings where LEP populations may be present. </t>
  </si>
  <si>
    <t>Vadla, May Sissel (57230394000); Moshiro, Robert D. (57201071439); Mdoe, Paschal Francis (57160298500); Eilevstjonn, Joar (6506067032); Kvaløy, Jan Terje (15829647200); Hhoki, Barikiel Hhando (58507422000); Ersdal, Hege Langli (6506345143)</t>
  </si>
  <si>
    <t>57230394000; 57201071439; 57160298500; 6506067032; 15829647200; 58507422000; 6506345143</t>
  </si>
  <si>
    <t>Newborn resuscitation simulation training and changes in clinical performance and perinatal outcomes: a clinical observational study of 10,481 births</t>
  </si>
  <si>
    <t>Advances in Simulation</t>
  </si>
  <si>
    <t>10.1186/s41077-022-00234-z</t>
  </si>
  <si>
    <t>https://www.scopus.com/inward/record.uri?eid=2-s2.0-85153225129&amp;doi=10.1186%2Fs41077-022-00234-z&amp;partnerID=40&amp;md5=66bd0ec0bb4857a4b372c51f5d7fba1f</t>
  </si>
  <si>
    <t>2-s2.0-85153225129</t>
  </si>
  <si>
    <t>LEP-relevant, focused on Spanish-speaking postpartum patients. meets pretty much all inclusion criteria</t>
  </si>
  <si>
    <t>Focuses on Spanish language care, patient outcomes, and its relevance in hospital settings.</t>
  </si>
  <si>
    <t>Jensen, Jennifer L. (57963451400); Sweeney, Alison E. (55584410100); Gill, Carolina L. (55164516900); Mahtani, Raunak (57211280046); Teal, Elizabeth Nicole (57224482747); Stuebe, Alison M. (24766397400); Tully, Kristin Patricia (53985313700)</t>
  </si>
  <si>
    <t>57963451400; 55584410100; 55164516900; 57211280046; 57224482747; 24766397400; 53985313700</t>
  </si>
  <si>
    <t>Evaluation of Patient Access to Spanish-Language–Concordant Care on a Postpartum Unit</t>
  </si>
  <si>
    <t>Nursing for Women's Health</t>
  </si>
  <si>
    <t>10.1016/j.nwh.2022.09.002</t>
  </si>
  <si>
    <t>https://www.scopus.com/inward/record.uri?eid=2-s2.0-85141870902&amp;doi=10.1016%2Fj.nwh.2022.09.002&amp;partnerID=40&amp;md5=0ed76ac7c7e3d52c014ad4bd80537039</t>
  </si>
  <si>
    <t>2-s2.0-85141870902</t>
  </si>
  <si>
    <t>doesn't address LEP, language barriers, or interpreter-mediated disparities</t>
  </si>
  <si>
    <t>Doesn't include LEP populations.</t>
  </si>
  <si>
    <t>Echeverri, Margarita (36898255800); Felder, Kyazia (57208643976); Anderson, David E. (57212371679); Apantaku, Elora (57844157000); Leung, Patrick (57844934400); Hoff, Clarissa J.B. (57203141076); Dennar, Princess E. (57193193059)</t>
  </si>
  <si>
    <t>36898255800; 57208643976; 57212371679; 57844157000; 57844934400; 57203141076; 57193193059</t>
  </si>
  <si>
    <t>Fostering shared decision-making about prostate cancer screening among African American men patients and their primary care providers: a randomized behavioral clinical trial</t>
  </si>
  <si>
    <t>10.1186/s13063-022-06605-1</t>
  </si>
  <si>
    <t>https://www.scopus.com/inward/record.uri?eid=2-s2.0-85135947724&amp;doi=10.1186%2Fs13063-022-06605-1&amp;partnerID=40&amp;md5=810395f8786a7fb9d31dfc9728e7d055</t>
  </si>
  <si>
    <t>2-s2.0-85135947724</t>
  </si>
  <si>
    <t xml:space="preserve">Lacks quantitative data and controlled comparissons, although being relevant to LEP populations. </t>
  </si>
  <si>
    <t>Nyström, Monica E. (35337479000); Larsson, Elin Charlotte (26661005200); Pukk-Härenstam, Karin (25931018100); Tolf, Sara (35178570500)</t>
  </si>
  <si>
    <t>35337479000; 26661005200; 25931018100; 35178570500</t>
  </si>
  <si>
    <t>Improving care for immigrant women before, during, and after childbirth – what can we learn from regional interventions within a national program in Sweden?</t>
  </si>
  <si>
    <t>10.1186/s12913-022-08054-7</t>
  </si>
  <si>
    <t>https://www.scopus.com/inward/record.uri?eid=2-s2.0-85130119523&amp;doi=10.1186%2Fs12913-022-08054-7&amp;partnerID=40&amp;md5=69de3f0a681b9bd1cbf1de54b4626a5b</t>
  </si>
  <si>
    <t>2-s2.0-85130119523</t>
  </si>
  <si>
    <t xml:space="preserve">No focus on LEP and lacks outcome data. </t>
  </si>
  <si>
    <t>Jones, Taryn (59864038700); O'Grady, Kerry Ann F. (56207245500); Goyal, Vikas (36173952400); Masters, Ian B. (7006922945); McCallum, Gabrielle B. (26027108700); Drovandi, Christopher C. (24586703000); Lung, Thomas Wai Chun (57215886378); Baque, Emmah (56790014000); Brooks, Denise S.K. (28067582900); Terranova, Caroline O. (56179174200)</t>
  </si>
  <si>
    <t>59864038700; 56207245500; 36173952400; 7006922945; 26027108700; 24586703000; 57215886378; 56790014000; 28067582900; 56179174200</t>
  </si>
  <si>
    <t>Bronchiectasis - Exercise as Therapy (BREATH): rationale and study protocol for a multi-center randomized controlled trial</t>
  </si>
  <si>
    <t>10.1186/s13063-022-06256-2</t>
  </si>
  <si>
    <t>https://www.scopus.com/inward/record.uri?eid=2-s2.0-85128687390&amp;doi=10.1186%2Fs13063-022-06256-2&amp;partnerID=40&amp;md5=1ace26adf0a1b12a121fea30a38fa555</t>
  </si>
  <si>
    <t>2-s2.0-85128687390</t>
  </si>
  <si>
    <t>Lack of focus on LEP populations.</t>
  </si>
  <si>
    <t>Gullick, Janice G. (8305603800); Wu, John (57193450489); Chew, Derek P.B. (7102026332); Gale, Chris P. (35837808000); Yan, Andrew Tze Kay (57200654416); Goodman, Shaun G. (57210241703); Waters, Donna L.M. (7201385292); Hyun, Karice K. (55817016400); Brieger, David B. (7004107910)</t>
  </si>
  <si>
    <t>8305603800; 57193450489; 7102026332; 35837808000; 57200654416; 57210241703; 7201385292; 55817016400; 7004107910</t>
  </si>
  <si>
    <t>Objective risk assessment vs standard care for acute coronary syndromes—The Australian GRACE Risk tool Implementation Study (AGRIS): a process evaluation</t>
  </si>
  <si>
    <t>10.1186/s12913-022-07750-8</t>
  </si>
  <si>
    <t>https://www.scopus.com/inward/record.uri?eid=2-s2.0-85126852912&amp;doi=10.1186%2Fs12913-022-07750-8&amp;partnerID=40&amp;md5=3ce04ed27c873426f49e150c5fb4a16e</t>
  </si>
  <si>
    <t>2-s2.0-85126852912</t>
  </si>
  <si>
    <t>excldue</t>
  </si>
  <si>
    <t xml:space="preserve">Doesn't specifically address LEP populations. </t>
  </si>
  <si>
    <t>Voleti, Sandeep Sai (57223693659); Warsame, Rahma M. (55081943200); Mead-Harvey, Carolyn (57214887824); Ailawadhi, Sikander (12779357400); Jain, Atul (57965267900); Fonseca, Rafael (7102051713); Griffin, Joan M. (7403422764); Khera, Nandita (16417365900)</t>
  </si>
  <si>
    <t>57223693659; 55081943200; 57214887824; 12779357400; 57965267900; 7102051713; 7403422764; 16417365900</t>
  </si>
  <si>
    <t>Assessing Patient-Reported Financial Hardship in Patients with Cancer in Routine Clinical Care</t>
  </si>
  <si>
    <t>JCO Oncology Practice</t>
  </si>
  <si>
    <t>E1839</t>
  </si>
  <si>
    <t>E1853</t>
  </si>
  <si>
    <t>10.1200/OP.22.00276</t>
  </si>
  <si>
    <t>https://www.scopus.com/inward/record.uri?eid=2-s2.0-85141892648&amp;doi=10.1200%2FOP.22.00276&amp;partnerID=40&amp;md5=e11136cb281019285488cb63fcce67b1</t>
  </si>
  <si>
    <t>2-s2.0-85141892648</t>
  </si>
  <si>
    <t xml:space="preserve">Review of existing literature on disparities in pediatric mental and behavioral health condition, which may include LEP populations. </t>
  </si>
  <si>
    <t>Hoffmann, Jennifer A. (57203266515); Alegría, Margarita (57203253357); Alvarez, Kiara (57189624363); Anosike, Amara (57920762100); Shah, Priya P. (58728397200); Simon, Kevin M. (57218369681); Lee, Lois K. (56680473100)</t>
  </si>
  <si>
    <t>57203266515; 57203253357; 57189624363; 57920762100; 58728397200; 57218369681; 56680473100</t>
  </si>
  <si>
    <t>Disparities in Pediatric Mental and Behavioral Health Conditions</t>
  </si>
  <si>
    <t>e2022058227</t>
  </si>
  <si>
    <t>10.1542/PEDS.2022-058227</t>
  </si>
  <si>
    <t>https://www.scopus.com/inward/record.uri?eid=2-s2.0-85139535458&amp;doi=10.1542%2FPEDS.2022-058227&amp;partnerID=40&amp;md5=2415e442ddf47f28d35196d8f7f30f82</t>
  </si>
  <si>
    <t>2-s2.0-85139535458</t>
  </si>
  <si>
    <t>LEP-relevant. meets pretty much all inclusion criteria</t>
  </si>
  <si>
    <t>Gutman, Colleen Kays (57189052375); Lion, Katherine Casey (31767491200); Aronson, Paul L. (56606356600); Fisher, Carla L. (36089813300); Bylund, Carma L. (8911190400); McFarlane, Antionette (57892603200); Lou, Xiangyang (7103370283); Patterson, Mary D. (35547136200); Lababidi, Ahmed (57893578900); Fernandez, Rosemarie (7201980787)</t>
  </si>
  <si>
    <t>57189052375; 31767491200; 56606356600; 36089813300; 8911190400; 57892603200; 7103370283; 35547136200; 57893578900; 7201980787</t>
  </si>
  <si>
    <t>Disparities and implicit bias in the management of low-risk febrile infants: a mixed methods study protocol</t>
  </si>
  <si>
    <t>e063611</t>
  </si>
  <si>
    <t>10.1136/bmjopen-2022-063611</t>
  </si>
  <si>
    <t>https://www.scopus.com/inward/record.uri?eid=2-s2.0-85138216102&amp;doi=10.1136%2Fbmjopen-2022-063611&amp;partnerID=40&amp;md5=59cff0225a541be735c30728f25398bf</t>
  </si>
  <si>
    <t>2-s2.0-85138216102</t>
  </si>
  <si>
    <t>animal study</t>
  </si>
  <si>
    <t>this is an animal study</t>
  </si>
  <si>
    <t>Kyre, Bethany R. (57208164803); Rieske, Lynne K. (6701766529)</t>
  </si>
  <si>
    <t>57208164803; 6701766529</t>
  </si>
  <si>
    <t>Using RNAi to silence heat shock protein has congeneric effects in North America's Dendroctonus bark beetles</t>
  </si>
  <si>
    <t>Forest Ecology and Management</t>
  </si>
  <si>
    <t>10.1016/j.foreco.2022.120367</t>
  </si>
  <si>
    <t>https://www.scopus.com/inward/record.uri?eid=2-s2.0-85132789881&amp;doi=10.1016%2Fj.foreco.2022.120367&amp;partnerID=40&amp;md5=1afb44f2cea5947f14ba27139f8f4961</t>
  </si>
  <si>
    <t>2-s2.0-85132789881</t>
  </si>
  <si>
    <t>LEP-relevant meets pretty much all inclusion criteria</t>
  </si>
  <si>
    <t>Bharmal, Aamena Valiji (57211791131); Earl, Nicola (57893235100); Klaber, Bob (54882269600)</t>
  </si>
  <si>
    <t>57211791131; 57893235100; 54882269600</t>
  </si>
  <si>
    <t>Improving equity in inpatient paediatric services: a single-centre quality improvement project providing care in patients' preferred language</t>
  </si>
  <si>
    <t>BMJ Paediatrics Open</t>
  </si>
  <si>
    <t>e001525</t>
  </si>
  <si>
    <t>10.1136/bmjpo-2022-001525</t>
  </si>
  <si>
    <t>https://www.scopus.com/inward/record.uri?eid=2-s2.0-85138203954&amp;doi=10.1136%2Fbmjpo-2022-001525&amp;partnerID=40&amp;md5=d0523d347e94d1162a268aa2e6dfe753</t>
  </si>
  <si>
    <t>2-s2.0-85138203954</t>
  </si>
  <si>
    <t>animal cancer study, no relavance to LEP, language barriers, or interpreter-mediated disparities</t>
  </si>
  <si>
    <t>This is not a human study</t>
  </si>
  <si>
    <t>Castenmiller, Suzanne M. (57218882687); de Groot, Rosa (59430000800); Guislain, Aurelie (54890003200); Monkhorst, Kim (16638460600); Hartemink, Koen Johan (6506626374); Veenhof, Alexander A.F.A. (16069432600); Smit, Egbert F. (7102109289); Haanen, John B.A.G. (7003526080); Wolkers, Monika C. (6508177749)</t>
  </si>
  <si>
    <t>57218882687; 59430000800; 54890003200; 16638460600; 6506626374; 16069432600; 7102109289; 7003526080; 6508177749</t>
  </si>
  <si>
    <t>Effective generation of tumor-infiltrating lymphocyte products from metastatic non-small-cell lung cancer (NSCLC) lesions irrespective of location and previous treatments</t>
  </si>
  <si>
    <t>Immuno-Oncology and Technology</t>
  </si>
  <si>
    <t>10.1016/j.iotech.2022.100090</t>
  </si>
  <si>
    <t>https://www.scopus.com/inward/record.uri?eid=2-s2.0-85136674775&amp;doi=10.1016%2Fj.iotech.2022.100090&amp;partnerID=40&amp;md5=94083cee81b8e87c6dc272f0542def47</t>
  </si>
  <si>
    <t>2-s2.0-85136674775</t>
  </si>
  <si>
    <t>animal study, no relavance to LEP, language barriers, or interpreter-mediated disparities</t>
  </si>
  <si>
    <t>It involves animal models and does not address human patient outcomes.</t>
  </si>
  <si>
    <t>Silva, Iran A.N. (57215560180); Gvazava, Nika (57785790400); Bölükbas, Deniz Ali (56347675500); Stenlo, Martin (57215557580); Dong, Jiao (57916358600); Hyllén, Snejana (55505267700); Pierre, Leif (7005391447); Lindstedt, Sandra (23095052900); Wagner, Darcy Elizabeth (55572735400)</t>
  </si>
  <si>
    <t>57215560180; 57785790400; 56347675500; 57215557580; 57916358600; 55505267700; 7005391447; 23095052900; 55572735400</t>
  </si>
  <si>
    <t>A Semi-quantitative Scoring System for Green Histopathological Evaluation of Large Animal Models of Acute Lung Injury</t>
  </si>
  <si>
    <t>Bio-protocol</t>
  </si>
  <si>
    <t>e4493</t>
  </si>
  <si>
    <t>10.21769/BioProtoc.4493</t>
  </si>
  <si>
    <t>https://www.scopus.com/inward/record.uri?eid=2-s2.0-85139370239&amp;doi=10.21769%2FBioProtoc.4493&amp;partnerID=40&amp;md5=ff02234c9703f09bfc34b6e10f1b96a0</t>
  </si>
  <si>
    <t>2-s2.0-85139370239</t>
  </si>
  <si>
    <t>This is not about LEP populations</t>
  </si>
  <si>
    <t>Chung, William L. (35723900800); Brown, Bryan N. (25929075400); Almarza, Alejandro J. (6507163758)</t>
  </si>
  <si>
    <t>35723900800; 25929075400; 6507163758</t>
  </si>
  <si>
    <t>Decellularized small intestine submucosa device for temporomandibular joint meniscus repair: Acute timepoint safety study</t>
  </si>
  <si>
    <t>e0273336</t>
  </si>
  <si>
    <t>10.1371/journal.pone.0273336</t>
  </si>
  <si>
    <t>https://www.scopus.com/inward/record.uri?eid=2-s2.0-85136968935&amp;doi=10.1371%2Fjournal.pone.0273336&amp;partnerID=40&amp;md5=f49a2f9d9a3070764ce75caf571a1870</t>
  </si>
  <si>
    <t>2-s2.0-85136968935</t>
  </si>
  <si>
    <t>LEP-relevant, meets pretty much all inclusion criteria</t>
  </si>
  <si>
    <t>Messiah, Sarah E. (6508259688); Xie, Luyu (57214318503); Atem, Folefac D. (26436367500); Mathew, M. Sunil (56911852500); Qureshi, Faisal G. (40262203500); Schneider, Benjamin E. (7402401997); De La Cruz-Muñoz, Nestor F. (36187943200)</t>
  </si>
  <si>
    <t>6508259688; 57214318503; 26436367500; 56911852500; 40262203500; 7402401997; 36187943200</t>
  </si>
  <si>
    <t>Disparity between United States Adolescent Class II and III Obesity Trends and Bariatric Surgery Utilization, 2015-2018</t>
  </si>
  <si>
    <t>10.1097/SLA.0000000000004493</t>
  </si>
  <si>
    <t>https://www.scopus.com/inward/record.uri?eid=2-s2.0-85134417396&amp;doi=10.1097%2FSLA.0000000000004493&amp;partnerID=40&amp;md5=749a4bc5ea624085ee1a0cac8c1803ad</t>
  </si>
  <si>
    <t>2-s2.0-85134417396</t>
  </si>
  <si>
    <t>plant-based, no relavance to LEP, language barriers, or interpreter-mediated disparities</t>
  </si>
  <si>
    <t>research is about plants, not humans</t>
  </si>
  <si>
    <t>Li, Yongpeng (57209144788); Chen, Tiantian (57222815578); Liu, Hang (57205750839); Qin, Wei (57211502408); Yan, Xin (57220920200); Wu-Zhang, Kuanyu (57222816264); Peng, Bowen (57208246937); Zhang, Yaojie (57222817094); Yao, Xinghao (57283897200); Fu, Xueqing (39361465100)</t>
  </si>
  <si>
    <t>57209144788; 57222815578; 57205750839; 57211502408; 57220920200; 57222816264; 57208246937; 57222817094; 57283897200; 39361465100</t>
  </si>
  <si>
    <t>The truncated AaActin1 promoter is a candidate tool for metabolic engineering of artemisinin biosynthesis in Artemisia annua L.</t>
  </si>
  <si>
    <t>Journal of Plant Physiology</t>
  </si>
  <si>
    <t>10.1016/j.jplph.2022.153712</t>
  </si>
  <si>
    <t>https://www.scopus.com/inward/record.uri?eid=2-s2.0-85130527916&amp;doi=10.1016%2Fj.jplph.2022.153712&amp;partnerID=40&amp;md5=3b758dc04703992afb84420fa21043d0</t>
  </si>
  <si>
    <t>2-s2.0-85130527916</t>
  </si>
  <si>
    <t>Not LEP specific, no patient-level outcomes, focused on community engagement</t>
  </si>
  <si>
    <t>Does not specifically mention LEP population</t>
  </si>
  <si>
    <t>Rurik, Joel G. (57197834897); Epstein, Jonathan A. (7401891704)</t>
  </si>
  <si>
    <t>57197834897; 7401891704</t>
  </si>
  <si>
    <t>Uniting Disciplines to Develop Therapeutics: Targeted mRNA Lipid Nanoparticles Reprogram the Immune System In Vivo to Treat Heart Disease</t>
  </si>
  <si>
    <t>DNA and Cell Biology</t>
  </si>
  <si>
    <t>10.1089/dna.2022.0171</t>
  </si>
  <si>
    <t>https://www.scopus.com/inward/record.uri?eid=2-s2.0-85131903116&amp;doi=10.1089%2Fdna.2022.0171&amp;partnerID=40&amp;md5=4e362c1589bd0fc079eecdf7c1bf69a3</t>
  </si>
  <si>
    <t>2-s2.0-85131903116</t>
  </si>
  <si>
    <t>Ma, Jiali (57711582800); Sun, Yuting (57225973339); Zhou, Huan (55555347300); Li, Xinle (56878508200); Bai, Yanjie (55314544000); Liang, Chunyong (8887789400); Jia, Xiaowei (57710051200); Zhang, Ping (55776502900); Yang, Lei (57207905689)</t>
  </si>
  <si>
    <t>57711582800; 57225973339; 55555347300; 56878508200; 55314544000; 8887789400; 57710051200; 55776502900; 57207905689</t>
  </si>
  <si>
    <t>Animal Models of Femur Head Necrosis for Tissue Engineering and Biomaterials Research</t>
  </si>
  <si>
    <t>Tissue Engineering - Part C: Methods</t>
  </si>
  <si>
    <t>10.1089/ten.tec.2022.0043</t>
  </si>
  <si>
    <t>https://www.scopus.com/inward/record.uri?eid=2-s2.0-85130734425&amp;doi=10.1089%2Ften.tec.2022.0043&amp;partnerID=40&amp;md5=53fb439a761254138e5bb254436d41d1</t>
  </si>
  <si>
    <t>2-s2.0-85130734425</t>
  </si>
  <si>
    <t>Not LEP specific, language barried are not adressed</t>
  </si>
  <si>
    <t>race only(no LEP), inpatient surgical,no LEP variable</t>
  </si>
  <si>
    <t>Malyavko, Alisa (57218157997); Quan, Theodore (57211948905); Howard, Peter G. (57225675820); Recarey, Melina (57221725133); Manzi, Joseph Emanuele (57210389472); Tabaie, Sean A. (55206308000)</t>
  </si>
  <si>
    <t>57218157997; 57211948905; 57225675820; 57221725133; 57210389472; 55206308000</t>
  </si>
  <si>
    <t>Racial Disparities in Postoperative Outcomes Following Operative Management of Pediatric Developmental Dysplasia of the Hip</t>
  </si>
  <si>
    <t>Journal of Pediatric Orthopaedics</t>
  </si>
  <si>
    <t>E403</t>
  </si>
  <si>
    <t>E408</t>
  </si>
  <si>
    <t>10.1097/BPO.0000000000002102</t>
  </si>
  <si>
    <t>https://www.scopus.com/inward/record.uri?eid=2-s2.0-85128473890&amp;doi=10.1097%2FBPO.0000000000002102&amp;partnerID=40&amp;md5=45322048a5ed955d05bd528042620439</t>
  </si>
  <si>
    <t>2-s2.0-85128473890</t>
  </si>
  <si>
    <t xml:space="preserve">Likely addresses LEP or language disadvantaged patients among the hispanic population, has quantitative outcomes, clinical setting, targets disparities </t>
  </si>
  <si>
    <t>outpatient clinics, no LEP, screening completion disparities</t>
  </si>
  <si>
    <t>Winkler, Carl S. (57206182351); Hardaway, John C. (57196062715); Ceyhan, M. Erkan (57449269600); Espat, Nocif Joseph (35508064700); Saied Calvino, Abdul (57193717148)</t>
  </si>
  <si>
    <t>57206182351; 57196062715; 57449269600; 35508064700; 57193717148</t>
  </si>
  <si>
    <t>Decreasing colorectal cancer screening disparities: A culturally tailored patient navigation program for Hispanic patients</t>
  </si>
  <si>
    <t>10.1002/cncr.34112</t>
  </si>
  <si>
    <t>https://www.scopus.com/inward/record.uri?eid=2-s2.0-85124477683&amp;doi=10.1002%2Fcncr.34112&amp;partnerID=40&amp;md5=41f07d7ae03051a09e0c3309c89a2568</t>
  </si>
  <si>
    <t>2-s2.0-85124477683</t>
  </si>
  <si>
    <t xml:space="preserve">Not LEP specific, patient level outcomes not included, focuses on trainee education </t>
  </si>
  <si>
    <t>training setting, no patient outcome, no LEP. focus is on ethnicity/culture</t>
  </si>
  <si>
    <t>Luty, Jacob T. (57196771423); Oldham, Hayden (57194978268); Smeraglio, Andrea C. (57188817225); DiVeronica, Matthew (55454219800); Terndrup, Christopher P. (55765566500); Tibayan, Frederick A. (6701641601); Engle, Joshua (57571839600); Lepin, Kimberly (57215342926); Nonas, Stephanie A. (8899806500)</t>
  </si>
  <si>
    <t>57196771423; 57194978268; 57188817225; 55454219800; 55765566500; 6701641601; 57571839600; 57215342926; 8899806500</t>
  </si>
  <si>
    <t>Simulating for Quality: A Centralized Quality Improvement and Patient Safety Simulation Curriculum for Residents and Fellows</t>
  </si>
  <si>
    <t>10.1097/ACM.0000000000004424</t>
  </si>
  <si>
    <t>https://www.scopus.com/inward/record.uri?eid=2-s2.0-85127980604&amp;doi=10.1097%2FACM.0000000000004424&amp;partnerID=40&amp;md5=95dc2f2daf39e8b55719a7304c7fe7b2</t>
  </si>
  <si>
    <t>2-s2.0-85127980604</t>
  </si>
  <si>
    <t>AI focused study, not LEP-specific, outpatient setting</t>
  </si>
  <si>
    <t>no LEP, educational(not patient outcomes),</t>
  </si>
  <si>
    <t>Ruamviboonsuk, Paisan (56073264000); Tiwari, Richa (57221222191); Sayres, Rory A. (6507058918); Nganthavee, Variya (57209296471); Hemarat, Kornwipa (55618381000); Kongprayoon, Apinpat (57552165700); Raman, Rajiv P.G. (10044575200); Levinstein, Brian (57552622900); Liu, Yun (57200691380); Schaekermann, Mike (57194266491)</t>
  </si>
  <si>
    <t>56073264000; 57221222191; 6507058918; 57209296471; 55618381000; 57552165700; 10044575200; 57552622900; 57200691380; 57194266491</t>
  </si>
  <si>
    <t>Real-time diabetic retinopathy screening by deep learning in a multisite national screening programme: a prospective interventional cohort study</t>
  </si>
  <si>
    <t>The Lancet Digital Health</t>
  </si>
  <si>
    <t>e235</t>
  </si>
  <si>
    <t>e244</t>
  </si>
  <si>
    <t>10.1016/S2589-7500(22)00017-6</t>
  </si>
  <si>
    <t>https://www.scopus.com/inward/record.uri?eid=2-s2.0-85126696490&amp;doi=10.1016%2FS2589-7500%2822%2900017-6&amp;partnerID=40&amp;md5=7271a6ba1f4ed482f5868dbf080d8cc7</t>
  </si>
  <si>
    <t>2-s2.0-85126696490</t>
  </si>
  <si>
    <t>Not LEP specific, outcomes are not related to language barriers or LEP disparities</t>
  </si>
  <si>
    <t>No LEP(AI focus), diagnostic performance, outpatient screening clinics</t>
  </si>
  <si>
    <t>Khowaja, Asif Raza (35933382100); Willms, Alexander J. (57225047620); Krause, Christina Miles (55258687400); Carrière, Sarah Ann (57521240900); Ridout, Ben (57223308322); Kennedy, Colleen (58391522200); Young, Eric (57206209955); Mitton, Craig R. (7004194090); Kissoon, Niranjan “Tex” (7006364038); Sweet, David D. (57225847218)</t>
  </si>
  <si>
    <t>35933382100; 57225047620; 55258687400; 57521240900; 57223308322; 58391522200; 57206209955; 7004194090; 7006364038; 57225847218</t>
  </si>
  <si>
    <t>The Return on Investment of a Province-Wide Quality Improvement Initiative for Reducing In-Hospital Sepsis Rates and Mortality in British Columbia, Canada</t>
  </si>
  <si>
    <t>Critical Care Medicine</t>
  </si>
  <si>
    <t>E340</t>
  </si>
  <si>
    <t>E350</t>
  </si>
  <si>
    <t>10.1097/CCM.0000000000005353</t>
  </si>
  <si>
    <t>https://www.scopus.com/inward/record.uri?eid=2-s2.0-85126563946&amp;doi=10.1097%2FCCM.0000000000005353&amp;partnerID=40&amp;md5=cfdcbbdd26ba7622219bccd8224dea86</t>
  </si>
  <si>
    <t>2-s2.0-85126563946</t>
  </si>
  <si>
    <t>Aligns with disparities amongst LEP populations, hospital-based care, and quantitative outcomes</t>
  </si>
  <si>
    <t>Aligns with all characteristics</t>
  </si>
  <si>
    <t>Shenoy, Rivfka S. (56783818400); Kirkland, Patrick (57304268400); Maggard-Gibbons, Melinda A. (35976423100); Russell, Marcia Mc Gory (36446669500)</t>
  </si>
  <si>
    <t>56783818400; 57304268400; 35976423100; 36446669500</t>
  </si>
  <si>
    <t>Symptomatic Cholelithiasis: Do Minority Patients Experience Delays to Surgery?</t>
  </si>
  <si>
    <t>10.1016/j.jss.2021.11.003</t>
  </si>
  <si>
    <t>https://www.scopus.com/inward/record.uri?eid=2-s2.0-85121520815&amp;doi=10.1016%2Fj.jss.2021.11.003&amp;partnerID=40&amp;md5=5fb8e2d62982e235c5e7b3fb032768d3</t>
  </si>
  <si>
    <t>2-s2.0-85121520815</t>
  </si>
  <si>
    <t>Does not address patient outcomes, disparities, or LEP populations. Not hospital or system-based</t>
  </si>
  <si>
    <t>No LEP or patient outcomes</t>
  </si>
  <si>
    <t>Chan, Kam Wa (59474854900); Yu, Kamyan (57222634998); Yiu, Waihan (57406090500); Xue, Rui (57219944212); Lok, Sarah Wing Yan (57201379851); Li, Hongyu (57219944717); Zou, Yixin (57219944845); Ma, Jinyuan (57571551400); Lai, Kar Neng (57217073273); Tang, Sydney Chi Wai (7403437082)</t>
  </si>
  <si>
    <t>59474854900; 57222634998; 57406090500; 57219944212; 57201379851; 57219944717; 57219944845; 57571551400; 57217073273; 7403437082</t>
  </si>
  <si>
    <t>Potential Therapeutic Targets of Rehmannia Formulations on Diabetic Nephropathy: A Comparative Network Pharmacology Analysis</t>
  </si>
  <si>
    <t>Frontiers in Pharmacology</t>
  </si>
  <si>
    <t>10.3389/fphar.2022.794139</t>
  </si>
  <si>
    <t>https://www.scopus.com/inward/record.uri?eid=2-s2.0-85127982387&amp;doi=10.3389%2Ffphar.2022.794139&amp;partnerID=40&amp;md5=73150bed2c91f4a41de05a3c5dd78107</t>
  </si>
  <si>
    <t>2-s2.0-85127982387</t>
  </si>
  <si>
    <t>Animal study without patient outcomes</t>
  </si>
  <si>
    <t>no LEP or language barriers mentioned; also animal study</t>
  </si>
  <si>
    <t>Pinto, Raquel (57547220000); Magalhães, Ana Isabel (7102679916); Sousa, Mafalda (55759822000); Melo, Lúcia (57563457300); Lobo, Andrea C. (55964484700); Barros, Pedro Jorge Gonçalves (7006055168); Gomes, João R. (57190702335)</t>
  </si>
  <si>
    <t>57547220000; 7102679916; 55759822000; 57563457300; 55964484700; 7006055168; 57190702335</t>
  </si>
  <si>
    <t>Bridging the Transient Intraluminal Stroke Preclinical Model to Clinical Practice: From Improved Surgical Procedures to a Workflow of Functional Tests</t>
  </si>
  <si>
    <t>Frontiers in Neurology</t>
  </si>
  <si>
    <t>10.3389/fneur.2022.846735</t>
  </si>
  <si>
    <t>https://www.scopus.com/inward/record.uri?eid=2-s2.0-85127619169&amp;doi=10.3389%2Ffneur.2022.846735&amp;partnerID=40&amp;md5=2b2d40176e8eafc5b93b0d6fab1d0fcf</t>
  </si>
  <si>
    <t>2-s2.0-85127619169</t>
  </si>
  <si>
    <t>Meets criteria of hospital/system-level intervention. No mention of LEP or disparities</t>
  </si>
  <si>
    <t xml:space="preserve">There is no LEP relevence in this article; however, it does have a healthcare/hospital setting component. </t>
  </si>
  <si>
    <t>Wahlberg, Kramer J. (57210925983); Pay, Tim (58030951400); Repp, Allen B. (8681942500); Wahlberg, Elizabeth A. (57208837194); Kennedy, Amanda G. (7401653801)</t>
  </si>
  <si>
    <t>57210925983; 58030951400; 8681942500; 57208837194; 7401653801</t>
  </si>
  <si>
    <t>Effect of Patient Safety Curriculum for Internal Medicine Residents on a Health Care System</t>
  </si>
  <si>
    <t>ATS Scholar</t>
  </si>
  <si>
    <t>10.34197/ats-scholar.2021-0088IN</t>
  </si>
  <si>
    <t>https://www.scopus.com/inward/record.uri?eid=2-s2.0-85144785906&amp;doi=10.34197%2Fats-scholar.2021-0088IN&amp;partnerID=40&amp;md5=196a4117681ffb0016e6b152157234b2</t>
  </si>
  <si>
    <t>2-s2.0-85144785906</t>
  </si>
  <si>
    <t>Focuses on minorities and ethnic disparities and is a system-level approach, but does not fit the inpatient/hospital requirement</t>
  </si>
  <si>
    <t>There is no LEP relevence in this article; however, it does surround the topic of minotiry and ethnic inequalies (or disparities).</t>
  </si>
  <si>
    <t>Randhawa, Gurch (7005416763); Gardiner, Dale C. (35075925600)</t>
  </si>
  <si>
    <t>7005416763; 35075925600</t>
  </si>
  <si>
    <t>Tackling organ donation among minority ethnic communities in the UK - a whole systems approach</t>
  </si>
  <si>
    <t>British Medical Bulletin</t>
  </si>
  <si>
    <t>10.1093/bmb/ldac008</t>
  </si>
  <si>
    <t>https://www.scopus.com/inward/record.uri?eid=2-s2.0-85134426419&amp;doi=10.1093%2Fbmb%2Fldac008&amp;partnerID=40&amp;md5=6e4a6d90d62151fa9ef48a394b250a29</t>
  </si>
  <si>
    <t>2-s2.0-85134426419</t>
  </si>
  <si>
    <t>Focuses on minority and racial disparities, involves a hospital/inpatient setting, contains quantitative data with controlled comparisions, and is peer-reviewed</t>
  </si>
  <si>
    <t>This paper heavily focuses on racial dicrepencies/disparities in the healthcare system. It also incorporates qunatitative meausres with controlled compariosons.</t>
  </si>
  <si>
    <t>Suneja, N. (57209501754); Kong, Ryan M. (57406536400); Tiburzi, Hallie A. (57426710200); Shah, Neil V. (56105595800); von Keudell, Arvind Gabriel (45961583700); Harris, Mitchel B. (7404205391); Saleh, Ahmed (57192672055)</t>
  </si>
  <si>
    <t>57209501754; 57406536400; 57426710200; 56105595800; 45961583700; 7404205391; 57192672055</t>
  </si>
  <si>
    <t>Racial Differences in Orthopedic Trauma Surgery</t>
  </si>
  <si>
    <t>10.3928/01477447-20220105-02</t>
  </si>
  <si>
    <t>https://www.scopus.com/inward/record.uri?eid=2-s2.0-85127730130&amp;doi=10.3928%2F01477447-20220105-02&amp;partnerID=40&amp;md5=7de1794676fb4ffb3f44c578414c8965</t>
  </si>
  <si>
    <t>2-s2.0-85127730130</t>
  </si>
  <si>
    <t>No patient outcomes measured, no LEP focus</t>
  </si>
  <si>
    <t>There in no LEP relevence; including, it only descirbing social network methodologies and not having quantitiative meauses that are being compared.</t>
  </si>
  <si>
    <t>Khalil, Dr Hanan (57191783393); Lakhani, Ali (56544181900)</t>
  </si>
  <si>
    <t>57191783393; 56544181900</t>
  </si>
  <si>
    <t>Using systems thinking methodologies to address health care complexities and evidence implementation</t>
  </si>
  <si>
    <t>JBI Evidence Implementation</t>
  </si>
  <si>
    <t>10.1097/XEB.0000000000000303</t>
  </si>
  <si>
    <t>https://www.scopus.com/inward/record.uri?eid=2-s2.0-85125882921&amp;doi=10.1097%2FXEB.0000000000000303&amp;partnerID=40&amp;md5=01dffdb0495e9bc5e06c0483c2893900</t>
  </si>
  <si>
    <t>2-s2.0-85125882921</t>
  </si>
  <si>
    <t>Limited relevance to disparities/LEP populations</t>
  </si>
  <si>
    <t>There is no LEP relevence in this article.</t>
  </si>
  <si>
    <t>Kamau, Emma Betty (57203876344); Foronda, Cynthia L. (24381480800); Hernandez, Victor H. (56438984700); Walters, Brian Anthony (57474961300)</t>
  </si>
  <si>
    <t>57203876344; 24381480800; 56438984700; 57474961300</t>
  </si>
  <si>
    <t>Reducing Length of Stay and Hospital Readmission for Orthopedic Patients: A Quality Improvement Project</t>
  </si>
  <si>
    <t>Journal of Doctoral Nursing Practice</t>
  </si>
  <si>
    <t>10.1891/JDNP-D-20-00060</t>
  </si>
  <si>
    <t>https://www.scopus.com/inward/record.uri?eid=2-s2.0-85125630848&amp;doi=10.1891%2FJDNP-D-20-00060&amp;partnerID=40&amp;md5=e4703ea13fb11f70d943bc5986f2fd5c</t>
  </si>
  <si>
    <t>2-s2.0-85125630848</t>
  </si>
  <si>
    <t xml:space="preserve">Does not directly focus on disparities or LEP populations. Does not directly involve patient outcomes </t>
  </si>
  <si>
    <t>Although it mentioned outcomes in the abstract, it does not directly have relevence to LEP populations.</t>
  </si>
  <si>
    <t>Li, Luming (57203588764); Davis, Melissa (57422881400); Kim, Nancy S. (22937975000); Lipka, Susan K. (57201184039); Branson, Brittany (56664152100); Amport, Stephanie Buia (56653475400); Schwartz, Ian (57423032500); Sussman, Scott H. (57533762300)</t>
  </si>
  <si>
    <t>57203588764; 57422881400; 22937975000; 57201184039; 56664152100; 56653475400; 57423032500; 57533762300</t>
  </si>
  <si>
    <t>Clinical Redesign: An Innovative Approach to Leading Change at an Academic Healthcare System</t>
  </si>
  <si>
    <t>Journal of Healthcare Management</t>
  </si>
  <si>
    <t>10.1097/JHM-D-20-00299</t>
  </si>
  <si>
    <t>https://www.scopus.com/inward/record.uri?eid=2-s2.0-85123290355&amp;doi=10.1097%2FJHM-D-20-00299&amp;partnerID=40&amp;md5=05b5f42ca54daf135c655e5b4eb2cb0d</t>
  </si>
  <si>
    <t>2-s2.0-85123290355</t>
  </si>
  <si>
    <t>this paper does not involve LEP population or language related barriers</t>
  </si>
  <si>
    <t>There is no LEP relevence in this article, as it primarily focuses on CHD patients.</t>
  </si>
  <si>
    <t>Blum, Kevin M. (57188583513); Mirhaidari, Gabriel J.M. (57215123136); Breuer, Christopher K. (35596532800)</t>
  </si>
  <si>
    <t>57188583513; 57215123136; 35596532800</t>
  </si>
  <si>
    <t>Tissue engineering: Relevance to neonatal congenital heart disease</t>
  </si>
  <si>
    <t>Seminars in Fetal and Neonatal Medicine</t>
  </si>
  <si>
    <t>10.1016/j.siny.2021.101225</t>
  </si>
  <si>
    <t>https://www.scopus.com/inward/record.uri?eid=2-s2.0-85101885087&amp;doi=10.1016%2Fj.siny.2021.101225&amp;partnerID=40&amp;md5=8c5ba38073d4fdc9f2ef8be99d668a3b</t>
  </si>
  <si>
    <t>2-s2.0-85101885087</t>
  </si>
  <si>
    <t>vincent yuan</t>
  </si>
  <si>
    <t>this is a case study</t>
  </si>
  <si>
    <t>case study</t>
  </si>
  <si>
    <t>ElChamaa, Rima (57201792076); Seely, Andrew J.E. (6603125756); Jeong, Dahn (57201797759); Kitto, Simon C. (56435895500)</t>
  </si>
  <si>
    <t>57201792076; 6603125756; 57201797759; 56435895500</t>
  </si>
  <si>
    <t>Barriers and Facilitators to the Implementation and Adoption of a Continuous Quality Improvement Program in Surgery: A Case Study</t>
  </si>
  <si>
    <t>Journal of Continuing Education in the Health Professions</t>
  </si>
  <si>
    <t>10.1097/CEH.0000000000000461</t>
  </si>
  <si>
    <t>https://www.scopus.com/inward/record.uri?eid=2-s2.0-85143552069&amp;doi=10.1097%2FCEH.0000000000000461&amp;partnerID=40&amp;md5=e6ab06ec4be0481fe157c1e6bb7d9656</t>
  </si>
  <si>
    <t>2-s2.0-85143552069</t>
  </si>
  <si>
    <t>paper does not involve LEP population or language barriers</t>
  </si>
  <si>
    <t>Ossendorff, Robert (57200541180); Walter, Sebastian Gottfried (57014328500); Schildberg, Frank Alexander (24342287100); Khoury, Maroun (8334700500); Salzmann, Gian M. (23390663100)</t>
  </si>
  <si>
    <t>57200541180; 57014328500; 24342287100; 8334700500; 23390663100</t>
  </si>
  <si>
    <t>CONTROVERSIES IN REGENERATIVE MEDICINE: SHOULD KNEE JOINT OSTEOARTHRITIS BE TREATED WITH MESENCHYMAL STROMAL CELLS?</t>
  </si>
  <si>
    <t>European Cells and Materials</t>
  </si>
  <si>
    <t>10.22203/eCM.v043a09</t>
  </si>
  <si>
    <t>https://www.scopus.com/inward/record.uri?eid=2-s2.0-85126677744&amp;doi=10.22203%2FeCM.v043a09&amp;partnerID=40&amp;md5=5086e6ee027968ebb832be38816a360e</t>
  </si>
  <si>
    <t>2-s2.0-85126677744</t>
  </si>
  <si>
    <t>DeLong, Colin G. (57200549411); McLaughlin, Christopher J. (57201858610); Kulaylat, Afif N. (55220062500); Cilley, Robert E. (7003642470)</t>
  </si>
  <si>
    <t>57200549411; 57201858610; 55220062500; 7003642470</t>
  </si>
  <si>
    <t>Development of a Standardized Program for the Collaboration of Adult and Children's Surgeons</t>
  </si>
  <si>
    <t>10.1016/j.jss.2021.07.038</t>
  </si>
  <si>
    <t>https://www.scopus.com/inward/record.uri?eid=2-s2.0-85114673628&amp;doi=10.1016%2Fj.jss.2021.07.038&amp;partnerID=40&amp;md5=b8f73a5463c374f2f42af42f6312bb73</t>
  </si>
  <si>
    <t>2-s2.0-85114673628</t>
  </si>
  <si>
    <t>This is about CRISPR, not LEP</t>
  </si>
  <si>
    <t>Michel, Jeremy J. (56176776800); Schwartz, Seth Roslow (7403605468); Dawson, Douglas E. (56501304600); Denneny, James C. (6603781071); Erinoff, Eileen (57194230755); Dhepyasuwan, Nui (24780501900); Rosenfeld, Richard M. (7201664675)</t>
  </si>
  <si>
    <t>56176776800; 7403605468; 56501304600; 6603781071; 57194230755; 24780501900; 7201664675</t>
  </si>
  <si>
    <t>Quality Improvement in Otolaryngology–Head and Neck Surgery: Developing Registry-Enabled Quality Measures From Guidelines for Cerumen Impaction and Allergic Rhinitis Through a Transparent and Systematic Process</t>
  </si>
  <si>
    <t>10.1177/01945998211011987</t>
  </si>
  <si>
    <t>https://www.scopus.com/inward/record.uri?eid=2-s2.0-85106339481&amp;doi=10.1177%2F01945998211011987&amp;partnerID=40&amp;md5=a6d16c48a91dcde95b5306a81cd89703</t>
  </si>
  <si>
    <t>2-s2.0-85106339481</t>
  </si>
  <si>
    <t>this is not about LEP</t>
  </si>
  <si>
    <t>Samuelson, Clare (57210417609); Radtke, Stefan (53871744400); Zhu, Haiying (57216556757); Llewellyn, Mallory J. (57344128100); Fields, Emily (57344128200); Cook, Savannah M. (56085537000); Huang, Meei Li Wu (35262327700); Jerome, Keith R. (7003512596); Kiem, Hanspeter Peter P. (7005247359); Humbert, Olivier (56631434700)</t>
  </si>
  <si>
    <t>57210417609; 53871744400; 57216556757; 57344128100; 57344128200; 56085537000; 35262327700; 7003512596; 7005247359; 56631434700</t>
  </si>
  <si>
    <t>Multiplex CRISPR/Cas9 genome editing in hematopoietic stem cells for fetal hemoglobin reinduction generates chromosomal translocations</t>
  </si>
  <si>
    <t>Molecular Therapy Methods and Clinical Development</t>
  </si>
  <si>
    <t>10.1016/j.omtm.2021.10.008</t>
  </si>
  <si>
    <t>https://www.scopus.com/inward/record.uri?eid=2-s2.0-85119284156&amp;doi=10.1016%2Fj.omtm.2021.10.008&amp;partnerID=40&amp;md5=19761ae8df6420192dfc6a0c40fd20bc</t>
  </si>
  <si>
    <t>2-s2.0-85119284156</t>
  </si>
  <si>
    <t>Ma, Zechen (57196046215); Camargo Penuela, Mercedes (57396233700); Law, Madelyn P. (8273899900); Joshi, Divya (56489901700); Chung, Hanoh (57188764518); Lam, Joyce Nga Hei (57200425591); Tsang, Jennifer L.Y. (14051315500)</t>
  </si>
  <si>
    <t>57196046215; 57396233700; 8273899900; 56489901700; 57188764518; 57200425591; 14051315500</t>
  </si>
  <si>
    <t>Impact of a multifaceted and multidisciplinary intervention on pain, agitation and delirium management in an intensive care unit: an experience of a Canadian community hospital in conducting a quality improvement project</t>
  </si>
  <si>
    <t>e001305</t>
  </si>
  <si>
    <t>10.1136/bmjoq-2020-001305</t>
  </si>
  <si>
    <t>https://www.scopus.com/inward/record.uri?eid=2-s2.0-85122238248&amp;doi=10.1136%2Fbmjoq-2020-001305&amp;partnerID=40&amp;md5=dc49c830f2318fe6d774b5f39ab940fd</t>
  </si>
  <si>
    <t>2-s2.0-85122238248</t>
  </si>
  <si>
    <t>this paper focuses on animals (ducks)</t>
  </si>
  <si>
    <t>This is not a human study and is not about LEP.</t>
  </si>
  <si>
    <t>Zhang, Xiaoting (57382363000); Zhang, Ruihua (56191309100); Wang, Jingyu (59065100700); Sui, Nana (57217738574); Xu, Guige (57231250200); Yan, Hui (57231950900); Zhu, Yanli (57858160400); Xie, Zhijing (7402266916); Jiang, Shijin (15829488200)</t>
  </si>
  <si>
    <t>57382363000; 56191309100; 59065100700; 57217738574; 57231250200; 57231950900; 57858160400; 7402266916; 15829488200</t>
  </si>
  <si>
    <t>Construction of recombinant lactococcus lactis strain expressing vp1 fusion protein of duck hepatitis a virus type 1 and evaluation of its immune effect</t>
  </si>
  <si>
    <t>Vaccines</t>
  </si>
  <si>
    <t>10.3390/vaccines9121479</t>
  </si>
  <si>
    <t>https://www.scopus.com/inward/record.uri?eid=2-s2.0-85121552087&amp;doi=10.3390%2Fvaccines9121479&amp;partnerID=40&amp;md5=84d5f0b039d1799b5fe11425f3a0df6f</t>
  </si>
  <si>
    <t>2-s2.0-85121552087</t>
  </si>
  <si>
    <t>small sample size and not LEP related</t>
  </si>
  <si>
    <t>Tenedero, Christine Bernice (15924528900); Soliman, Aiah (57369464900); Samaan, Muder Constantine (24315312600); Kam, April Jacqueline (56122452900)</t>
  </si>
  <si>
    <t>15924528900; 57369464900; 24315312600; 56122452900</t>
  </si>
  <si>
    <t>Safety audits in the emergency department applying the threat and error model to the management of pediatric diabetic ketoacidosis</t>
  </si>
  <si>
    <t>E1637</t>
  </si>
  <si>
    <t>E1641</t>
  </si>
  <si>
    <t>10.1097/PEC.0000000000002142</t>
  </si>
  <si>
    <t>https://www.scopus.com/inward/record.uri?eid=2-s2.0-85120951009&amp;doi=10.1097%2FPEC.0000000000002142&amp;partnerID=40&amp;md5=835ca00a7763cfaa868837b8f3b28db9</t>
  </si>
  <si>
    <t>2-s2.0-85120951009</t>
  </si>
  <si>
    <t>Large, peer-reviewed study with controlled comparisons across ethnic groups, but it does not focus on LEP populations or language barriers. Outcomes are about suicide risk stratified by ethnicity, not patient safety/disparities related to language access.</t>
  </si>
  <si>
    <t>Lois Fube</t>
  </si>
  <si>
    <t>Not relevant to LEP population. Focused on suicide rates amongst different ethnicities.</t>
  </si>
  <si>
    <t>Hunt, Isabelle M. (7006569189); Richards, Nicola (57226134778); Bhui, Kamaldeep Singh (7006102085); Ibrahim, Saied A. (14719242600); Turnbull, Pauline (9041700600); Halvorsrud, Kristoffer (57197765628); Saini, Pooja (25822883100); Kitson, Sadie (57343597000); Shaw, Jenny J. (7403898097); Appleby, Louis (35232443000)</t>
  </si>
  <si>
    <t>7006569189; 57226134778; 7006102085; 14719242600; 9041700600; 57197765628; 25822883100; 57343597000; 7403898097; 35232443000</t>
  </si>
  <si>
    <t>Suicide rates by ethnic group among patients in contact with mental health services: an observational cohort study in England and Wales</t>
  </si>
  <si>
    <t>The Lancet Psychiatry</t>
  </si>
  <si>
    <t>10.1016/S2215-0366(21)00354-0</t>
  </si>
  <si>
    <t>https://www.scopus.com/inward/record.uri?eid=2-s2.0-85119265522&amp;doi=10.1016%2FS2215-0366%2821%2900354-0&amp;partnerID=40&amp;md5=e6c176e653602d339e07f66d8a9d613a</t>
  </si>
  <si>
    <t>2-s2.0-85119265522</t>
  </si>
  <si>
    <t xml:space="preserve">exlude </t>
  </si>
  <si>
    <t>Cross-country perinatal care comparison, no LEP or patient-safety outcomes.</t>
  </si>
  <si>
    <t>Not focused on LEP patients regarding patient safety, disparities, or patient-physician interactions. Focused on neonatal care practices</t>
  </si>
  <si>
    <t>Yoneda, Noriko (35313007200); Isayama, Tetsuya (55312711300); Saito, Shigeru (55233483500); Shah, Prakesh Shantilal (24345434200); Santaguida, Pasqualina (8872264200); Nakamura, Tomohiko (56205513800); McDonald, Sarah Diana (56433780400)</t>
  </si>
  <si>
    <t>35313007200; 55312711300; 55233483500; 24345434200; 8872264200; 56205513800; 56433780400</t>
  </si>
  <si>
    <t>Learning From Strengths: Improving Care by Comparing Perinatal Approaches Between Japan and Canada and Identifying Future Research Priorities</t>
  </si>
  <si>
    <t>Journal of Obstetrics and Gynaecology Canada</t>
  </si>
  <si>
    <t>10.1016/j.jogc.2021.04.018</t>
  </si>
  <si>
    <t>https://www.scopus.com/inward/record.uri?eid=2-s2.0-85110488245&amp;doi=10.1016%2Fj.jogc.2021.04.018&amp;partnerID=40&amp;md5=f96abc5576d45cf456ae1ec465249483</t>
  </si>
  <si>
    <t>2-s2.0-85110488245</t>
  </si>
  <si>
    <t>Qualitative interviews only, no quantitative outcomes.</t>
  </si>
  <si>
    <t>Qualitative Interviews, no quantitative outcomes; though there was a focus on on LEP populations</t>
  </si>
  <si>
    <t>Torensma, Marieke (57204441330); Onwuteaka-Philipsen, Bregje Dorien D. (56843437800); de Voogd, Xanthe (57211397214); Willems, Dick Ludolf (7006626222); Suurmond, Jeanine Louise (11939902300)</t>
  </si>
  <si>
    <t>57204441330; 56843437800; 57211397214; 7006626222; 11939902300</t>
  </si>
  <si>
    <t>The role of research in improving responsiveness of palliative care to migrants and other underserved populations in the Netherlands: a qualitative interview study</t>
  </si>
  <si>
    <t>BMC Palliative Care</t>
  </si>
  <si>
    <t>10.1186/s12904-020-00701-2</t>
  </si>
  <si>
    <t>https://www.scopus.com/inward/record.uri?eid=2-s2.0-85099061213&amp;doi=10.1186%2Fs12904-020-00701-2&amp;partnerID=40&amp;md5=ec466f7bace1aad9ec4dc0687a33c43a</t>
  </si>
  <si>
    <t>2-s2.0-85099061213</t>
  </si>
  <si>
    <t>Pure chemistry/engineering, no patients.</t>
  </si>
  <si>
    <t>biochemistry focus; no patients</t>
  </si>
  <si>
    <t>Juneja, Subhavna (57200501164); Singh, Jaspal P. (59317084700); Thapa, Roshni (57219504555); Soni, Ravi Kant (57220537701); Bhattacharya, Jaydeep (10242707300)</t>
  </si>
  <si>
    <t>57200501164; 59317084700; 57219504555; 57220537701; 10242707300</t>
  </si>
  <si>
    <t>Improved SERS sensing on biosynthetically grown self-cleaning plasmonic ZnO nano-leaves</t>
  </si>
  <si>
    <t>New Journal of Chemistry</t>
  </si>
  <si>
    <t>10.1039/d1nj02883a</t>
  </si>
  <si>
    <t>https://www.scopus.com/inward/record.uri?eid=2-s2.0-85119618338&amp;doi=10.1039%2Fd1nj02883a&amp;partnerID=40&amp;md5=a90b4a133926b5231c64451c3e1a215a</t>
  </si>
  <si>
    <t>2-s2.0-85119618338</t>
  </si>
  <si>
    <t>Quantitative ED QI project on Spanish-speaking LEP patients. Compared interpreter use and return visit rates with English-proficient patients. Hospital-based, patient safety and disparity outcomes.</t>
  </si>
  <si>
    <t>Relevance to LEP population; Quantitative Study; Compared return visit rates amongst Spanish speaking LEP vs english speaking patients in hospital setting</t>
  </si>
  <si>
    <t>Martinez, Elizabeth M. (58123798900); Carr, Daniel Timothy (58143329100); Mullan, Paul C. (35520018800); Rogers, Lakisha E. (58144258500); Howlett-Holley, Wendy L. (58143790800); McGehee, Coleman A. (58144258600); Mangum, Christopher D. (56940385700); Godambe, Sandip A. (6701740998)</t>
  </si>
  <si>
    <t>58123798900; 58143329100; 35520018800; 58144258500; 58143790800; 58144258600; 56940385700; 6701740998</t>
  </si>
  <si>
    <t>Improving Equity of Care for Patients with Limited English Proficiency Using Quality Improvement Methodology</t>
  </si>
  <si>
    <t>E486</t>
  </si>
  <si>
    <t>10.1097/pq9.0000000000000486</t>
  </si>
  <si>
    <t>https://www.scopus.com/inward/record.uri?eid=2-s2.0-85150196526&amp;doi=10.1097%2Fpq9.0000000000000486&amp;partnerID=40&amp;md5=3fc1a882aed9df041cc6656328c01b8a</t>
  </si>
  <si>
    <t>2-s2.0-85150196526</t>
  </si>
  <si>
    <t>Not LEP-focused.</t>
  </si>
  <si>
    <t>Not LEP focused</t>
  </si>
  <si>
    <t>Monti, Denise (57390683200); Wang, Chen Y. (57278244200); Yee, Lynn M. (36341954700); Feinglass, Joe M. (7006591650)</t>
  </si>
  <si>
    <t>57390683200; 57278244200; 36341954700; 7006591650</t>
  </si>
  <si>
    <t>Antepartum hospital use and delivery outcomes in California</t>
  </si>
  <si>
    <t>American Journal of Obstetrics and Gynecology MFM</t>
  </si>
  <si>
    <t>10.1016/j.ajogmf.2021.100461</t>
  </si>
  <si>
    <t>https://www.scopus.com/inward/record.uri?eid=2-s2.0-85121970559&amp;doi=10.1016%2Fj.ajogmf.2021.100461&amp;partnerID=40&amp;md5=e22277f4e72112638a4113a207b9bdb0</t>
  </si>
  <si>
    <t>2-s2.0-85121970559</t>
  </si>
  <si>
    <t xml:space="preserve">exclude  </t>
  </si>
  <si>
    <t>Focus on elderly surgical patients, not LEP.</t>
  </si>
  <si>
    <t>Not LEP focused; focused on geriatric surgical patients</t>
  </si>
  <si>
    <t>de las Casas, Ruth (57222538352); Meilak, Catherine (6504440625); Whittle, Anna (57188997199); Partridge, Judith Stephanie Louise (57212783005); Adamek, Jacek (57384640400); Sadler, Euan A. (57223805578); Sevdalis, Nick (35293409500); Dhesi, Jugdeep Kaur (6601975638)</t>
  </si>
  <si>
    <t>57222538352; 6504440625; 57188997199; 57212783005; 57384640400; 57223805578; 35293409500; 6601975638</t>
  </si>
  <si>
    <t>Establishing a perioperative medicine for older people undergoing surgery service for general surgical patients at a district general hospital</t>
  </si>
  <si>
    <t>Clinical Medicine, Journal of the Royal College of Physicians of London</t>
  </si>
  <si>
    <t>E608</t>
  </si>
  <si>
    <t>E614</t>
  </si>
  <si>
    <t>10.7861/clinmed.2021-0356</t>
  </si>
  <si>
    <t>https://www.scopus.com/inward/record.uri?eid=2-s2.0-85121740170&amp;doi=10.7861%2Fclinmed.2021-0356&amp;partnerID=40&amp;md5=e390b57e6964c0afc2e9a39f1418fb28</t>
  </si>
  <si>
    <t>2-s2.0-85121740170</t>
  </si>
  <si>
    <t>Outpatient/community screening, not inpatient/hospital-based.</t>
  </si>
  <si>
    <t>Community education cancer screenings, not hospital/inpatient setting</t>
  </si>
  <si>
    <t>Nnorom, Onye (57194773719); Sappong-Kumankumah, Antonia (35364955300); Olaiya, Oluwatobi R. (57204511618); Burnett, Mervin L. (57218137294); Akor, Nancy (57226637996); Shi, Nan (57349022800); Wright, Patricia (57349865600); Gebreyesus, Abel (57349301100); Gebremikael, Liben (10340873300); Lofters, Aïsha Kamilah (6506388286)</t>
  </si>
  <si>
    <t>57194773719; 35364955300; 57204511618; 57218137294; 57226637996; 57349022800; 57349865600; 57349301100; 10340873300; 6506388286</t>
  </si>
  <si>
    <t>Afrocentric screening program for breast, colorectal, and cervical cancer among immigrant patients in Ontario; Programme de dépistage afrocentriste du cancer colorectal, du sein et du col chez des patients immigrants en Ontario</t>
  </si>
  <si>
    <t>Canadian Family Physician</t>
  </si>
  <si>
    <t>10.46747/cfp.6711843</t>
  </si>
  <si>
    <t>https://www.scopus.com/inward/record.uri?eid=2-s2.0-85119621704&amp;doi=10.46747%2Fcfp.6711843&amp;partnerID=40&amp;md5=63d4fd52a8a62c796f2319969f005065</t>
  </si>
  <si>
    <t>2-s2.0-85119621704</t>
  </si>
  <si>
    <t>Clinical practices and timing, not LEP.</t>
  </si>
  <si>
    <t>Not LEP focused; general surgery focus</t>
  </si>
  <si>
    <t>Balas, Michael (58102946000); Prömmel, Peter (26434373300); Nguyen, Laura (57330116600); Jack, Andrew S. (56008678700); Lebovic, Gerald (36844286700); Badhiwala, Jetan H. (55642927900); Da Costa, Leodante Batista (12768157500); Nathens, Avery B. (7005936408); Fehlings, Michael George (7005942578); Wilson, Jefferson R. (57203179729)</t>
  </si>
  <si>
    <t>58102946000; 26434373300; 57330116600; 56008678700; 36844286700; 55642927900; 12768157500; 7005936408; 7005942578; 57203179729</t>
  </si>
  <si>
    <t>Reality of accomplishing surgery within 24 hours for complete cervical spinal cord injury: Clinical practices and safety</t>
  </si>
  <si>
    <t>Journal of Neurotrauma</t>
  </si>
  <si>
    <t>10.1089/neu.2021.0177</t>
  </si>
  <si>
    <t>https://www.scopus.com/inward/record.uri?eid=2-s2.0-85118888516&amp;doi=10.1089%2Fneu.2021.0177&amp;partnerID=40&amp;md5=36f7b2fefc681249af412d2a9c7e8b73</t>
  </si>
  <si>
    <t>2-s2.0-85118888516</t>
  </si>
  <si>
    <t>Policy analysis, no hospital/clinical outcomes.</t>
  </si>
  <si>
    <t>No hospital/in patient focus; focus on immigrant policy</t>
  </si>
  <si>
    <t>Acevedo-García, Dolores (6603224330); Joshi, Pamela K. (15829592600); Ruskin, Emily (57226251625); Walters, Abigail N. (57193381065); Sofer, Nomi (57219420061); Guevara, Carlos A. (57311445100)</t>
  </si>
  <si>
    <t>6603224330; 15829592600; 57226251625; 57193381065; 57219420061; 57311445100</t>
  </si>
  <si>
    <t>Including Children in Immigrant Families in Policy Approaches to Reduce Child Poverty</t>
  </si>
  <si>
    <t>Academic Pediatrics</t>
  </si>
  <si>
    <t>S117</t>
  </si>
  <si>
    <t>S125</t>
  </si>
  <si>
    <t>10.1016/j.acap.2021.06.016</t>
  </si>
  <si>
    <t>https://www.scopus.com/inward/record.uri?eid=2-s2.0-85117862759&amp;doi=10.1016%2Fj.acap.2021.06.016&amp;partnerID=40&amp;md5=3db017a67d231e24b3e583fec8a81be9</t>
  </si>
  <si>
    <t>2-s2.0-85117862759</t>
  </si>
  <si>
    <t>Racial disparities but no LEP component.</t>
  </si>
  <si>
    <t>Racial Disparities with possible LEP component being a cause of the disparity(unsure as did not have full access to article)</t>
  </si>
  <si>
    <t>Thomas, George M. (57270056800); Almeida, Neil D. (57201987042); Mast, Grayson (57217307414); Quigley, Ryan (57270832400); Almeida, Nyle C. (57218401314); Amdur, Richard L. (58018307200); Moss, Ankita (57269898300); Mahfuz, Ali (57221334148); Sherman, Jonathan H. (7201895450)</t>
  </si>
  <si>
    <t>57270056800; 57201987042; 57217307414; 57270832400; 57218401314; 58018307200; 57269898300; 57221334148; 7201895450</t>
  </si>
  <si>
    <t>Racial Disparities Affecting Postoperative Outcomes After Brain Tumor Resection</t>
  </si>
  <si>
    <t>World Neurosurgery</t>
  </si>
  <si>
    <t>e665</t>
  </si>
  <si>
    <t>e673</t>
  </si>
  <si>
    <t>10.1016/j.wneu.2021.08.112</t>
  </si>
  <si>
    <t>https://www.scopus.com/inward/record.uri?eid=2-s2.0-85115653646&amp;doi=10.1016%2Fj.wneu.2021.08.112&amp;partnerID=40&amp;md5=c64d8927dd87e860f5233cb602557a88</t>
  </si>
  <si>
    <t>2-s2.0-85115653646</t>
  </si>
  <si>
    <t>Delphi study developed quantitative quality indicators for rehab services for LEP patients. Hospital/clinical setting focus, outcomes tied to quality, equity, and patient safety.</t>
  </si>
  <si>
    <t>DOUBT; maybe include</t>
  </si>
  <si>
    <t>Relevance to LEP population; Quantitative Study; examined indicators of quality rehabilitation services for individuals with LEP; unsure if inpatient or outpatient setting</t>
  </si>
  <si>
    <t>Mirza, Mansha Parven (14825482900); Harrison, Elizabeth A. (57193000441); Miller, Kathryn A. (57216644068); Jacobs, Elizabeth A. (34769904400)</t>
  </si>
  <si>
    <t>14825482900; 57193000441; 57216644068; 34769904400</t>
  </si>
  <si>
    <t>Indicators of Quality Rehabilitation Services for Individuals with Limited English Proficiency: A 3-Round Delphi Study</t>
  </si>
  <si>
    <t>Archives of Physical Medicine and Rehabilitation</t>
  </si>
  <si>
    <t>10.1016/j.apmr.2021.04.020</t>
  </si>
  <si>
    <t>https://www.scopus.com/inward/record.uri?eid=2-s2.0-85114292441&amp;doi=10.1016%2Fj.apmr.2021.04.020&amp;partnerID=40&amp;md5=7820ba6ec683bd275ed5afe27b4913e0</t>
  </si>
  <si>
    <t>2-s2.0-85114292441</t>
  </si>
  <si>
    <t>Pediatric dermatology QI project created Spanish-language clinics with dedicated interpreters. Quantitative patient satisfaction and preference outcomes, hospital-based, tied to equity and patient-physician interaction.</t>
  </si>
  <si>
    <t>Relevant to LEP population; quantitative and qualitative studies; focus on Spanish language clinics with dedicated interpreters to improve Spanish LEP patient clinical outcomes</t>
  </si>
  <si>
    <t>Blundell, Andrew R. (57218287877); Moustafa, Danna (56910007100); Bartenstein, Diana W. (56845852200); Smith, Gideon P. (7406737843); Hawryluk, Elena Balestreire (26326881700)</t>
  </si>
  <si>
    <t>57218287877; 56910007100; 56845852200; 7406737843; 26326881700</t>
  </si>
  <si>
    <t>Language-centered approach to care improvement in a pediatric dermatology clinic</t>
  </si>
  <si>
    <t>Pediatric Dermatology</t>
  </si>
  <si>
    <t>S2</t>
  </si>
  <si>
    <t>10.1111/pde.14635</t>
  </si>
  <si>
    <t>https://www.scopus.com/inward/record.uri?eid=2-s2.0-85106761828&amp;doi=10.1111%2Fpde.14635&amp;partnerID=40&amp;md5=2b9371d0249c76beb21382864aa26ab1</t>
  </si>
  <si>
    <t>2-s2.0-85106761828</t>
  </si>
  <si>
    <t>Training/staff program evaluation, no LEP outcomes.</t>
  </si>
  <si>
    <t>No LEP outcomes; staff training focus</t>
  </si>
  <si>
    <t>Dainty, Katie N. (6603438488); Seaton, M. Bianca (57194872924); McGowan, Melissa (56331286100); Nolan, Brodie (56180790900)</t>
  </si>
  <si>
    <t>6603438488; 57194872924; 56331286100; 56180790900</t>
  </si>
  <si>
    <t>Staff perceptions of the implementation of a trauma video review program at a level I trauma center</t>
  </si>
  <si>
    <t>AEM Education and Training</t>
  </si>
  <si>
    <t>e10714</t>
  </si>
  <si>
    <t>10.1002/aet2.10714</t>
  </si>
  <si>
    <t>https://www.scopus.com/inward/record.uri?eid=2-s2.0-85122077118&amp;doi=10.1002%2Faet2.10714&amp;partnerID=40&amp;md5=39f65f05bfb6ff98869f95ce2d778482</t>
  </si>
  <si>
    <t>2-s2.0-85122077118</t>
  </si>
  <si>
    <t>Randomized trial, but not LEP-related.</t>
  </si>
  <si>
    <t>focus on general patients with specific cardiac issues; not LEP related</t>
  </si>
  <si>
    <t>Stiell, Ian G. (7005012422); Archambault, Patrick Michel (35271045100); Morris, Judy (57207323176); Mercier, Éric (57214671083); Eagles, Debra A. (23666851900); Perry, Jeffrey Joseph (7401517397); Scheuermeyer, Frank X. (26634196200); Clark, Gregory (57238974200); Gosselin, Sophie (8373606300); Vadeboncoeur, Alain Michel (9237790600)</t>
  </si>
  <si>
    <t>7005012422; 35271045100; 57207323176; 57214671083; 23666851900; 7401517397; 26634196200; 57238974200; 8373606300; 9237790600</t>
  </si>
  <si>
    <t>RAFF-3 Trial: A Stepped-Wedge Cluster Randomised Trial to Improve Care of Acute Atrial Fibrillation and Flutter in the Emergency Department</t>
  </si>
  <si>
    <t>Canadian Journal of Cardiology</t>
  </si>
  <si>
    <t>10.1016/j.cjca.2021.06.016</t>
  </si>
  <si>
    <t>https://www.scopus.com/inward/record.uri?eid=2-s2.0-85118707451&amp;doi=10.1016%2Fj.cjca.2021.06.016&amp;partnerID=40&amp;md5=b45bb2d78947a0342badd287f6de9292</t>
  </si>
  <si>
    <t>2-s2.0-85118707451</t>
  </si>
  <si>
    <t>Lab-based, no patients.</t>
  </si>
  <si>
    <t>bioengineering; not LEP or hospital/inpatient focused</t>
  </si>
  <si>
    <t>Motamedi, Shiva (57316078200); Esfandpour, Arefeh (57316511800); Babajani, Amirhesam (57218394683); Jamshidi, Elham (57217795317); Bahrami, Soheyl (56609919800); Niknejad, Hassan (24391027800)</t>
  </si>
  <si>
    <t>57316078200; 57316511800; 57218394683; 57217795317; 56609919800; 24391027800</t>
  </si>
  <si>
    <t>The Current Challenges on Spray-Based Cell Delivery to the Skin Wounds</t>
  </si>
  <si>
    <t>10.1089/ten.tec.2021.0158</t>
  </si>
  <si>
    <t>https://www.scopus.com/inward/record.uri?eid=2-s2.0-85118209296&amp;doi=10.1089%2Ften.tec.2021.0158&amp;partnerID=40&amp;md5=4045f689e8b137618aca1410885f3c69</t>
  </si>
  <si>
    <t>2-s2.0-85118209296</t>
  </si>
  <si>
    <t>Preclinical/compound testing, not hospital outcomes.</t>
  </si>
  <si>
    <t>not hospital/inpatient focused</t>
  </si>
  <si>
    <t>Li, Tsungju (57217874825); Lin, Tingwei (55467776000); Wu, Shihpei (57287817700); Chu, Hsintung (57287102800); Kuo, Yuhsuan (57223971661); Chiou, Jeng Fong (7103353851); Lu, Long Sheng (17233849500); Chen, Chinchu (56090676300)</t>
  </si>
  <si>
    <t>57217874825; 55467776000; 57287817700; 57287102800; 57223971661; 7103353851; 17233849500; 56090676300</t>
  </si>
  <si>
    <t>Patient-derived tumor chemosensitization of gkb202, an antrodia cinnamomea mycelium-derived bioactive compound</t>
  </si>
  <si>
    <t>Molecules</t>
  </si>
  <si>
    <t>10.3390/molecules26196018</t>
  </si>
  <si>
    <t>https://www.scopus.com/inward/record.uri?eid=2-s2.0-85116570598&amp;doi=10.3390%2Fmolecules26196018&amp;partnerID=40&amp;md5=8b3a1d5834e48ab5298cd4218497779b</t>
  </si>
  <si>
    <t>2-s2.0-85116570598</t>
  </si>
  <si>
    <t>Racial disparities only, not LEP.</t>
  </si>
  <si>
    <t>disparities based on comorbidities not LEP focus</t>
  </si>
  <si>
    <t>Cusano, Antonio (56037743600); Venugopal, Vivek (57219050527); Gronbeck, Christian J. (57204695419); Harrington, Melvyn A. (35331910000); Halawi, Mohamad J. (56372869100)</t>
  </si>
  <si>
    <t>56037743600; 57219050527; 57204695419; 35331910000; 56372869100</t>
  </si>
  <si>
    <t>Where Do We Stand Today on Racial and Ethnic Health Inequities? Analysis of Primary Total Knee Arthroplasty from a 2011–2017 National Database</t>
  </si>
  <si>
    <t>Journal of Racial and Ethnic Health Disparities</t>
  </si>
  <si>
    <t>10.1007/s40615-020-00875-8</t>
  </si>
  <si>
    <t>https://www.scopus.com/inward/record.uri?eid=2-s2.0-85091138128&amp;doi=10.1007%2Fs40615-020-00875-8&amp;partnerID=40&amp;md5=0f9a5304b382ad8fecae30ede45657d5</t>
  </si>
  <si>
    <t>2-s2.0-85091138128</t>
  </si>
  <si>
    <t>Rare disease protocol development, no LEP or language outcomes.</t>
  </si>
  <si>
    <t>Rossi, Alessandro (57190092510); Hoogeveen, Irene J. (57188934158); Lubout, Charlotte M.A. (16309987300); de Boer, Foekje (55614901300); Fokkert-Wilts, Marieke J. (57217987275); Rodenburg, Iris L. (57210835308); van Dam, Esther (56982742500); Grünert, Sarah Catharina (26649443200); Martinelli, Diego (36163327600); Scarpa, Maurizio (7005691513)</t>
  </si>
  <si>
    <t>57190092510; 57188934158; 16309987300; 55614901300; 57217987275; 57210835308; 56982742500; 26649443200; 36163327600; 7005691513</t>
  </si>
  <si>
    <t>A generic emergency protocol for patients with inborn errors of metabolism causing fasting intolerance: A retrospective, single-center study and the generation of www.emergencyprotocol.net</t>
  </si>
  <si>
    <t>Journal of Inherited Metabolic Disease</t>
  </si>
  <si>
    <t>10.1002/jimd.12386</t>
  </si>
  <si>
    <t>https://www.scopus.com/inward/record.uri?eid=2-s2.0-85113156393&amp;doi=10.1002%2Fjimd.12386&amp;partnerID=40&amp;md5=7d778b3a17a1d363642f706674c3e326</t>
  </si>
  <si>
    <t>2-s2.0-85113156393</t>
  </si>
  <si>
    <t>This study discusses aviation safety and how it could be applied to a hospital setting. Moreover, it doesn't apply to LEP populations and is not quantitative.</t>
  </si>
  <si>
    <t>No LEP or hospital/inpatient focus; discussion of aviation safety applications to surgical settings</t>
  </si>
  <si>
    <t>Gogalniceanu, Peter (24576710700); Calder, Francis R. (6701493073); Callaghan, Chris J. (57205929402); Sevdalis, Nick (35293409500); Mamode, Nizam (6701402620)</t>
  </si>
  <si>
    <t>24576710700; 6701493073; 57205929402; 35293409500; 6701402620</t>
  </si>
  <si>
    <t>Surgeons Are Not Pilots: Is the Aviation Safety Paradigm Relevant to Modern Surgical Practice?</t>
  </si>
  <si>
    <t>Journal of Surgical Education</t>
  </si>
  <si>
    <t>10.1016/j.jsurg.2021.01.016</t>
  </si>
  <si>
    <t>https://www.scopus.com/inward/record.uri?eid=2-s2.0-85100655968&amp;doi=10.1016%2Fj.jsurg.2021.01.016&amp;partnerID=40&amp;md5=2370e955122d5e175a736b63c1f14a6c</t>
  </si>
  <si>
    <t>2-s2.0-85100655968</t>
  </si>
  <si>
    <t>It is quantative, highlights outcomes of new methods of organization in a hospital setting, but doesn't have to do much with english language because it is done in Panama</t>
  </si>
  <si>
    <t>Quantitative and hospital-based, but not related to LEP or language-concordant care.</t>
  </si>
  <si>
    <t>Novarro-Escudero, Nelson (26025146400); Moon, Yoon-ji (57395584400); Olmedo, Argelis (57249548300); Ferguson, Teresa (57249260900); Caballero, Ileana (57249112000); Onodera, Eduardo (57249401900); Effio, Euclides (50161133400); Klein, Lisa M. (57194193310); Zink, Elizabeth K. (12241105600); Johnson, Brenda Joyce (57193468537)</t>
  </si>
  <si>
    <t>26025146400; 57395584400; 57249548300; 57249260900; 57249112000; 57249401900; 50161133400; 57194193310; 12241105600; 57193468537</t>
  </si>
  <si>
    <t>Organization and Implementation of a Stroke Center in Panamá, a Model for Implementation of Stroke Centers in Low and Middle Income Countries</t>
  </si>
  <si>
    <t>10.3389/fneur.2021.684775</t>
  </si>
  <si>
    <t>https://www.scopus.com/inward/record.uri?eid=2-s2.0-85114392264&amp;doi=10.3389%2Ffneur.2021.684775&amp;partnerID=40&amp;md5=3dd858b1727c04c534c47defa65a72b4</t>
  </si>
  <si>
    <t>2-s2.0-85114392264</t>
  </si>
  <si>
    <t>It is quantitative but isn't relevant to LEP populations. It is also in a clinical seting but doesn't regard any potential obstacles or demographics.</t>
  </si>
  <si>
    <t>Focuses on research methodology, not LEP or patient language access.</t>
  </si>
  <si>
    <t>Moradi, Hamid (57216997965); Schneider, Margaret L. (35090474600); Streja, Elani (6507712607); Cooper, Dan Michael (7404355576)</t>
  </si>
  <si>
    <t>57216997965; 35090474600; 6507712607; 7404355576</t>
  </si>
  <si>
    <t>Feasibility and acceptability of a structured quality by design approach to enhancing the rigor of clinical studies at an academic health center</t>
  </si>
  <si>
    <t>10.1017/cts.2021.837</t>
  </si>
  <si>
    <t>https://www.scopus.com/inward/record.uri?eid=2-s2.0-85113189643&amp;doi=10.1017%2Fcts.2021.837&amp;partnerID=40&amp;md5=9613fc5286d14e9fd4b2ba7bfab8562d</t>
  </si>
  <si>
    <t>2-s2.0-85113189643</t>
  </si>
  <si>
    <t>It is a qualitative study and compares the accuracy of using an instrument with not using one. It is in a hospital setting and has an outcome regarding patient safety. However, there is no mention of LEP populations.</t>
  </si>
  <si>
    <t xml:space="preserve">exculde </t>
  </si>
  <si>
    <t>Quantitative, clinical, but no link to LEP populations or language barriers.</t>
  </si>
  <si>
    <t>McIsaac, Daniel Ian (56132894500); Aucoin, Sylvie D. (57209310355); van Walraven, Carl (57203256052)</t>
  </si>
  <si>
    <t>56132894500; 57209310355; 57203256052</t>
  </si>
  <si>
    <t>A Bayesian Comparison of Frailty Instruments in Noncardiac Surgery: A Cohort Study</t>
  </si>
  <si>
    <t>Anesthesia and Analgesia</t>
  </si>
  <si>
    <t>10.1213/ANE.0000000000005290</t>
  </si>
  <si>
    <t>https://www.scopus.com/inward/record.uri?eid=2-s2.0-85109701127&amp;doi=10.1213%2FANE.0000000000005290&amp;partnerID=40&amp;md5=62148799b68d18a452d3aa8eb53070f7</t>
  </si>
  <si>
    <t>2-s2.0-85109701127</t>
  </si>
  <si>
    <t>This study doesn't mention any data and is mostly based on theory. It is not a research article.</t>
  </si>
  <si>
    <t>Basic science/biomaterials, not relevant to LEP or patient communication.</t>
  </si>
  <si>
    <t>Taylor, Caroline S. (56543899300); Illangakoon, Upulitha Eranka (55336456200); Dawson, Jonathan I. (24075133400); Kanczler, Janos M. (15076555000); Behbehani, Mehri (57204155217); Humphrey, Eleanor J. (56681895200); Majid, Qasim A. (57202871677); Lukasiewicz, Barbara B. (56607361700); Nigmatullin, Rinat R. (7006385493); Heseltine, Phoebe Louiseanne (57196987555)</t>
  </si>
  <si>
    <t>56543899300; 55336456200; 24075133400; 15076555000; 57204155217; 56681895200; 57202871677; 56607361700; 7006385493; 57196987555</t>
  </si>
  <si>
    <t>Harnessing Polyhydroxyalkanoates and Pressurized Gyration for Hard and Soft Tissue Engineering</t>
  </si>
  <si>
    <t>ACS Applied Materials and Interfaces</t>
  </si>
  <si>
    <t>10.1021/acsami.0c19689</t>
  </si>
  <si>
    <t>https://www.scopus.com/inward/record.uri?eid=2-s2.0-85110030423&amp;doi=10.1021%2Facsami.0c19689&amp;partnerID=40&amp;md5=1063b768e1bf42b6d385a056acc2e86a</t>
  </si>
  <si>
    <t>2-s2.0-85110030423</t>
  </si>
  <si>
    <t>This study is quantitative and has controlled comparisons. It is done in the hospital setting, but has no relevance to LEP populations.</t>
  </si>
  <si>
    <t>Clinical QI study but about surgeon interventions, not language or LEP.</t>
  </si>
  <si>
    <t>Simunovic, Marko R.I. (35565150000); Urbach, David R. (7004840607); Fahim, Christine (56804960800); O'Brien, Mary Ann Thomson (21135457500); Earle, Craig C. (7005938947); Brouwers, Melissa C. (7003342970); Gatov, Evgenia (57195739514); Grubac, Vanja (24512177300); McCormack, Daniel (57205651488); Baxter, Nancy Noel (7005893398)</t>
  </si>
  <si>
    <t>35565150000; 7004840607; 56804960800; 21135457500; 7005938947; 7003342970; 57195739514; 24512177300; 57205651488; 7005893398</t>
  </si>
  <si>
    <t>High-Intensity vs Low-Intensity Knowledge Translation Interventions for Surgeons and Their Association with Process and Outcome Measures among Patients Undergoing Rectal Cancer Surgery</t>
  </si>
  <si>
    <t>e2117536</t>
  </si>
  <si>
    <t>10.1001/jamanetworkopen.2021.17536</t>
  </si>
  <si>
    <t>https://www.scopus.com/inward/record.uri?eid=2-s2.0-85110438770&amp;doi=10.1001%2Fjamanetworkopen.2021.17536&amp;partnerID=40&amp;md5=f7bd9ff623597f580ff09103ac31b3c3</t>
  </si>
  <si>
    <t>2-s2.0-85110438770</t>
  </si>
  <si>
    <t>This study is not relevant to LEP or patient populations as it is about nurse training effect. It doesn't have any patient outcomes.</t>
  </si>
  <si>
    <t>Focus on age disparities, not language or LEP.</t>
  </si>
  <si>
    <t>Davis, Philip (57208932240); Evans, Dian Dowling (36631670800)</t>
  </si>
  <si>
    <t>57208932240; 36631670800</t>
  </si>
  <si>
    <t>The undertriage of older adults in the Emergency Department: A review of interventions</t>
  </si>
  <si>
    <t>Advanced Emergency Nursing Journal</t>
  </si>
  <si>
    <t>10.1097/TME.0000000000000359</t>
  </si>
  <si>
    <t>https://www.scopus.com/inward/record.uri?eid=2-s2.0-85113169368&amp;doi=10.1097%2FTME.0000000000000359&amp;partnerID=40&amp;md5=eecabb20bebee9691c7c00046c098aa3</t>
  </si>
  <si>
    <t>2-s2.0-85113169368</t>
  </si>
  <si>
    <t>Not a research article</t>
  </si>
  <si>
    <t>Translational sceince, not patient outcomes or LEP</t>
  </si>
  <si>
    <t>Kasendra, Magdalena (56121954800); Troutt, Misty L. (35181997900); Broda, Taylor R. (57193730186); Bacon, Willis Clark (8246149500); Wang, Timothy Cragin (35199244700); Niland, Joyce C. (37038075400); Helmrath, Michael A. (6602870824)</t>
  </si>
  <si>
    <t>56121954800; 35181997900; 57193730186; 8246149500; 35199244700; 37038075400; 6602870824</t>
  </si>
  <si>
    <t>Intestinal organoids: Roadmap to the clinic</t>
  </si>
  <si>
    <t>American Journal of Physiology - Gastrointestinal and Liver Physiology</t>
  </si>
  <si>
    <t>G1</t>
  </si>
  <si>
    <t>G10</t>
  </si>
  <si>
    <t>10.1152/AJPGI.00425.2020</t>
  </si>
  <si>
    <t>https://www.scopus.com/inward/record.uri?eid=2-s2.0-85109683484&amp;doi=10.1152%2FAJPGI.00425.2020&amp;partnerID=40&amp;md5=6d83ebf9c920867b63327f1356fdef84</t>
  </si>
  <si>
    <t>2-s2.0-85109683484</t>
  </si>
  <si>
    <t>This study is relevant to LEP and matches all other inclusion criteria.</t>
  </si>
  <si>
    <t>Retrospective comparative study on telemedicine use in orthopaedics found lower telemedicine uptake among Hispanic, Asian, and non-English/Spanish speakers, as well as Medicaid patients. Quantitative, hospital-based, directly tied to LEP and disparities in access.</t>
  </si>
  <si>
    <t>Xiong, Grace X. (57547020400); Greene, Nattaly E. (57216179177); Lightsey, Harry M. (57201014724); Crawford, Alexander M. (57220181473); Striano, Brendan M. (55535080000); Simpson, Andrew K. (16417937500); Schoenfeld, Andrew J. (35235131300)</t>
  </si>
  <si>
    <t>57547020400; 57216179177; 57201014724; 57220181473; 55535080000; 16417937500; 35235131300</t>
  </si>
  <si>
    <t>https://www.scopus.com/inward/record.uri?eid=2-s2.0-85106319920&amp;doi=10.1097%2FCORR.0000000000001775&amp;partnerID=40&amp;md5=4b4bc5c1ade553acc205a1e11c6632e5</t>
  </si>
  <si>
    <t>2-s2.0-85106319920</t>
  </si>
  <si>
    <t>Matches all inclusion criteria</t>
  </si>
  <si>
    <t>Quality improvement project focused on racial and ethnic perinatal disparities and staff engagement. While important, it does not address LEP or language-related outcomes.</t>
  </si>
  <si>
    <t>Arrington, Lauren Anita (57223265731); Edie, Alison Hester (56274637400); Sewell, Catherine Angela (7006123863); Carter, Brigit Maria (14057608600)</t>
  </si>
  <si>
    <t>57223265731; 56274637400; 7006123863; 14057608600</t>
  </si>
  <si>
    <t>Launching the Reduction of Peripartum Racial/Ethnic Disparities Bundle: A Quality Improvement Project</t>
  </si>
  <si>
    <t>Journal of Midwifery and Women's Health</t>
  </si>
  <si>
    <t>10.1111/jmwh.13235</t>
  </si>
  <si>
    <t>https://www.scopus.com/inward/record.uri?eid=2-s2.0-85105421083&amp;doi=10.1111%2Fjmwh.13235&amp;partnerID=40&amp;md5=48c98ce2f82ed1b0da9d449e651522ec</t>
  </si>
  <si>
    <t>2-s2.0-85105421083</t>
  </si>
  <si>
    <t>Retrospective cohort highlights disparities by race/ethnicity in hysterectomy outcomes. No analysis of language proficiency or LEP, so it doesn’t meet inclusion criteria.</t>
  </si>
  <si>
    <t>Ko, Jamie S. (57210104839); Suh, Christina H. (57200755581); Huang, Huang (59845253600); Zhuo, Haoran (57208401452); Harmanli, Özgür H. (35577426600); Zhang, Yawei (57203829969)</t>
  </si>
  <si>
    <t>57210104839; 57200755581; 59845253600; 57208401452; 35577426600; 57203829969</t>
  </si>
  <si>
    <t>Association of Race/Ethnicity with Surgical Route and Perioperative Outcomes of Hysterectomy for Leiomyomas</t>
  </si>
  <si>
    <t>Journal of Minimally Invasive Gynecology</t>
  </si>
  <si>
    <t>10.1016/j.jmig.2020.11.008</t>
  </si>
  <si>
    <t>https://www.scopus.com/inward/record.uri?eid=2-s2.0-85097752676&amp;doi=10.1016%2Fj.jmig.2020.11.008&amp;partnerID=40&amp;md5=4138f5a2ea740183fa256423adba541b</t>
  </si>
  <si>
    <t>2-s2.0-85097752676</t>
  </si>
  <si>
    <t>Not related to LEP populations because is done in China. It is qualitative, has patient outcomes.</t>
  </si>
  <si>
    <t>Focused on cultural adaptation in China; not LEP in the US/Canada context.</t>
  </si>
  <si>
    <t>Li, Yaqin (59197843600); Cheng, Yufei (57224948689); Hu, Xiuying (55496173100); Zhang, Longhao (56242910200)</t>
  </si>
  <si>
    <t>59197843600; 57224948689; 55496173100; 56242910200</t>
  </si>
  <si>
    <t>Transcultural adaptation and psychometric evaluation of the mainland China version of Nursing Home Survey on Patient Safety Culture Questionnaire: a cross-sectional survey based on 50 nursing homes in China</t>
  </si>
  <si>
    <t>10.1136/bmjopen-2020-043994</t>
  </si>
  <si>
    <t>https://www.scopus.com/inward/record.uri?eid=2-s2.0-85108721857&amp;doi=10.1136%2Fbmjopen-2020-043994&amp;partnerID=40&amp;md5=163bdd417c57e5542183cd2367d9d572</t>
  </si>
  <si>
    <t>2-s2.0-85108721857</t>
  </si>
  <si>
    <t>Matches all inclusion criteria, but LEP is minimally relevant due to recieving ACP or not</t>
  </si>
  <si>
    <t>Focuses on older adults with CKD; no mention of LEP or language barriers.</t>
  </si>
  <si>
    <t>Ladin, Keren (24587783400); Neckermann, Isabel (57224226960); D'Arcangelo, Noah (57224228165); Koch-Weser, Susan (6506414042); Wong, John B. (57202567515); Gordon, Elisa Jill (7202354975); Rossi, Ana Paula (57199379482); Rifkin, Dena E. (23486421100); Isakova, Tamara (9639123400); Weiner, Daniel E. (57210783855)</t>
  </si>
  <si>
    <t>24587783400; 57224226960; 57224228165; 6506414042; 57202567515; 7202354975; 57199379482; 23486421100; 9639123400; 57210783855</t>
  </si>
  <si>
    <t>Advance care planning in older adults with CKD: Patient, care partner, and clinician perspectives</t>
  </si>
  <si>
    <t>Journal of the American Society of Nephrology</t>
  </si>
  <si>
    <t>10.1681/ASN.2020091298</t>
  </si>
  <si>
    <t>https://www.scopus.com/inward/record.uri?eid=2-s2.0-85107319435&amp;doi=10.1681%2FASN.2020091298&amp;partnerID=40&amp;md5=b3a25e924c4699b886ab10dadd71de69</t>
  </si>
  <si>
    <t>2-s2.0-85107319435</t>
  </si>
  <si>
    <t>Focuses on race/ethnicity broadly, not clearly LEP unless abstract proves otherwise.</t>
  </si>
  <si>
    <t>Purcell, Laura N. (57195480992); Hayes-Jordan, Andrea A. (6602371844)</t>
  </si>
  <si>
    <t>57195480992; 6602371844</t>
  </si>
  <si>
    <t>Racial and ethnic disparities in access and outcomes in children's health care</t>
  </si>
  <si>
    <t>Surgery (United States)</t>
  </si>
  <si>
    <t>10.1016/j.surg.2021.01.020</t>
  </si>
  <si>
    <t>https://www.scopus.com/inward/record.uri?eid=2-s2.0-85102013978&amp;doi=10.1016%2Fj.surg.2021.01.020&amp;partnerID=40&amp;md5=67f4387ce4d538182126d8cbfc8f87fd</t>
  </si>
  <si>
    <t>2-s2.0-85102013978</t>
  </si>
  <si>
    <t xml:space="preserve">Not relevant to LEP populations because it is done in Haiti. However, it has outcomes regarding patient safety </t>
  </si>
  <si>
    <t>Quality improvement but about infection control, no link to LEP.</t>
  </si>
  <si>
    <t>Deshommes, Theony (57226739234); Nagel, Christian (25646624600); Tucker, Richard J. (7402024416); Dorcélus, Lindsay (57219448380); Gautier, Jacqueline (57193541129); Koster, Michael Philip (35869550500); Lechner, Beatrice E. (14322130200)</t>
  </si>
  <si>
    <t>57226739234; 25646624600; 7402024416; 57219448380; 57193541129; 35869550500; 14322130200</t>
  </si>
  <si>
    <t>A Quality Improvement Initiative to Increase Hand Hygiene Awareness and Compliance in a Neonatal Intensive Care Unit in Haiti</t>
  </si>
  <si>
    <t>Journal of Tropical Pediatrics</t>
  </si>
  <si>
    <t>fmaa029</t>
  </si>
  <si>
    <t>10.1093/tropej/fmaa029</t>
  </si>
  <si>
    <t>https://www.scopus.com/inward/record.uri?eid=2-s2.0-85101605075&amp;doi=10.1093%2Ftropej%2Ffmaa029&amp;partnerID=40&amp;md5=557f827b9827e1923b9c5ab093c4bde8</t>
  </si>
  <si>
    <t>2-s2.0-85101605075</t>
  </si>
  <si>
    <t>Matches all inclusion criteria, but LEP is not relevant because it was in Austria.</t>
  </si>
  <si>
    <t>Focuses on community-based health literacy interventions for migrants rather than hospital- or system-level care for patients with limited English proficiency.</t>
  </si>
  <si>
    <t>Kletečka-Pulker, Maria (26023175800); Parrag, Sabine (57221835619); Doppler, Klara (57221830199); Völkl-Kernstock, Sabine (16445068400); Wagner, Michael B. (57190175055); Wenzel, Thomas (20236344300)</t>
  </si>
  <si>
    <t>26023175800; 57221835619; 57221830199; 16445068400; 57190175055; 20236344300</t>
  </si>
  <si>
    <t>Enhancing patient safety through the quality assured use of a low-tech video interpreting system to overcome language barriers in healthcare settings</t>
  </si>
  <si>
    <t>Wiener Klinische Wochenschrift</t>
  </si>
  <si>
    <t>10.1007/s00508-020-01806-7</t>
  </si>
  <si>
    <t>https://www.scopus.com/inward/record.uri?eid=2-s2.0-85100351489&amp;doi=10.1007%2Fs00508-020-01806-7&amp;partnerID=40&amp;md5=c2156aa579748d37c65f6ecf9a3c2a6f</t>
  </si>
  <si>
    <t>2-s2.0-85100351489</t>
  </si>
  <si>
    <t>Matches all inclusion criteria, but LEP is not highlighted, but there is little mention of LEP populations</t>
  </si>
  <si>
    <t>Hypertension management QI, not LEP.</t>
  </si>
  <si>
    <t>Bolen, Shari (12773139500); Love, Thomas Ezra (12805307700); Einstadter, Douglas (6601952723); Lever, Jonathan S. (57203285393); Lewis, Steven A. (36573792000); Persaud, Harry (57221670822); Fiegl, Jordan (57221677221); Liu, Rujia (59441464600); Ali-Matlock, Wanda (57221677500); Bar-Shain, David S. (22946283700)</t>
  </si>
  <si>
    <t>12773139500; 12805307700; 6601952723; 57203285393; 36573792000; 57221670822; 57221677221; 59441464600; 57221677500; 22946283700</t>
  </si>
  <si>
    <t>Improving Regional Blood Pressure Control: a Positive Deviance Tiered Intensity Approach</t>
  </si>
  <si>
    <t>10.1007/s11606-020-06480-z</t>
  </si>
  <si>
    <t>https://www.scopus.com/inward/record.uri?eid=2-s2.0-85099740783&amp;doi=10.1007%2Fs11606-020-06480-z&amp;partnerID=40&amp;md5=b88b59de4b385f22ea731adb11df7628</t>
  </si>
  <si>
    <t>2-s2.0-85099740783</t>
  </si>
  <si>
    <t>No mention of LEP populations and this states the results of their survey without drawing any conclusions.</t>
  </si>
  <si>
    <t>Survey of practice standards, no LEP relevance.</t>
  </si>
  <si>
    <t>Yoo, Gloria Ha Young (57225452600); Leach, Andrew (57217257509); Woods, Rob A. (9334443400); Holt, Tanya R. (56355060600); Hansen, Gregory (56768983300)</t>
  </si>
  <si>
    <t>57225452600; 57217257509; 9334443400; 56355060600; 56768983300</t>
  </si>
  <si>
    <t>Computed Tomography Practice Standards for Severe Pediatric Traumatic Brain Injury in the Emergency Department: a National Survey</t>
  </si>
  <si>
    <t>Journal of Child and Adolescent Trauma</t>
  </si>
  <si>
    <t>10.1007/s40653-020-00317-x</t>
  </si>
  <si>
    <t>https://www.scopus.com/inward/record.uri?eid=2-s2.0-85091182776&amp;doi=10.1007%2Fs40653-020-00317-x&amp;partnerID=40&amp;md5=ca58efc4b1a3a5a615272e0788309741</t>
  </si>
  <si>
    <t>2-s2.0-85091182776</t>
  </si>
  <si>
    <t>This is a model on how to do research and not an actual research article.</t>
  </si>
  <si>
    <t>Focuses on migrants who may face language and health literacy barriers, and it involves a systems-level, hospital-adjacent intervention through co-designed health literacy solutions.</t>
  </si>
  <si>
    <t>Dias, Sonia Ferreira (57217693986); Gama, Ana Filipa (35603291600); Maia, Ana Catarina (57214590768); Marques, Maria J. (57194552785); Campos Fernandes, Adalberto (57219982527); Goes, Ana Rita (29467535600); Loureiro, Maria Isabel (14630767300); Osborne, Richard H. (7101890122)</t>
  </si>
  <si>
    <t>57217693986; 35603291600; 57214590768; 57194552785; 57219982527; 29467535600; 14630767300; 7101890122</t>
  </si>
  <si>
    <t>Migrant Communities at the Center in Co-design of Health Literacy-Based Innovative Solutions for Non-communicable Diseases Prevention and Risk Reduction: Application of the OPtimising HEalth LIteracy and Access (Ophelia) Process</t>
  </si>
  <si>
    <t>10.3389/fpubh.2021.639405</t>
  </si>
  <si>
    <t>https://www.scopus.com/inward/record.uri?eid=2-s2.0-85107911765&amp;doi=10.3389%2Ffpubh.2021.639405&amp;partnerID=40&amp;md5=e9a870e6e62da5e3544cc89d45119f00</t>
  </si>
  <si>
    <t>2-s2.0-85107911765</t>
  </si>
  <si>
    <t>Not relevant to LEP populations. This is about sperm preservation in prepubertal boys.</t>
  </si>
  <si>
    <t>Clinical/scientific, not about LEP or communication.</t>
  </si>
  <si>
    <t>Wyns, Christine (6602559503); Kanbar, Marc (57204634523); Giudice, Maria Grazia (57193161998); Poels, Jonathan (37122465200)</t>
  </si>
  <si>
    <t>6602559503; 57204634523; 57193161998; 37122465200</t>
  </si>
  <si>
    <t>Fertility preservation for prepubertal boys: lessons learned from the past and update on remaining challenges towards clinical translation</t>
  </si>
  <si>
    <t>Human Reproduction Update</t>
  </si>
  <si>
    <t>10.1093/humupd/dmaa050</t>
  </si>
  <si>
    <t>https://www.scopus.com/inward/record.uri?eid=2-s2.0-85105763653&amp;doi=10.1093%2Fhumupd%2Fdmaa050&amp;partnerID=40&amp;md5=869eb2a8e1523789c6a4b4563dd5d892</t>
  </si>
  <si>
    <t>2-s2.0-85105763653</t>
  </si>
  <si>
    <t>Jenny Nguyen</t>
  </si>
  <si>
    <t>There is no explicit LEP/language/health-literacy population focus. The setting is appropriate, but does not indicate patient-level safety outcomes stratified by language/LEP. The comparative LEP dimension is not evident and controlled design not evident.</t>
  </si>
  <si>
    <t>Policy and quality outcomes, not LEP.</t>
  </si>
  <si>
    <t>Chatterjee, Paula (55355528500); Qi, Mingyu (57204651922); Werner, Rachel M. (7202442556)</t>
  </si>
  <si>
    <t>55355528500; 57204651922; 7202442556</t>
  </si>
  <si>
    <t>Association of Medicaid Expansion with Quality in Safety-Net Hospitals</t>
  </si>
  <si>
    <t>JAMA Internal Medicine</t>
  </si>
  <si>
    <t>10.1001/jamainternmed.2020.9142</t>
  </si>
  <si>
    <t>https://www.scopus.com/inward/record.uri?eid=2-s2.0-85100707962&amp;doi=10.1001%2Fjamainternmed.2020.9142&amp;partnerID=40&amp;md5=ce58fd7d51bb55910803925432d57b88</t>
  </si>
  <si>
    <t>2-s2.0-85100707962</t>
  </si>
  <si>
    <t>This is a methods/engineering (bioreactor simulation) paper; not a clinical outcomes study.</t>
  </si>
  <si>
    <t>this is about breast cancer, not about LEP</t>
  </si>
  <si>
    <t>Liu, Boyuan (57200308245); Han, Suyue (57200306461); Modarres-Sadeghi, Yahya (9738598700); Lynch, Maureen E. (35181659000)</t>
  </si>
  <si>
    <t>57200308245; 57200306461; 9738598700; 35181659000</t>
  </si>
  <si>
    <t>Multiphysics simulation of a compression–perfusion combined bioreactor to predict the mechanical microenvironment during bone metastatic breast cancer loading experiments</t>
  </si>
  <si>
    <t>Biotechnology and Bioengineering</t>
  </si>
  <si>
    <t>10.1002/bit.27692</t>
  </si>
  <si>
    <t>https://www.scopus.com/inward/record.uri?eid=2-s2.0-85100349125&amp;doi=10.1002%2Fbit.27692&amp;partnerID=40&amp;md5=b5bf75807339d898dde126682c6490ff</t>
  </si>
  <si>
    <t>2-s2.0-85100349125</t>
  </si>
  <si>
    <t>This is in an outpatient behavioral health clinic context. There is no LEP/language focus. The title lacks patient-safety outcomes and controlled comparison are not evident.</t>
  </si>
  <si>
    <t>No relevance to LEP population because focus is on ACEs</t>
  </si>
  <si>
    <t>Liu, Sabrina R. (56729283100); Grimes, Katherine E. (36798969900); Creedon, Timothy B. (50161289200); Pathak, Priya R. (57551693500); DiBona, Lindsay A. (57224912400); Hagan, Gregory N. (57193871998)</t>
  </si>
  <si>
    <t>56729283100; 36798969900; 50161289200; 57551693500; 57224912400; 57193871998</t>
  </si>
  <si>
    <t>Pediatric ACES assessment within a collaborative practice model: Implications for health equity.</t>
  </si>
  <si>
    <t>American Journal of Orthopsychiatry</t>
  </si>
  <si>
    <t>10.1037/ort0000536</t>
  </si>
  <si>
    <t>https://www.scopus.com/inward/record.uri?eid=2-s2.0-85108582864&amp;doi=10.1037%2Fort0000536&amp;partnerID=40&amp;md5=869e646214893c8f40eae486c92399bc</t>
  </si>
  <si>
    <t>2-s2.0-85108582864</t>
  </si>
  <si>
    <t xml:space="preserve">This has a basic science/virology focus with no clinical setting. </t>
  </si>
  <si>
    <t>No relevance to LEP population and simply focuses on a virus and is an animal study</t>
  </si>
  <si>
    <t>Elhassan, Fatima Khalid (57222387803); Almofti, Yassir A. (37041121800); Abd-Elrahman, Khoubieb Ali (57208160016); Nouri, Mashair A.A. (57222389653); Eltilib, Elsideeq E.M. (57222381569)</t>
  </si>
  <si>
    <t>57222387803; 37041121800; 57208160016; 57222389653; 57222381569</t>
  </si>
  <si>
    <t>Structural analysis of avian encephalomyelitis virus polyprotein for development of multi epitopes vaccine using immunoinformatics approach</t>
  </si>
  <si>
    <t>Journal of Pure and Applied Microbiology</t>
  </si>
  <si>
    <t>10.22207/JPAM.15.1.20</t>
  </si>
  <si>
    <t>https://www.scopus.com/inward/record.uri?eid=2-s2.0-85102552595&amp;doi=10.22207%2FJPAM.15.1.20&amp;partnerID=40&amp;md5=ad78f0181781a024264aabba311d5052</t>
  </si>
  <si>
    <t>2-s2.0-85102552595</t>
  </si>
  <si>
    <t xml:space="preserve">Although this is a hospital registry with patient outcomes (mortality), the title shows no LEP component and no interpreter/communication intervention. Without LEP-stratified outcomes or language variables, it does not meet the core LEP inclusion criteria. </t>
  </si>
  <si>
    <t xml:space="preserve">No explicit or implict relevance to LEP population. </t>
  </si>
  <si>
    <t>Gardener, Hannah E. (24821715800); Rundek, Tatjana R. (7004124868); Lichtman, Judith H. (7005493184); Leifheit, Erica C. (26434289300); Wang, Kefeng (56221981600); Asdaghi, Negar (16480099900); Romano, José G. (7103391458); Sacco, Ralph L. (7102230208)</t>
  </si>
  <si>
    <t>24821715800; 7004124868; 7005493184; 26434289300; 56221981600; 16480099900; 7103391458; 7102230208</t>
  </si>
  <si>
    <t>Adherence to Acute Care Measures Affects Mortality in Patients with Ischemic Stroke: The Florida Stroke Registry</t>
  </si>
  <si>
    <t>10.1016/j.jstrokecerebrovasdis.2020.105586</t>
  </si>
  <si>
    <t>https://www.scopus.com/inward/record.uri?eid=2-s2.0-85098958002&amp;doi=10.1016%2Fj.jstrokecerebrovasdis.2020.105586&amp;partnerID=40&amp;md5=cc528066eca61afc22f21f108ae67c4a</t>
  </si>
  <si>
    <t>2-s2.0-85098958002</t>
  </si>
  <si>
    <t>This is an analytical study with no clinical LEP focus, no hospital context, and no patient-safety outcomes.</t>
  </si>
  <si>
    <t>Makki, Alaa Abdelrahman (57208088958); Massot, Victor (57220158470); Byrne, Hugh J. (7005568684); Respaud, Renaud (36485419800); Bertrand, Dominique (7202639604); Mohammed, Elhadi (57208088294); Chourpa, Igor (6602932149); Bonnier, Franck (23487674500)</t>
  </si>
  <si>
    <t>57208088958; 57220158470; 7005568684; 36485419800; 7202639604; 57208088294; 6602932149; 23487674500</t>
  </si>
  <si>
    <t>Vibrational spectroscopy for discrimination and quantification of clinical chemotherapeutic preparations</t>
  </si>
  <si>
    <t>Vibrational Spectroscopy</t>
  </si>
  <si>
    <t>10.1016/j.vibspec.2020.103200</t>
  </si>
  <si>
    <t>https://www.scopus.com/inward/record.uri?eid=2-s2.0-85098936464&amp;doi=10.1016%2Fj.vibspec.2020.103200&amp;partnerID=40&amp;md5=e70b736d5890b05e1849924a248c65b3</t>
  </si>
  <si>
    <t>2-s2.0-85098936464</t>
  </si>
  <si>
    <t>The hospital department setting is relevant, but the focus is incident reporting behavior, not patient outcomes and not LEP.</t>
  </si>
  <si>
    <t>No direct relevance to LEP population</t>
  </si>
  <si>
    <t>Sarvananthan, Peranavi (57221103205); Lin, Charis (57221106076); Jorjany, Taraneh (57221096919)</t>
  </si>
  <si>
    <t>57221103205; 57221106076; 57221096919</t>
  </si>
  <si>
    <t>Rates and reasons for safety incident reporting in the medical imaging department of a large academic health sciences centre</t>
  </si>
  <si>
    <t>Journal of Medical Imaging and Radiation Sciences</t>
  </si>
  <si>
    <t>10.1016/j.jmir.2020.11.018</t>
  </si>
  <si>
    <t>https://www.scopus.com/inward/record.uri?eid=2-s2.0-85098149306&amp;doi=10.1016%2Fj.jmir.2020.11.018&amp;partnerID=40&amp;md5=4683f679a1c9e2762a88191b1d9f7140</t>
  </si>
  <si>
    <t>2-s2.0-85098149306</t>
  </si>
  <si>
    <t xml:space="preserve">This is QI framing in a hospital context but no LEP/language focus and no explicit patient-safety outcomes. </t>
  </si>
  <si>
    <t>Swords, Chloe E. (55963863100); Bergman, Lina (56319097200); Wilson-Jeffers, Rachel (57218141924); Randall, Diane M. (57216899907); Morris, Linda L. (24374392200); Brenner, Michael Joel (36107420800); Arora, Asit (58711646400)</t>
  </si>
  <si>
    <t>55963863100; 56319097200; 57218141924; 57216899907; 24374392200; 36107420800; 58711646400</t>
  </si>
  <si>
    <t>Multidisciplinary Tracheostomy Quality Improvement in the COVID-19 Pandemic: Building a Global Learning Community</t>
  </si>
  <si>
    <t>Annals of Otology, Rhinology and Laryngology</t>
  </si>
  <si>
    <t>10.1177/0003489420941542</t>
  </si>
  <si>
    <t>https://www.scopus.com/inward/record.uri?eid=2-s2.0-85088023156&amp;doi=10.1177%2F0003489420941542&amp;partnerID=40&amp;md5=7707b0948b6e2ca2ba301953a4a643b9</t>
  </si>
  <si>
    <t>2-s2.0-85088023156</t>
  </si>
  <si>
    <t xml:space="preserve">This is basic science. </t>
  </si>
  <si>
    <t>Exlude</t>
  </si>
  <si>
    <t>There is no relevence to LEP populations.</t>
  </si>
  <si>
    <t>Madeddu, Paolo R. (57205954644)</t>
  </si>
  <si>
    <t>Cell therapy for the treatment of heart disease: Renovation work on the broken heart is still in progress</t>
  </si>
  <si>
    <t>Free Radical Biology and Medicine</t>
  </si>
  <si>
    <t>10.1016/j.freeradbiomed.2020.12.444</t>
  </si>
  <si>
    <t>https://www.scopus.com/inward/record.uri?eid=2-s2.0-85100163009&amp;doi=10.1016%2Fj.freeradbiomed.2020.12.444&amp;partnerID=40&amp;md5=238ffe4af9e5c88649424f1515138a0c</t>
  </si>
  <si>
    <t>2-s2.0-85100163009</t>
  </si>
  <si>
    <t>The direct LEP/language relevance is explicit (interpreter access intervention). There is implementation in a clinical quality-improvement context, and there is addressing a patient-safety risk (miscommunication) via measured interpreter utilization. It squarely meets the LEP inclusion criteria and supports safer clinical communication.</t>
  </si>
  <si>
    <t>This study meets the criteria for the study, including focusing on LEP populations, having a patient population of more than 50 (477 to be exact), and is based in a hospital setting. Additionally, it does not have any of the exclusion criteria.</t>
  </si>
  <si>
    <t>Kwok, Matthew Mo Kin (57221921892); Chan, Richard K. (57212005351); Hansen, Cindy (57221925176); Thibault, Kris (57221924630); Wong, Hing Yi (57221943289)</t>
  </si>
  <si>
    <t>57221921892; 57212005351; 57221925176; 57221924630; 57221943289</t>
  </si>
  <si>
    <t>Access to Translator (AT&amp;T) project: Interpreter on Wheels during the COVID-19 pandemic</t>
  </si>
  <si>
    <t>e001062</t>
  </si>
  <si>
    <t>10.1136/bmjoq-2020-001062</t>
  </si>
  <si>
    <t>https://www.scopus.com/inward/record.uri?eid=2-s2.0-85100616383&amp;doi=10.1136%2Fbmjoq-2020-001062&amp;partnerID=40&amp;md5=6f453fd395588c17e0550b02aa739757</t>
  </si>
  <si>
    <t>2-s2.0-85100616383</t>
  </si>
  <si>
    <t>This is a conceptual model without a specific LEP population or interpreter/communication component.</t>
  </si>
  <si>
    <t>This article is describing a conceptual model, in which it does not have quantitative meausre, neither involving controlled compariisons. In addtion, it does not have any LEP population relevence.</t>
  </si>
  <si>
    <t>McGinty, Emma Elizabeth (35810646800); Murphy, Karly A. (57200763685); Dalcin, Arlene Taylor (6506539092); Stuart, Elizabeth A. (35410446500); Wang, Nae Yuh (7404340658); Dickerson, Faith B. (7003825018); Gudzune, Kimberly Anne (36859447600); Jerome, Gerald J. (6701793655); Thompson, David A. (55316319800); Cullen, Bernadette A.M. (7201606837)</t>
  </si>
  <si>
    <t>35810646800; 57200763685; 6506539092; 35410446500; 7404340658; 7003825018; 36859447600; 6701793655; 55316319800; 7201606837</t>
  </si>
  <si>
    <t>A Model for Advancing Scale-Up of Complex Interventions for Vulnerable Populations: the ALACRITY Center for Health and Longevity in Mental Illness</t>
  </si>
  <si>
    <t>10.1007/s11606-020-06137-x</t>
  </si>
  <si>
    <t>https://www.scopus.com/inward/record.uri?eid=2-s2.0-85090022560&amp;doi=10.1007%2Fs11606-020-06137-x&amp;partnerID=40&amp;md5=e489b1fb88d5ed196edab2569929d78e</t>
  </si>
  <si>
    <t>2-s2.0-85090022560</t>
  </si>
  <si>
    <t>This protocol indicates no patient outcomes reported yet and there is no LEP focus.</t>
  </si>
  <si>
    <t>The paper does not involved LEP populations, language barriers, or disparities</t>
  </si>
  <si>
    <t>Rose, Alexandra V. (57210428250); Duhamel, Todd A. (6701864189); Hyde, Christian (57221920688); Kent, David E. (57193226893); Afilalo, Jonathan (16400605600); Schultz, Annette S.H. (14061294200); Chudyk, Anna Maria (26027821800); Kehler, Dustin Scott (57203506307); Dave, Mudra G. (57221511954); Arora, Rakesh C. (7202894376)</t>
  </si>
  <si>
    <t>57210428250; 6701864189; 57221920688; 57193226893; 16400605600; 14061294200; 26027821800; 57203506307; 57221511954; 7202894376</t>
  </si>
  <si>
    <t>Randomised controlled trial protocol for the PROTECT-CS Study: PROTein to Enhance outComes of (pre)frail paTients undergoing Cardiac Surgery</t>
  </si>
  <si>
    <t>ee037240</t>
  </si>
  <si>
    <t>10.1136/bmjopen-2020-037240</t>
  </si>
  <si>
    <t>https://www.scopus.com/inward/record.uri?eid=2-s2.0-85100524262&amp;doi=10.1136%2Fbmjopen-2020-037240&amp;partnerID=40&amp;md5=d81cad831fd80ef372296102fc88627e</t>
  </si>
  <si>
    <t>2-s2.0-85100524262</t>
  </si>
  <si>
    <t xml:space="preserve">This is basic science and therapeutic engineering. </t>
  </si>
  <si>
    <t>This study is preclinical bench research. It does not involve LEP populations, patient outcomes, disparities, or physician-patient interactions</t>
  </si>
  <si>
    <t>Amini, Leila (57144262200); Wagner, Dimitrios Laurin (57191914098); Rössler, Uta (57205722005); Zarrinrad, Ghazaleh (56912297200); Wagner, Livia Felicitas (57205896028); Vollmer, Tino (57209586811); Wendering, Desiree Jacqueline (57204531853); Kornak, Uwe (6602927954); Volk, Hans Dieter (36051370300); Reinke, Petra (7006250365)</t>
  </si>
  <si>
    <t>57144262200; 57191914098; 57205722005; 56912297200; 57205896028; 57209586811; 57204531853; 6602927954; 36051370300; 7006250365</t>
  </si>
  <si>
    <t>CRISPR-Cas9-Edited Tacrolimus-Resistant Antiviral T Cells for Advanced Adoptive Immunotherapy in Transplant Recipients</t>
  </si>
  <si>
    <t>Molecular Therapy</t>
  </si>
  <si>
    <t>10.1016/j.ymthe.2020.09.011</t>
  </si>
  <si>
    <t>https://www.scopus.com/inward/record.uri?eid=2-s2.0-85091252015&amp;doi=10.1016%2Fj.ymthe.2020.09.011&amp;partnerID=40&amp;md5=d05ef5fe343f366be917701d8d71268b</t>
  </si>
  <si>
    <t>2-s2.0-85091252015</t>
  </si>
  <si>
    <t xml:space="preserve">This is a review/perspective piece. </t>
  </si>
  <si>
    <t>The paper is primarily a historical overview/narrative of CP Canada's achievements, not an empirical study with quantitative patient outcomes, controlled comparisons, or relevance to LEP populations</t>
  </si>
  <si>
    <t>Petruzziello-Pellegrini, Tania N. (54947344900); Jeanneret, Alphonse (8541185900); Montgomery, Mark D. (7102101121); Rivard, Georges B. (57206305852); Tullis, Elizabeth D. (57211729034); Cantin, André M. (7007114911)</t>
  </si>
  <si>
    <t>54947344900; 8541185900; 7102101121; 57206305852; 57211729034; 7007114911</t>
  </si>
  <si>
    <t>Cystic fibrosis in Canada: A historical perspective</t>
  </si>
  <si>
    <t>Canadian Journal of Respiratory, Critical Care, and Sleep Medicine</t>
  </si>
  <si>
    <t>10.1080/24745332.2018.1470910</t>
  </si>
  <si>
    <t>https://www.scopus.com/inward/record.uri?eid=2-s2.0-85118959141&amp;doi=10.1080%2F24745332.2018.1470910&amp;partnerID=40&amp;md5=da53d5fce6f3cf4c51e820afbd99c657</t>
  </si>
  <si>
    <t>2-s2.0-85118959141</t>
  </si>
  <si>
    <t xml:space="preserve">This is a narrative/expert review with no LEP focus. </t>
  </si>
  <si>
    <t>Anamika Sridhar</t>
  </si>
  <si>
    <t>Article does not contain relevant information about LEP, it talks about non-invasive brain stimulation for post-stroke dysphagia.</t>
  </si>
  <si>
    <t>Cheng, Ivy Ka Yu (56521036700); Hamdy, Shaheen (7004104000)</t>
  </si>
  <si>
    <t>56521036700; 7004104000</t>
  </si>
  <si>
    <t>Current perspectives on the benefits, risks, and limitations of noninvasive brain stimulation (NIBS) for post-stroke dysphagia</t>
  </si>
  <si>
    <t>Expert Review of Neurotherapeutics</t>
  </si>
  <si>
    <t>10.1080/14737175.2021.1974841</t>
  </si>
  <si>
    <t>https://www.scopus.com/inward/record.uri?eid=2-s2.0-85115192005&amp;doi=10.1080%2F14737175.2021.1974841&amp;partnerID=40&amp;md5=a8fce9e4efeb00be018a2cfd1c351284</t>
  </si>
  <si>
    <t>2-s2.0-85115192005</t>
  </si>
  <si>
    <t xml:space="preserve">This is a perspective/review article. </t>
  </si>
  <si>
    <t>The paper is perspective/review centered on a drug intervention for COVID-19. It does not involve LEP populations, disparities, or patient-physician communication outcomes,</t>
  </si>
  <si>
    <t>Wong, Kon Ken (37094383200); Lee, Shaun Wen Huey (35201185800); Kua, Kok Pim (57191430415)</t>
  </si>
  <si>
    <t>37094383200; 35201185800; 57191430415</t>
  </si>
  <si>
    <t>N-acetylcysteine as adjuvant therapy for covid-19 – a perspective on the current state of the evidence</t>
  </si>
  <si>
    <t>Journal of Inflammation Research</t>
  </si>
  <si>
    <t>10.2147/JIR.S306849</t>
  </si>
  <si>
    <t>https://www.scopus.com/inward/record.uri?eid=2-s2.0-85110445777&amp;doi=10.2147%2FJIR.S306849&amp;partnerID=40&amp;md5=19334251c8693414a0363ab2215658fd</t>
  </si>
  <si>
    <t>2-s2.0-85110445777</t>
  </si>
  <si>
    <t>Hospital surgical outcomes (mortality) are present, but no LEP/language population or interpreter/communication variable is indicated.</t>
  </si>
  <si>
    <t xml:space="preserve">The paper does not address LEP populations, langauge access, or disparities. </t>
  </si>
  <si>
    <t>Starlinger, Patrick P. (36125282800); Ubl, Daniel S. (56716186900); Hackl, Hubert (8733465500); Starlinger, Johannes (35243899700); Nagorney, David M. (35400419300); Smoot, Rory L. (6602480189); Habermann, Elizabeth B. (9536068800); Cleary, Sean Patrick (7006754297)</t>
  </si>
  <si>
    <t>36125282800; 56716186900; 8733465500; 35243899700; 35400419300; 6602480189; 9536068800; 7006754297</t>
  </si>
  <si>
    <t>Combined APRI/ALBI score to predict mortality after hepatic resection</t>
  </si>
  <si>
    <t>BJS Open</t>
  </si>
  <si>
    <t>zraa043</t>
  </si>
  <si>
    <t>10.1093/bjsopen/zraa043</t>
  </si>
  <si>
    <t>https://www.scopus.com/inward/record.uri?eid=2-s2.0-85102216235&amp;doi=10.1093%2Fbjsopen%2Fzraa043&amp;partnerID=40&amp;md5=f965d8630a6e0eb5013c09c14d682f1e</t>
  </si>
  <si>
    <t>2-s2.0-85102216235</t>
  </si>
  <si>
    <t>There is a process-adherence emphasis; this shows no LEP focus and does not specify patient-safety outcomes beyond adherence. Controlled LEP comparison is not evident.</t>
  </si>
  <si>
    <t>Although it is a strong quantitative hospital-based study it does not focus on LEP populations. The mention of patients "not fluent in English" is not part of the research design, analysis, or reported results.</t>
  </si>
  <si>
    <t>Oberai, Tarandeep (57200450949); Laver, Kate E. (36158064100); Woodman, R. J. (7102408842); Crotty, Maria (7005662185); Kerkhoffs, Gino M.Mj J. (57205381536); Jaarsma, Ruurd Lukas (6603419577)</t>
  </si>
  <si>
    <t>57200450949; 36158064100; 7102408842; 7005662185; 57205381536; 6603419577</t>
  </si>
  <si>
    <t>Does implementation of a tailored intervention increase adherence to a National Safety and Quality Standard? A study to improve delirium care</t>
  </si>
  <si>
    <t>mzab006</t>
  </si>
  <si>
    <t>10.1093/intqhc/mzab006</t>
  </si>
  <si>
    <t>https://www.scopus.com/inward/record.uri?eid=2-s2.0-85102214798&amp;doi=10.1093%2Fintqhc%2Fmzab006&amp;partnerID=40&amp;md5=d711856be702b98fcebce1259255b603</t>
  </si>
  <si>
    <t>2-s2.0-85102214798</t>
  </si>
  <si>
    <t>This is a protocol (no outcomes yet) with no LEP/communication component</t>
  </si>
  <si>
    <t>Although the TECC study is directly relevant to LEP populations, it is conducted exclusively in outpatient community-based mental health settings and has a small sample size of 50 participants. WHile promising for innovation in equitable digital health, it does not provide hospital-based or system-level patient outcome data</t>
  </si>
  <si>
    <t>Rauseo-Ricupero, Natali (57216754611); Torous, John Blake (55816955800)</t>
  </si>
  <si>
    <t>57216754611; 55816955800</t>
  </si>
  <si>
    <t>Technology enabled clinical care (TECC): Protocol for a prospective longitudinal cohort study of smartphone-augmented mental health treatment</t>
  </si>
  <si>
    <t>e23771</t>
  </si>
  <si>
    <t>10.2196/23771</t>
  </si>
  <si>
    <t>https://www.scopus.com/inward/record.uri?eid=2-s2.0-85100257341&amp;doi=10.2196%2F23771&amp;partnerID=40&amp;md5=84a1ea91405e81ee2b5f986efe19ddca</t>
  </si>
  <si>
    <t>2-s2.0-85100257341</t>
  </si>
  <si>
    <t xml:space="preserve">The study is excluded because it is a basic science/animal study that investigates vaccine development in a laboratory setting rather than in a clinical or hospital population. It has no relevance to LEP populations, does not involve patient outcomes or disparities, and does not use a comparative healthcare or system-level design. </t>
  </si>
  <si>
    <t>Peng, Shiwen (7403590464); Ferrall, Louise (57219671038); Gaillard, Stéphanie L. (55396438800); Wang, Chenguang (35977003800); Chi, Weiyu (57220869311); Huang, Chuanhsiang (23091095300); Roden, Richard B. (7006036049); Wu, Tzyy Choou (7404814890); Chang, Yung Nien (56939445500); Hung, Chienfu (55655193100)</t>
  </si>
  <si>
    <t>7403590464; 57219671038; 55396438800; 35977003800; 57220869311; 23091095300; 7006036049; 7404814890; 56939445500; 55655193100</t>
  </si>
  <si>
    <t>Development of dna vaccine targeting e6 and e7 proteins of human papillomavirus 16 (Hpv16) and hpv18 for immunotherapy in combination with recombinant vaccinia boost and pd-1 antibody</t>
  </si>
  <si>
    <t>mBio</t>
  </si>
  <si>
    <t>e03224-20</t>
  </si>
  <si>
    <t>10.1128/mBio.03224-20</t>
  </si>
  <si>
    <t>https://www.scopus.com/inward/record.uri?eid=2-s2.0-85100042270&amp;doi=10.1128%2FmBio.03224-20&amp;partnerID=40&amp;md5=7c3cfb355cdea6ee34d3af680d98f253</t>
  </si>
  <si>
    <t>2-s2.0-85100042270</t>
  </si>
  <si>
    <t>The study focuses on peritoneal dialysis–associated peritonitis prevention and reporting, but it does not address Limited English Proficiency (LEP) patients, communication barriers, or disparities in patient outcomes. Therefore, it does not meet the inclusion criteria.</t>
  </si>
  <si>
    <t xml:space="preserve">The article lacks a controlled comparative design and does not involve LEP populations. Instead, it functions as a perspective/policy review advocating for standardized reporting rather than reporting new quantitative, comparative research outcomes. </t>
  </si>
  <si>
    <t>Perl, Jeffrey (57192120457); Fuller, Douglas S. (36815873800); Boudville, Neil C. (57190234695); Kliger, Alan S. (7005886140); Schaubel, Douglas Earl (7003411050); Teitelbaum, Isaac (57204346479); Warady, Bradley Alan (7005909531); Neu, Alicia M. (35547918200); Patel, Priti R. (55802507700); Piraino, Beth M. (7006682882)</t>
  </si>
  <si>
    <t>57192120457; 36815873800; 57190234695; 7005886140; 7003411050; 57204346479; 7005909531; 35547918200; 55802507700; 7006682882</t>
  </si>
  <si>
    <t>Optimizing peritoneal dialysis–associated peritonitis prevention in the United States: From standardized peritoneal dialysis–associated peritonitis reporting and beyond</t>
  </si>
  <si>
    <t>Clinical Journal of the American Society of Nephrology</t>
  </si>
  <si>
    <t>10.2215/CJN.11280919</t>
  </si>
  <si>
    <t>https://www.scopus.com/inward/record.uri?eid=2-s2.0-85099578546&amp;doi=10.2215%2FCJN.11280919&amp;partnerID=40&amp;md5=ed8f5a2cd48c221a86e5bc60854e4dba</t>
  </si>
  <si>
    <t>2-s2.0-85099578546</t>
  </si>
  <si>
    <t xml:space="preserve">This article is a protocol describing intervention development to increase HPV vaccine uptake in private practice/community settings. It does not include patient outcomes, is not comparative, and does not focus on LEP populations or language barriers. Therefore, it does not meet the inclusion criteria.
</t>
  </si>
  <si>
    <t>Not LEP, not controlled, no outcomes</t>
  </si>
  <si>
    <t>Brewer, Sarah E. (56076667900); Simpson, Matthew J. (57202400915); Rice, John D. (57218253054); Skendaore, Amanda (57220928205); O'Leary, Sean T. (36982196600)</t>
  </si>
  <si>
    <t>56076667900; 57202400915; 57218253054; 57220928205; 36982196600</t>
  </si>
  <si>
    <t>Engaging practices and communities in the development of interventions to promote HPV vaccine uptake: A protocol for implementing Boot Camp Translation in the private practice setting</t>
  </si>
  <si>
    <t>10.1136/bmjopen-2020-041685</t>
  </si>
  <si>
    <t>https://www.scopus.com/inward/record.uri?eid=2-s2.0-85097904236&amp;doi=10.1136%2Fbmjopen-2020-041685&amp;partnerID=40&amp;md5=ae5445614fee5755eead0379f6fd77df</t>
  </si>
  <si>
    <t>2-s2.0-85097904236</t>
  </si>
  <si>
    <t>no LEP focus and is observational without controlled comparisons.</t>
  </si>
  <si>
    <t>not LEP, meets other criteria</t>
  </si>
  <si>
    <t>Cecchi, Francesca (7007094305); Diverio, Manuela (18834666400); Arienti, Chiara (56955360300); Corbella, Elena (57221863857); Marrazzo, Federico (57204362348); Speranza, Gabriele (57202113925); del Zotto, Elisabetta (6603489165); Poggianti, Giuliana (57221871109); Gigliotti, Francesco (7004502205); Polcaro, Paola (23101220200)</t>
  </si>
  <si>
    <t>7007094305; 18834666400; 56955360300; 57221863857; 57204362348; 57202113925; 6603489165; 57221871109; 7004502205; 23101220200</t>
  </si>
  <si>
    <t>Development and implementation of a stroke rehabilitation integrated care pathway in an italian no profit institution: An observational study</t>
  </si>
  <si>
    <t>European Journal of Physical and Rehabilitation Medicine</t>
  </si>
  <si>
    <t>10.23736/S1973-9087.20.06195-X</t>
  </si>
  <si>
    <t>https://www.scopus.com/inward/record.uri?eid=2-s2.0-85100487866&amp;doi=10.23736%2FS1973-9087.20.06195-X&amp;partnerID=40&amp;md5=118f1ed923d3f2d0e561df4c9f6c3e7c</t>
  </si>
  <si>
    <t>2-s2.0-85100487866</t>
  </si>
  <si>
    <t>no LEP or patient outcomes focus.</t>
  </si>
  <si>
    <t>not LEP, no outcomes, not controlled, not hospital</t>
  </si>
  <si>
    <t>Morgan, Randall C. (18336493800); Reid, Tiffany N. (57217156255)</t>
  </si>
  <si>
    <t>18336493800; 57217156255</t>
  </si>
  <si>
    <t>On Answering the Call to Action for COVID-19: Continuing a Bold Legacy of Health Advocacy</t>
  </si>
  <si>
    <t>Journal of the National Medical Association</t>
  </si>
  <si>
    <t>10.1016/j.jnma.2020.06.011</t>
  </si>
  <si>
    <t>https://www.scopus.com/inward/record.uri?eid=2-s2.0-85098826365&amp;doi=10.1016%2Fj.jnma.2020.06.011&amp;partnerID=40&amp;md5=55f2d0120ad0fd0e90a10df6dc4bd8f4</t>
  </si>
  <si>
    <t>2-s2.0-85098826365</t>
  </si>
  <si>
    <t xml:space="preserve"> not LEP-specific, does not report quantitative patient outcomes, and seems more like a descriptive/narrative piece.</t>
  </si>
  <si>
    <t>Brown, James M. (55547124586); Hajjar-Nejad, M. J. (57204728280); Dominique, Guerda (57220124519); Gillespie, Malinda (57220124390); Siddiqi, Imran (57220125610); Romine, Heather (57195344908); Odonkor, Patrick N. (13610615600); Dawood, Murtaza Y. (35088076900); Gammie, James S. (6701696885)</t>
  </si>
  <si>
    <t>55547124586; 57204728280; 57220124519; 57220124390; 57220125610; 57195344908; 13610615600; 35088076900; 6701696885</t>
  </si>
  <si>
    <t>A failed cardiac surgery program in an underserved minority population county reimagined: The power of partnership</t>
  </si>
  <si>
    <t>Journal of the American Heart Association</t>
  </si>
  <si>
    <t>e018230</t>
  </si>
  <si>
    <t>10.1161/JAHA.120.018230</t>
  </si>
  <si>
    <t>https://www.scopus.com/inward/record.uri?eid=2-s2.0-85097002993&amp;doi=10.1161%2FJAHA.120.018230&amp;partnerID=40&amp;md5=fa96c48baf318123965f5223c16c0815</t>
  </si>
  <si>
    <t>2-s2.0-85097002993</t>
  </si>
  <si>
    <t>it’s basic science research with no patient outcomes or LEP relevance.</t>
  </si>
  <si>
    <t>Lucendo-Villarin, Baltasar (55221835900); Meseguer-Ripolles, Jose (57193851424); Drew, James (57205750499); Fischer, Lena (57202150850); Ma, Elaine (57219963553); Flint, Oliver P. (7004280076); Simpson, Kenneth James (7202687170); Machesky, Laura M. (7006454225); Mountford, Joanne C. (7003828960); Hay, David C. (26657949400)</t>
  </si>
  <si>
    <t>55221835900; 57193851424; 57205750499; 57202150850; 57219963553; 7004280076; 7202687170; 7006454225; 7003828960; 26657949400</t>
  </si>
  <si>
    <t>Development of a cost-effective automated platform to produce human liver spheroids for basic and applied research</t>
  </si>
  <si>
    <t>Biofabrication</t>
  </si>
  <si>
    <t>10.1088/1758-5090/abbdb2</t>
  </si>
  <si>
    <t>https://www.scopus.com/inward/record.uri?eid=2-s2.0-85095809428&amp;doi=10.1088%2F1758-5090%2Fabbdb2&amp;partnerID=40&amp;md5=e418afb15aeae4c52d8b0b281720d20a</t>
  </si>
  <si>
    <t>2-s2.0-85095809428</t>
  </si>
  <si>
    <t>good quantitative study, but the key issue is that it focuses on racial/ethnic disparities, not LEP</t>
  </si>
  <si>
    <t>Ezomo, Olohirere T. (57217214841); Sun, Daniel C. (59035077900); Gronbeck, Christian J. (57204695419); Harrington, Melvyn A. (35331910000); Halawi, Mohamad J. (56372869100)</t>
  </si>
  <si>
    <t>57217214841; 59035077900; 57204695419; 35331910000; 56372869100</t>
  </si>
  <si>
    <t>Where Do We Stand Today on Racial and Ethnic Health Disparities? An Analysis of Primary Total Hip Arthroplasty From a 2011–2017 National Database</t>
  </si>
  <si>
    <t>Arthroplasty Today</t>
  </si>
  <si>
    <t>10.1016/j.artd.2020.10.002</t>
  </si>
  <si>
    <t>https://www.scopus.com/inward/record.uri?eid=2-s2.0-85095745288&amp;doi=10.1016%2Fj.artd.2020.10.002&amp;partnerID=40&amp;md5=7c2bc944fb83d08204cd21818237ece6</t>
  </si>
  <si>
    <t>2-s2.0-85095745288</t>
  </si>
  <si>
    <t>not LEP patients or outcomes.</t>
  </si>
  <si>
    <t>not LEP, but translation, no outcomes, not controlled</t>
  </si>
  <si>
    <t>Nymark, Carolin (35148165300); Göransson, Katarina E. (8885581800); Saboonchi, Fredrik (6506758312); Falk, Ann Charlotte (8583157200); von Vogelsang, Ann Christin (6506710549)</t>
  </si>
  <si>
    <t>35148165300; 8885581800; 6506758312; 8583157200; 6506710549</t>
  </si>
  <si>
    <t>Translation, culture adaption and psychometric testing of the MISSCARE Survey—Swedish version</t>
  </si>
  <si>
    <t>Journal of Clinical Nursing</t>
  </si>
  <si>
    <t>23-24</t>
  </si>
  <si>
    <t>10.1111/jocn.15505</t>
  </si>
  <si>
    <t>https://www.scopus.com/inward/record.uri?eid=2-s2.0-85091764204&amp;doi=10.1111%2Fjocn.15505&amp;partnerID=40&amp;md5=1e4364e417a93236c766408df13bec36</t>
  </si>
  <si>
    <t>2-s2.0-85091764204</t>
  </si>
  <si>
    <t>no LEP or communication/disparities relevance.</t>
  </si>
  <si>
    <t>Haas, Christopher R. (56400214300); Li, Gen (56573049400); Hyams, Elias S. (20734045500); Shah, Ojas D. (7004276192)</t>
  </si>
  <si>
    <t>56400214300; 56573049400; 20734045500; 7004276192</t>
  </si>
  <si>
    <t>Delayed Decompression of Obstructing Stones with Urinary Tract Infection is Associated with Increased Odds of Death</t>
  </si>
  <si>
    <t>Journal of Urology</t>
  </si>
  <si>
    <t>10.1097/JU.0000000000001182</t>
  </si>
  <si>
    <t>https://www.scopus.com/inward/record.uri?eid=2-s2.0-85089960409&amp;doi=10.1097%2FJU.0000000000001182&amp;partnerID=40&amp;md5=f36438a3e6cc20f9d983f915429b865c</t>
  </si>
  <si>
    <t>2-s2.0-85089960409</t>
  </si>
  <si>
    <t>does not involve LEP patients, communication barriers, or relevant outcomes.</t>
  </si>
  <si>
    <t>Magwood, Olivia (57203334490); Hanemaayer, Amanda (57193013411); Saad, Ammar (57212171712); Salvalaggio, Ginetta (55567174900); Bloch, Gary (43060974800); Moledina, Aliza (57219772453); Pinto, Nicole (57212682568); Ziha, Layla (57219772605); Geurguis, Michael (57219771508); Aliferis, Alexandra (57219771889)</t>
  </si>
  <si>
    <t>57203334490; 57193013411; 57212171712; 55567174900; 43060974800; 57219772453; 57212682568; 57219772605; 57219771508; 57219771889</t>
  </si>
  <si>
    <t>Determinants of implementation of a clinical practice guideline for homeless health</t>
  </si>
  <si>
    <t>10.3390/ijerph17217938</t>
  </si>
  <si>
    <t>https://www.scopus.com/inward/record.uri?eid=2-s2.0-85095386172&amp;doi=10.3390%2Fijerph17217938&amp;partnerID=40&amp;md5=1d30c1cab2780965a90345af8e342722</t>
  </si>
  <si>
    <t>2-s2.0-85095386172</t>
  </si>
  <si>
    <t>it’s race-focused, not LEP.</t>
  </si>
  <si>
    <t>Trivedi, Akash (57191541201); Ezomo, Olohirere T. (57217214841); Gronbeck, Christian J. (57204695419); Harrington, Melvyn A. (35331910000); Halawi, Mohamad J. (56372869100)</t>
  </si>
  <si>
    <t>57191541201; 57217214841; 57204695419; 35331910000; 56372869100</t>
  </si>
  <si>
    <t>Time Trends and Risk Factors for 30-Day Adverse Events in Black Patients Undergoing Primary Total Knee Arthroplasty</t>
  </si>
  <si>
    <t>Journal of Arthroplasty</t>
  </si>
  <si>
    <t>10.1016/j.arth.2020.06.013</t>
  </si>
  <si>
    <t>https://www.scopus.com/inward/record.uri?eid=2-s2.0-85087212267&amp;doi=10.1016%2Fj.arth.2020.06.013&amp;partnerID=40&amp;md5=de1cc7ddfa0c1c9c715b9510a5cb8094</t>
  </si>
  <si>
    <t>2-s2.0-85087212267</t>
  </si>
  <si>
    <t>Review on neonatal resuscitation devices/training; not LEP, not quantitative hospital LEP outcomes.</t>
  </si>
  <si>
    <t>It is a descriptive review of neonatal resuscitation training devices in low-resource countries. It does not include quantitative patient outcomes, controlled comparisons, or any relevance to LEP populations, disparities, or patient-physician communication</t>
  </si>
  <si>
    <t>Patterson, Jacquelyn Knupp (55969791900); Girnary, Sakina (57193870823); North, Krysten (57205675297); Santorino, Data (37001814600); Ishoso, Daniel Katuashi (57203752625); Eilevstjonn, Joar (6506067032); Bose, Carl Lewis (55498832500)</t>
  </si>
  <si>
    <t>55969791900; 57193870823; 57205675297; 37001814600; 57203752625; 6506067032; 55498832500</t>
  </si>
  <si>
    <t>Innovations in cardiorespiratory monitoring to improve resuscitation with helping babies breathe</t>
  </si>
  <si>
    <t>e2020016915H</t>
  </si>
  <si>
    <t>10.1542/peds.2020-016915H</t>
  </si>
  <si>
    <t>https://www.scopus.com/inward/record.uri?eid=2-s2.0-85092484764&amp;doi=10.1542%2Fpeds.2020-016915H&amp;partnerID=40&amp;md5=ad3a7267fe2db51c50e49e98a442b9cf</t>
  </si>
  <si>
    <t>2-s2.0-85092484764</t>
  </si>
  <si>
    <t>Molecular biomarker study; no LEP focus, not disparities/patient–provider interaction outcomes.</t>
  </si>
  <si>
    <t>The paper is not relevant to LEP populations, healthcare disparities, or hospital/system-based patient-physician interactions</t>
  </si>
  <si>
    <t>Arroyo Varela, Macarena (57189620324); Larrosa, Rafael (6508335897); Gómez-Maldonado, Josefa (6507470030); Cobo, Manuel Angel (35400247700); Claros, M. Gonzalo (22940259000); Bautista, Rocío (7005998855)</t>
  </si>
  <si>
    <t>57189620324; 6508335897; 6507470030; 35400247700; 22940259000; 7005998855</t>
  </si>
  <si>
    <t>Expression-based, consistent biomarkers for prognosis and diagnosis in lung cancer</t>
  </si>
  <si>
    <t>Clinical and Translational Oncology</t>
  </si>
  <si>
    <t>10.1007/s12094-020-02328-4</t>
  </si>
  <si>
    <t>https://www.scopus.com/inward/record.uri?eid=2-s2.0-85081729368&amp;doi=10.1007%2Fs12094-020-02328-4&amp;partnerID=40&amp;md5=e6255f79f6609e57c03178b6ca0c3490</t>
  </si>
  <si>
    <t>2-s2.0-85081729368</t>
  </si>
  <si>
    <t>Ethnographic qualitative study of EPR handovers; qualitative-only, not LEP-specific.</t>
  </si>
  <si>
    <t>The study is a qualitative ethnographic study without quantitative measures or controlled comparisons, and does not focus on LEP populations or disparities</t>
  </si>
  <si>
    <t>Ihlebæk, Hanna Marie (57204527553)</t>
  </si>
  <si>
    <t>Lost in translation - Silent reporting and electronic patient records in nursing handovers: An ethnographic study</t>
  </si>
  <si>
    <t>International Journal of Nursing Studies</t>
  </si>
  <si>
    <t>10.1016/j.ijnurstu.2020.103636</t>
  </si>
  <si>
    <t>https://www.scopus.com/inward/record.uri?eid=2-s2.0-85086870944&amp;doi=10.1016%2Fj.ijnurstu.2020.103636&amp;partnerID=40&amp;md5=1abdc04bd31be959cf468d21cc6e3c94</t>
  </si>
  <si>
    <t>2-s2.0-85086870944</t>
  </si>
  <si>
    <t>Community-based reproductive health program; not hospital/inpatient setting.</t>
  </si>
  <si>
    <t>The study is community-based pilot feasibility study with a small sample size and no hospital-system-based outcomes.</t>
  </si>
  <si>
    <t>Parker, Amittia (57209293450); Johnson-Motoyama, Michelle (55345804200); Susana Mariscal, Erika (56184706500); Guilamo-Ramos, Vincent (6603345243); Reynoso, Elizabeth (57219426294); Fernández, Cielo (55630023500)</t>
  </si>
  <si>
    <t>57209293450; 55345804200; 56184706500; 6603345243; 57219426294; 55630023500</t>
  </si>
  <si>
    <t>Novel service delivery approach to address reproductive health disparities within immigrant latino communities in geographic hot spots: An implementation study</t>
  </si>
  <si>
    <t>Health and Social Work</t>
  </si>
  <si>
    <t>10.1093/hsw/hlaa014</t>
  </si>
  <si>
    <t>https://www.scopus.com/inward/record.uri?eid=2-s2.0-85092680673&amp;doi=10.1093%2Fhsw%2Fhlaa014&amp;partnerID=40&amp;md5=867f2c9406e1d4b9f7e1f9349399faa1</t>
  </si>
  <si>
    <t>2-s2.0-85092680673</t>
  </si>
  <si>
    <t>Methodological guideline paper; no empirical patient outcomes, no LEP data.</t>
  </si>
  <si>
    <t>Not LEP specific data, doesn't provide us with substantial information related to LEP population</t>
  </si>
  <si>
    <t>Ebenberger, Agnes (57209329970); Nussbaumer-Streit, B. (57211839086); Teufer, Birgit (57198425512); Langer, Gero (23094974900); Schwingshackl, Lukas (36919185400); Töws, Ingrid (57211013366); Gartlehner, Gerald (7801428217)</t>
  </si>
  <si>
    <t>57209329970; 57211839086; 57198425512; 23094974900; 36919185400; 57211013366; 7801428217</t>
  </si>
  <si>
    <t>GRADE equity guidelines 3: considering health equity in GRADE guideline development: rating the certainty of synthesized evidence; GRADE-Leitlinien zu Gerechtigkeit 3: Berücksichtigung der Gerechtigkeit im Gesundheitswesen bei der Entwicklung von GRADE-Leitlinien: Vertrauenswürdigkeit der Evidenz beurteilen[Formula presented]</t>
  </si>
  <si>
    <t>Zeitschrift fur Evidenz, Fortbildung und Qualitat im Gesundheitswesen</t>
  </si>
  <si>
    <t>153-154</t>
  </si>
  <si>
    <t>10.1016/j.zefq.2020.06.001</t>
  </si>
  <si>
    <t>https://www.scopus.com/inward/record.uri?eid=2-s2.0-85088783985&amp;doi=10.1016%2Fj.zefq.2020.06.001&amp;partnerID=40&amp;md5=2590f9c7f61d972e2ef57029454eadc4</t>
  </si>
  <si>
    <t>2-s2.0-85088783985</t>
  </si>
  <si>
    <t>Cluster-RCT in GP/primary care; not hospital/inpatient; not LEP-focused.</t>
  </si>
  <si>
    <t>Doesn't specifically mention LEP popoluation and not hospital/inpatient</t>
  </si>
  <si>
    <t>Willis, Andrew (23570228600); Crasto, Winston Andrew (24831438000); Gray, Laura J. (55543158100); Dallosso, Helen M. (6701383542); Waheed, Ghazala (57200091402); Davies, Melanie J. (35477152800); Seidu, Samuel I. (54912928300); Khunti, Kamlesh K. (7005202765)</t>
  </si>
  <si>
    <t>23570228600; 24831438000; 55543158100; 6701383542; 57200091402; 35477152800; 54912928300; 7005202765</t>
  </si>
  <si>
    <t>Effects of an electronic software “prompt” with health care professional training on cardiovascular and renal complications in a multiethnic population with type 2 diabetes and microalbuminuria (The gp-prompt study): Results of a pragmatic cluster-randomized trial</t>
  </si>
  <si>
    <t>10.2337/dc19-2243</t>
  </si>
  <si>
    <t>https://www.scopus.com/inward/record.uri?eid=2-s2.0-85088247473&amp;doi=10.2337%2Fdc19-2243&amp;partnerID=40&amp;md5=2161a01589d43333a9f664e9eea4981b</t>
  </si>
  <si>
    <t>2-s2.0-85088247473</t>
  </si>
  <si>
    <t>Protocol, community-based intervention; no hospital/system LEP outcomes.</t>
  </si>
  <si>
    <t>Not LEP focused and outpatient setting</t>
  </si>
  <si>
    <t>Shields, Nora (8866423300); Willis, Claire E. (57190292279); Imms, Christine (6602916972); Prendergast, Luke A. (8685125200); Watts, Jennifer J. (25629048600); van Dorsselaer, Ben (57217858547); McKenzie, Georgia (57217852202); Bruder, Andrea M. (16038587600); Taylor, Nicholas F. (55942013600)</t>
  </si>
  <si>
    <t>8866423300; 57190292279; 6602916972; 8685125200; 25629048600; 57217858547; 57217852202; 16038587600; 55942013600</t>
  </si>
  <si>
    <t>FitSkills: Protocol for a stepped wedge cluster randomised trial of a community-based exercise programme to increase participation among young people with disability</t>
  </si>
  <si>
    <t>e037153</t>
  </si>
  <si>
    <t>10.1136/bmjopen-2020-037153</t>
  </si>
  <si>
    <t>https://www.scopus.com/inward/record.uri?eid=2-s2.0-85087665500&amp;doi=10.1136%2Fbmjopen-2020-037153&amp;partnerID=40&amp;md5=8903082d7fa2d15e53fd2ffeb32af76c</t>
  </si>
  <si>
    <t>2-s2.0-85087665500</t>
  </si>
  <si>
    <t>Hospital QI program; no LEP/language focus.</t>
  </si>
  <si>
    <t xml:space="preserve">Not LEP focused </t>
  </si>
  <si>
    <t>Taniguchi, Fabio Papa (23494131300); Bernardez-Pereira, Sabrina (6504830761); Silva, Suzana Alves (59284167400); Ribeiro, Antonio L. (7201676223); Morgan, Louise (55794551300); Curtis, Anne B. (7202353009); Taubert, Kathryn A. (57207907226); de Albuquerque, Denílson Campos (6701608632); Weber, Bernadete (58597735000); Chrispim, Pedro Paulo Magalhães (8932941800)</t>
  </si>
  <si>
    <t>23494131300; 6504830761; 59284167400; 7201676223; 55794551300; 7202353009; 57207907226; 6701608632; 58597735000; 8932941800</t>
  </si>
  <si>
    <t>Implementation of a best practice in cardiology (Bpc) program adapted from get with the guidelines® in brazilian public hospitals: Study design and rationale</t>
  </si>
  <si>
    <t>Arquivos Brasileiros de Cardiologia</t>
  </si>
  <si>
    <t>10.36660/abc.20190393</t>
  </si>
  <si>
    <t>https://www.scopus.com/inward/record.uri?eid=2-s2.0-85089768553&amp;doi=10.36660%2Fabc.20190393&amp;partnerID=40&amp;md5=c0d37f07ea9f8ba060cee6256961d04f</t>
  </si>
  <si>
    <t>2-s2.0-85089768553</t>
  </si>
  <si>
    <t>Conference proceedings, primary care focus; not empirical LEP study.</t>
  </si>
  <si>
    <t xml:space="preserve">no inpatient/hospital setting and not LEP population focused </t>
  </si>
  <si>
    <t>O'Neill, Braden Gregory (55320011600); Ferrer, Robert L. (7005952239); O’Brien, Patricia (57213662231); Watt, Graham Cm M. (36977601100); Gottlieb, Laura M. (41261423800); Pinto, Andrew D. (7402306537); Willems, Sara J.T. (7006105514); Currie, Jody (57205777917); Harriott, Dawnmarie (56092596600); Leitch, Jonathan (59324239600)</t>
  </si>
  <si>
    <t>55320011600; 7005952239; 57213662231; 36977601100; 41261423800; 7402306537; 7006105514; 57205777917; 56092596600; 59324239600</t>
  </si>
  <si>
    <t>Improving equity through primary care: Proceedings of the 2019 toronto international conference on quality in primary care</t>
  </si>
  <si>
    <t>Annals of Family Medicine</t>
  </si>
  <si>
    <t>10.1370/afm.2560</t>
  </si>
  <si>
    <t>https://www.scopus.com/inward/record.uri?eid=2-s2.0-85087972172&amp;doi=10.1370%2Fafm.2560&amp;partnerID=40&amp;md5=66a017b418a0c5c9f0ef8332930fe16b</t>
  </si>
  <si>
    <t>2-s2.0-85087972172</t>
  </si>
  <si>
    <t>Qualitative study; no quantitative LEP outcomes.</t>
  </si>
  <si>
    <t>qualitative study, not relevant to LEP, sample size is 35 people</t>
  </si>
  <si>
    <t>Redmond, P. (55316870400); Munir, Khalid (57204961177); Alabi, Oludare (57216548721); Grimes, Tamasine C. (24067141500); Clyne, Barbara (36240443900); Carmel Hughes, Carmel M. (7401857008); Fahey, Tom P. (7103180589)</t>
  </si>
  <si>
    <t>55316870400; 57204961177; 57216548721; 24067141500; 36240443900; 7401857008; 7103180589</t>
  </si>
  <si>
    <t>Barriers and facilitators of medicines reconciliation at transitions of care in Ireland - A qualitative study</t>
  </si>
  <si>
    <t>BMC Family Practice</t>
  </si>
  <si>
    <t>10.1186/s12875-020-01188-9</t>
  </si>
  <si>
    <t>https://www.scopus.com/inward/record.uri?eid=2-s2.0-85087033251&amp;doi=10.1186%2Fs12875-020-01188-9&amp;partnerID=40&amp;md5=22f05064a5228ed98f85fc8c5eecab9b</t>
  </si>
  <si>
    <t>2-s2.0-85087033251</t>
  </si>
  <si>
    <t>Hospital SSI prevention; no LEP/language component.</t>
  </si>
  <si>
    <t xml:space="preserve">not LEP focused </t>
  </si>
  <si>
    <t>Lin, Frances Fengzhi (57280026700); Marshall, Andrea P. (7401645294); Gillespie, Brigid Mary (8622534400); Li, Yu (57205564601); O’Callaghan, Frances V. (57190676595); Morrissey, Shirley A. (7005477013); Whitelock, Karen (57203320046); Morley, Nicola (56058903800); Chaboyer, Wendy P. (7003715358)</t>
  </si>
  <si>
    <t>57280026700; 7401645294; 8622534400; 57205564601; 57190676595; 7005477013; 57203320046; 56058903800; 7003715358</t>
  </si>
  <si>
    <t>Evaluating the Implementation of a Multi-Component Intervention to Prevent Surgical Site Infection and Promote Evidence-Based Practice</t>
  </si>
  <si>
    <t>Worldviews on Evidence-Based Nursing</t>
  </si>
  <si>
    <t>10.1111/wvn.12436</t>
  </si>
  <si>
    <t>https://www.scopus.com/inward/record.uri?eid=2-s2.0-85083323965&amp;doi=10.1111%2Fwvn.12436&amp;partnerID=40&amp;md5=0c55d658991879d95f4aff714f665a08</t>
  </si>
  <si>
    <t>2-s2.0-85083323965</t>
  </si>
  <si>
    <t>Surgical technique study; no LEP or disparities outcomes.</t>
  </si>
  <si>
    <t>doesn't address LEP or the outcomes related to them</t>
  </si>
  <si>
    <t>Gill, Ritu R. (56548123600); Barlow, Julianne S. (56666788000); Jaklitsch, Michael Thomas (7004285328); Schmidlin, Eric J. (55357524900); Hartigan, Philip M. (56276219200); Bueno, Raphael (7006034260)</t>
  </si>
  <si>
    <t>56548123600; 56666788000; 7004285328; 55357524900; 56276219200; 7006034260</t>
  </si>
  <si>
    <t>Image-guided video-assisted thoracoscopic resection (iVATS): Translation to clinical practice—real-world experience</t>
  </si>
  <si>
    <t>Journal of Surgical Oncology</t>
  </si>
  <si>
    <t>10.1002/jso.25897</t>
  </si>
  <si>
    <t>https://www.scopus.com/inward/record.uri?eid=2-s2.0-85081748705&amp;doi=10.1002%2Fjso.25897&amp;partnerID=40&amp;md5=7ceba57205a5e7814a7a1b104fb59d59</t>
  </si>
  <si>
    <t>All Open Access; Green Accepted Open Access; Green Final Open Access; Green Open Access; Hybrid Gold Open Access</t>
  </si>
  <si>
    <t>2-s2.0-85081748705</t>
  </si>
  <si>
    <t>Guideline adherence audit; no LEP/language subgroup outcomes.</t>
  </si>
  <si>
    <t>Chadwick, David Robert (7201357349); Sayeed, Laila (57212683189); Rose, Matthew (57216887119); Budd, Emily H.M. (57193276573); Mohammed, Mo (57216875445); Harrison, Sarah (57216873298); Azad, Jaskiran (6602803123); Maddox, Jamie M. (57196715122)</t>
  </si>
  <si>
    <t>7201357349; 57212683189; 57216887119; 57193276573; 57216875445; 57216873298; 6602803123; 57196715122</t>
  </si>
  <si>
    <t>Adherence to guidelines across different specialties to prevent infections in patients undergoing immunosuppressive therapies</t>
  </si>
  <si>
    <t>BMC Infectious Diseases</t>
  </si>
  <si>
    <t>10.1186/s12879-020-05082-8</t>
  </si>
  <si>
    <t>https://www.scopus.com/inward/record.uri?eid=2-s2.0-85085103113&amp;doi=10.1186%2Fs12879-020-05082-8&amp;partnerID=40&amp;md5=325c59a15c4f6f0b893adf725a7e2585</t>
  </si>
  <si>
    <t>2-s2.0-85085103113</t>
  </si>
  <si>
    <t>Animal study (shrimp); non-human research.</t>
  </si>
  <si>
    <t xml:space="preserve">animal study </t>
  </si>
  <si>
    <t>Kiataramgul, Asama (57214825456); Maneenin, Sugunya (57214823721); Purton, Saul (6701719502); Areechon, Nontawith (7801563895); Hirono, Ikuo (57204043351); Brocklehurst, Thanyanan Wannathong (55542763300); Unajak, Sasimanas (6507647235)</t>
  </si>
  <si>
    <t>57214825456; 57214823721; 6701719502; 7801563895; 57204043351; 55542763300; 6507647235</t>
  </si>
  <si>
    <t>An oral delivery system for controlling white spot syndrome virus infection in shrimp using transgenic microalgae</t>
  </si>
  <si>
    <t>Aquaculture</t>
  </si>
  <si>
    <t>10.1016/j.aquaculture.2020.735022</t>
  </si>
  <si>
    <t>https://www.scopus.com/inward/record.uri?eid=2-s2.0-85079243919&amp;doi=10.1016%2Fj.aquaculture.2020.735022&amp;partnerID=40&amp;md5=601610ee876459e6de6e6f96eb25b596</t>
  </si>
  <si>
    <t>2-s2.0-85079243919</t>
  </si>
  <si>
    <t>Implementation in nutrition; no LEP/language outcomes.</t>
  </si>
  <si>
    <t xml:space="preserve">not an LEP focused study </t>
  </si>
  <si>
    <t>Findlay, Merran (49663118700); Rankin, Nicole M. (7003669554); Shaw, Tim J. (35234984900); White, Kate J. (7402809988); Boyer, Michael J. (35509618100); Milross, Christopher Gerard (6602584803); De Abreu Lourenco, Richard (23984531600); Brown, Christopher S.B. (55496749500); Collett, Gemma K. (56498956600); Beale, Philip J. (7006813219)</t>
  </si>
  <si>
    <t>49663118700; 7003669554; 35234984900; 7402809988; 35509618100; 6602584803; 23984531600; 55496749500; 56498956600; 7006813219</t>
  </si>
  <si>
    <t>Best evidence to best practice: implementing an innovative model of nutrition care for patients with head and neck cancer improves outcomes</t>
  </si>
  <si>
    <t>Nutrients</t>
  </si>
  <si>
    <t>10.3390/nu12051465</t>
  </si>
  <si>
    <t>https://www.scopus.com/inward/record.uri?eid=2-s2.0-85085157638&amp;doi=10.3390%2Fnu12051465&amp;partnerID=40&amp;md5=7c5ce9da2bc11c43b826aeb03147dcbf</t>
  </si>
  <si>
    <t>2-s2.0-85085157638</t>
  </si>
  <si>
    <t>Protocol; nursing home setting, not hospital; no LEP focus.</t>
  </si>
  <si>
    <t>not LEP focused, research conducted in nursing homes</t>
  </si>
  <si>
    <t>Arnold, Sif Helene (56581223400); Jensen, Jette Nygaard (57199943143); Kousgaard, Marius Brostrøm (26646643400); Siersma, Volkert Dirk (6602716274); Bjerrum, Lars (57200398934); Holm, Anne (56789614200)</t>
  </si>
  <si>
    <t>56581223400; 57199943143; 26646643400; 6602716274; 57200398934; 56789614200</t>
  </si>
  <si>
    <t>Reducing antibiotic prescriptions for urinary tract infection in nursing homes using a complex tailored intervention targeting nursing home staff: Protocol for a cluster randomized controlled trial</t>
  </si>
  <si>
    <t>e17710</t>
  </si>
  <si>
    <t>10.2196/17710</t>
  </si>
  <si>
    <t>https://www.scopus.com/inward/record.uri?eid=2-s2.0-85084360995&amp;doi=10.2196%2F17710&amp;partnerID=40&amp;md5=169f1ff7ca320a522785fa97505ad0f6</t>
  </si>
  <si>
    <t>2-s2.0-85084360995</t>
  </si>
  <si>
    <t>Review/commentary; no patient outcomes; no LEP component.</t>
  </si>
  <si>
    <t>not LEP focussed, doesn't discuss any outcomes</t>
  </si>
  <si>
    <t>Tatara, Alexander M. (36168670400)</t>
  </si>
  <si>
    <t>Role of Tissue Engineering in COVID-19 and Future Viral Outbreaks</t>
  </si>
  <si>
    <t>Tissue Engineering - Part A</t>
  </si>
  <si>
    <t>10.1089/ten.tea.2020.0094</t>
  </si>
  <si>
    <t>https://www.scopus.com/inward/record.uri?eid=2-s2.0-85083865946&amp;doi=10.1089%2Ften.tea.2020.0094&amp;partnerID=40&amp;md5=05e0b22a1175f2d5f45b360197422a65</t>
  </si>
  <si>
    <t>2-s2.0-85083865946</t>
  </si>
  <si>
    <t>Qualitative-only, outpatient; no quantitative/comparative LEP outcomes.</t>
  </si>
  <si>
    <t>not LEP focussed, qualitative study, sample size is 21 men and women</t>
  </si>
  <si>
    <t>Ndjaboué, Ruth (55246010300); Chipenda-Dansokho, Selma (6504748428); Boudreault, Bianca (57216726461); Tremblay, Marie Claude (58585513700); Dogba, Maman Joyce (26321493200); Price, Roberta (57194085327); Delgado, Pascual (57216733308); McComber, Alex M. (8050764200); Drescher, Olivia (57216733812); McGavock, Jonathan M. (6602894621)</t>
  </si>
  <si>
    <t>55246010300; 6504748428; 57216726461; 58585513700; 26321493200; 57194085327; 57216733308; 8050764200; 57216733812; 6602894621</t>
  </si>
  <si>
    <t>Patients' perspectives on how to improve diabetes care and self-management: Qualitative study</t>
  </si>
  <si>
    <t>e032762</t>
  </si>
  <si>
    <t>10.1136/bmjopen-2019-032762</t>
  </si>
  <si>
    <t>https://www.scopus.com/inward/record.uri?eid=2-s2.0-85084382701&amp;doi=10.1136%2Fbmjopen-2019-032762&amp;partnerID=40&amp;md5=cd3beb379d27980493fe13ac3703d0d6</t>
  </si>
  <si>
    <t>2-s2.0-85084382701</t>
  </si>
  <si>
    <t>Protocol, community-based intervention; not hospital; no LEP focus.</t>
  </si>
  <si>
    <t>not hospital/inpatient setting</t>
  </si>
  <si>
    <t>Carrasquillo, Olveen (6603712254); Seay, Julia Susan (55619341400); Jhaveri, Vasanti M. (57199407971); Long, Timothy (57216643637); Kenya, Sonjia (6507127387); Thomas, Emmanuel (55605764665); Sussman, Daniel Andrew (23010707200); Trevil, Dinah (56281613000); Koru-Sengul, Tulay (57219859922); Kobetz, Erin N. (6506005216)</t>
  </si>
  <si>
    <t>6603712254; 55619341400; 57199407971; 57216643637; 6507127387; 55605764665; 23010707200; 56281613000; 57219859922; 6506005216</t>
  </si>
  <si>
    <t>Increasing uptake of evidence-based screening services though a community health worker-delivered multimodality program: Study protocol for a randomized pragmatic trial</t>
  </si>
  <si>
    <t>https://www.scopus.com/inward/record.uri?eid=2-s2.0-85084170604&amp;doi=10.1186%2Fs13063-020-4213-7&amp;partnerID=40&amp;md5=f2b86275c5319e99124ffc540800b035</t>
  </si>
  <si>
    <t>2-s2.0-85084170604</t>
  </si>
  <si>
    <t>Clinical review; hospitalized setting but no LEP/language outcomes.</t>
  </si>
  <si>
    <t>not LEP focused and no outcomes related to LEP</t>
  </si>
  <si>
    <t>Alaklabi, Ali Abduljabbar (57191647296); Al-Qahtani, Saad Mohammed Dhafer (16303298500)</t>
  </si>
  <si>
    <t>57191647296; 16303298500</t>
  </si>
  <si>
    <t>How to manage venous thromboembolism risk in hospitalized medical patients</t>
  </si>
  <si>
    <t>Journal of Applied Hematology</t>
  </si>
  <si>
    <t>10.4103/joah.joah_88_19</t>
  </si>
  <si>
    <t>https://www.scopus.com/inward/record.uri?eid=2-s2.0-85093124672&amp;doi=10.4103%2Fjoah.joah_88_19&amp;partnerID=40&amp;md5=047ca5728a7233be8f16b4ae051a3ff7</t>
  </si>
  <si>
    <t>2-s2.0-85093124672</t>
  </si>
  <si>
    <t>not LEP, not quantitative, no hospital setting</t>
  </si>
  <si>
    <t>not LEP focused</t>
  </si>
  <si>
    <t>Talib, Sohel (7003856770); Shepard, Kelly A. (7005446517)</t>
  </si>
  <si>
    <t>7003856770; 7005446517</t>
  </si>
  <si>
    <t>Unleashing the cure: Overcoming persistent obstacles in the translation and expanded use of hematopoietic stem cell-based therapies</t>
  </si>
  <si>
    <t>Stem Cells Translational Medicine</t>
  </si>
  <si>
    <t>10.1002/sctm.19-0375</t>
  </si>
  <si>
    <t>https://www.scopus.com/inward/record.uri?eid=2-s2.0-85078737835&amp;doi=10.1002%2Fsctm.19-0375&amp;partnerID=40&amp;md5=09997760a4b717e1b09ccd1a182f881b</t>
  </si>
  <si>
    <t>2-s2.0-85078737835</t>
  </si>
  <si>
    <t>not LEP, no hospital setting, no patient outcomes</t>
  </si>
  <si>
    <t>not LEP relevant, involves animals (mice), no hospital setting</t>
  </si>
  <si>
    <t>Bernstock, Joshua D. (55334942400); Vicario, Nunzio (57191970813); Li, Rong (57191041861); Nan, Li (7003720389); Totsch, Stacie K. (56497962700); Schlappi, Charles W. (57051474700); Gessler, Florian A. (35763663700); Han, Xiaosi (7402401144); Parenti, R. (57792357200); Beierle, E. (57204259966)</t>
  </si>
  <si>
    <t>55334942400; 57191970813; 57191041861; 7003720389; 56497962700; 57051474700; 35763663700; 7402401144; 57792357200; 57204259966</t>
  </si>
  <si>
    <t>Safety and efficacy of oncolytic HSV-1 G207 inoculated into the cerebellum of mice</t>
  </si>
  <si>
    <t>Cancer Gene Therapy</t>
  </si>
  <si>
    <t>10.1038/s41417-019-0091-0</t>
  </si>
  <si>
    <t>https://www.scopus.com/inward/record.uri?eid=2-s2.0-85063584857&amp;doi=10.1038%2Fs41417-019-0091-0&amp;partnerID=40&amp;md5=583435bd7666a765b80ef3460933d3d2</t>
  </si>
  <si>
    <t>2-s2.0-85063584857</t>
  </si>
  <si>
    <t>not LEP relevant</t>
  </si>
  <si>
    <t>Bradley, Kate (57215773875); Smith, Robyn A. (7410286581); Hughson, Jo anne (57189596495); Atkinson, David N. (57197789704); Bessarab, Dawn C. (15729326500); Flicker, Leon A. (7006112267); Radford, Kylie A. (36967713500); Smith, Kate (55574237789); Strivens, Edward (54788383500); Thompson, Sandra Claire (7403233191)</t>
  </si>
  <si>
    <t>57215773875; 7410286581; 57189596495; 57197789704; 15729326500; 7006112267; 36967713500; 55574237789; 54788383500; 7403233191</t>
  </si>
  <si>
    <t>Let's CHAT (community health approaches to) dementia in Aboriginal and Torres Strait Islander communities: Protocol for a stepped wedge cluster randomised controlled trial</t>
  </si>
  <si>
    <t>10.1186/s12913-020-4985-1</t>
  </si>
  <si>
    <t>https://www.scopus.com/inward/record.uri?eid=2-s2.0-85081935294&amp;doi=10.1186%2Fs12913-020-4985-1&amp;partnerID=40&amp;md5=bdafc98a14e9c91c29f8cc54637a68f8</t>
  </si>
  <si>
    <t>2-s2.0-85081935294</t>
  </si>
  <si>
    <t>LEP relevant, quantitative</t>
  </si>
  <si>
    <t>Fox, Miriam T. (57214076651); Godage, Sashini K. (57209687537); Kim, Julia M. (55635116800); Bossano, Carla M. (57194573444); Mūnoz-Blanco, Sara (57192986364); Reinhardt, Erica (57214099485); Wu, Linxuan (57211560138); Karais, Stella (57214082533); DeCamp, Lisa Ross (24764444700)</t>
  </si>
  <si>
    <t>57214076651; 57209687537; 55635116800; 57194573444; 57192986364; 57214099485; 57211560138; 57214082533; 24764444700</t>
  </si>
  <si>
    <t>Moving From Knowledge to Action: Improving Safety and Quality of Care for Patients With Limited English Proficiency</t>
  </si>
  <si>
    <t>Clinical Pediatrics</t>
  </si>
  <si>
    <t>10.1177/0009922819900950</t>
  </si>
  <si>
    <t>https://www.scopus.com/inward/record.uri?eid=2-s2.0-85078127481&amp;doi=10.1177%2F0009922819900950&amp;partnerID=40&amp;md5=680ec93612c63bbe341cad3fadc15c3d</t>
  </si>
  <si>
    <t>2-s2.0-85078127481</t>
  </si>
  <si>
    <t>Not original research</t>
  </si>
  <si>
    <t>It is a case study, likely qualitative, not LEP specific, and has no patient level outcomes</t>
  </si>
  <si>
    <t>Walker, Daniel M. (56146974400); DePuccio, Matthew John (55452157500); Huerta, Timothy R. (25636809800); McAlearney, Ann Scheck (6602417813)</t>
  </si>
  <si>
    <t>56146974400; 55452157500; 25636809800; 6602417813</t>
  </si>
  <si>
    <t>Designing Quality Improvement Collaboratives for Dissemination: Lessons from a Multiple Case Study of the Implementation of Obstetric Emergency Safety Bundles</t>
  </si>
  <si>
    <t>10.1016/j.jcjq.2019.11.002</t>
  </si>
  <si>
    <t>https://www.scopus.com/inward/record.uri?eid=2-s2.0-85076530868&amp;doi=10.1016%2Fj.jcjq.2019.11.002&amp;partnerID=40&amp;md5=d527d3efbe65654d6d6409d02768ab23</t>
  </si>
  <si>
    <t>2-s2.0-85076530868</t>
  </si>
  <si>
    <t>Does not provide LEP direct connection and lacks hospital setting specific component.</t>
  </si>
  <si>
    <t>Not LEP specific, community-based, and outcomes are not related to language barriers or patient communication</t>
  </si>
  <si>
    <t>Hobin, Erin P. (36241603800); Swanson, Anders (57211141614); Booth, Gillian L. (7102794745); Russell, Kelly F. (7202520524); Rosella, Laura C. (23489789700); Smith, Brendan Tyler (55476119300); Manley, Ed J. (55436850500); Isaranuwatchai, Wanrudee (55053353900); Whitehouse, Stephanie (57215057969); Brunton, Nicole M. (56385359400)</t>
  </si>
  <si>
    <t>36241603800; 57211141614; 7102794745; 7202520524; 23489789700; 55476119300; 55436850500; 55053353900; 57215057969; 56385359400</t>
  </si>
  <si>
    <t>Physical activity trails in an urban setting and cardiovascular disease morbidity and mortality in Winnipeg, Manitoba, Canada: A study protocol for a natural experiment</t>
  </si>
  <si>
    <t>10.1136/bmjopen-2019-036602</t>
  </si>
  <si>
    <t>https://www.scopus.com/inward/record.uri?eid=2-s2.0-85079775644&amp;doi=10.1136%2Fbmjopen-2019-036602&amp;partnerID=40&amp;md5=573894552ca21f1d4a98ecea6c87ad9f</t>
  </si>
  <si>
    <t>2-s2.0-85079775644</t>
  </si>
  <si>
    <t>Not LEP, no patient outcomes, AI, 15 participants</t>
  </si>
  <si>
    <t xml:space="preserve">No relevance to LEP population and no mention of inpatient setting, objective is to address need for systematic review. </t>
  </si>
  <si>
    <t>Ghosh, Rajesh (56921361600); Kempf, Dieter (57214898075); Pufko, Angela (57214892175); Barrios Martinez, Luisa Fernanda (57214892307); Davis, Chris M. (57214898002); Sethi, Sundeep S. (57214898056)</t>
  </si>
  <si>
    <t>56921361600; 57214898075; 57214892175; 57214892307; 57214898002; 57214898056</t>
  </si>
  <si>
    <t>Automation Opportunities in Pharmacovigilance: An Industry Survey</t>
  </si>
  <si>
    <t>Pharmaceutical Medicine</t>
  </si>
  <si>
    <t>10.1007/s40290-019-00320-0</t>
  </si>
  <si>
    <t>https://www.scopus.com/inward/record.uri?eid=2-s2.0-85079440821&amp;doi=10.1007%2Fs40290-019-00320-0&amp;partnerID=40&amp;md5=892e9176570ac0727dbd45e91619cae5</t>
  </si>
  <si>
    <t>2-s2.0-85079440821</t>
  </si>
  <si>
    <t>not LEP, no hospital setting, not controlled</t>
  </si>
  <si>
    <t>Study doesn't involve LEP patients or a hospital environment, it lacks control measures</t>
  </si>
  <si>
    <t>Morgan, James I. (55257429300); Muskett, Tom (23025581700)</t>
  </si>
  <si>
    <t>55257429300; 23025581700</t>
  </si>
  <si>
    <t>Interactional misalignment in the UK NHS 111 healthcare telephone triage service</t>
  </si>
  <si>
    <t>International Journal of Medical Informatics</t>
  </si>
  <si>
    <t>10.1016/j.ijmedinf.2019.104030</t>
  </si>
  <si>
    <t>https://www.scopus.com/inward/record.uri?eid=2-s2.0-85076524887&amp;doi=10.1016%2Fj.ijmedinf.2019.104030&amp;partnerID=40&amp;md5=ce7c72b12e42032c323633a33fe429d5</t>
  </si>
  <si>
    <t>2-s2.0-85076524887</t>
  </si>
  <si>
    <t>no outcomes related to LEP, not quantitative, not controlled, not hospital</t>
  </si>
  <si>
    <t>Focuses on asylum seekers, no LEP outcomes or quantitative data; not hospital-based</t>
  </si>
  <si>
    <t>Farrington, Rebecca L. (57156241600)</t>
  </si>
  <si>
    <t>Consternation and complexity: learning from people who seek asylum</t>
  </si>
  <si>
    <t>Education for Primary Care</t>
  </si>
  <si>
    <t>10.1080/14739879.2019.1704633</t>
  </si>
  <si>
    <t>https://www.scopus.com/inward/record.uri?eid=2-s2.0-85078502481&amp;doi=10.1080%2F14739879.2019.1704633&amp;partnerID=40&amp;md5=ca7b20a06654cd4da6e0a72a1e2329b4</t>
  </si>
  <si>
    <t>2-s2.0-85078502481</t>
  </si>
  <si>
    <t>not LEP, no outcomes, not hospital</t>
  </si>
  <si>
    <t>Technical engineering study, isn't relevant to LEP patients or healthcare outcomes</t>
  </si>
  <si>
    <t>Martinez-Marquez, Daniel (57201631899); Terhaer, Klemens (57846652900); Scheinemann, Peter (42462473400); Mirnajafizadeh, Ali (57201642678); Carty, Christopher P. (26038917400); Stewart, Rodney Anthony (58023802000)</t>
  </si>
  <si>
    <t>57201631899; 57846652900; 42462473400; 57201642678; 26038917400; 58023802000</t>
  </si>
  <si>
    <t>Quality by Design for industry translation: Three-dimensional risk assessment failure mode, effects, and criticality analysis for additively manufactured patient-specific implants</t>
  </si>
  <si>
    <t>Engineering Reports</t>
  </si>
  <si>
    <t>e12113</t>
  </si>
  <si>
    <t>10.1002/eng2.12113</t>
  </si>
  <si>
    <t>https://www.scopus.com/inward/record.uri?eid=2-s2.0-85097766020&amp;doi=10.1002%2Feng2.12113&amp;partnerID=40&amp;md5=cc05255625916d65b7b66f3b4eff1cf1</t>
  </si>
  <si>
    <t>2-s2.0-85097766020</t>
  </si>
  <si>
    <t>fits criteria, but does not say LEP specifically</t>
  </si>
  <si>
    <t>Hospital-focused but LEP population not specifically addressed</t>
  </si>
  <si>
    <t>Fukami, Tatsuya (12782322100); Uemura, Masakazu (57216438117); Terai, Mineko (57217019942); Nagao, Yoshimasa (57117275300)</t>
  </si>
  <si>
    <t>12782322100; 57216438117; 57217019942; 57117275300</t>
  </si>
  <si>
    <t>Enhanced hospital-wide communication and interaction by team training to improve patient safety</t>
  </si>
  <si>
    <t>Nagoya Journal of Medical Science</t>
  </si>
  <si>
    <t>10.18999/nagjms.82.4.697</t>
  </si>
  <si>
    <t>https://www.scopus.com/inward/record.uri?eid=2-s2.0-85086933631&amp;doi=10.18999%2Fnagjms.82.4.697&amp;partnerID=40&amp;md5=db5b010040a44ecab5890aeee054abdc</t>
  </si>
  <si>
    <t>2-s2.0-85086933631</t>
  </si>
  <si>
    <t>Relevant to LEP patients, hospital/clinical setting included and contains measurable results</t>
  </si>
  <si>
    <t>Pocock, Nicola S. (56562723900); Chan, Zhie X. (57216257806); Loganathan, Tharani (56638436800); Suphanchaimat, Rapeepong (55173676600); Kosiyaporn, Hathairat (57204152064); Allotey, Pascale A. (6603349204); Chan, Wei Kay (57216254908); Tan, David (57216250148)</t>
  </si>
  <si>
    <t>56562723900; 57216257806; 56638436800; 55173676600; 57204152064; 6603349204; 57216254908; 57216250148</t>
  </si>
  <si>
    <t>Moving towards culturally competent health systems for migrants? Applying systems thinking in a qualitative study in Malaysia and Thailand</t>
  </si>
  <si>
    <t>e0231154</t>
  </si>
  <si>
    <t>10.1371/journal.pone.0231154</t>
  </si>
  <si>
    <t>https://www.scopus.com/inward/record.uri?eid=2-s2.0-85082964845&amp;doi=10.1371%2Fjournal.pone.0231154&amp;partnerID=40&amp;md5=54e1dd04508f9b4713ad44e0e75f9dd1</t>
  </si>
  <si>
    <t>2-s2.0-85082964845</t>
  </si>
  <si>
    <t>not LEP, no outcomes, not controlled</t>
  </si>
  <si>
    <t>Algorithm study, doesn't involve LEP patient care or measurable hospital outcomes</t>
  </si>
  <si>
    <t>Ly, May Ying N. (36019409000); Kim, Katherine K. (55762789200); Stewart, Susan L. (7401747372)</t>
  </si>
  <si>
    <t>36019409000; 55762789200; 7401747372</t>
  </si>
  <si>
    <t>Assessing the performance of the Asian/Pacific islander identification algorithm to infer Hmong ethnicity from electronic health records in California</t>
  </si>
  <si>
    <t>e031646</t>
  </si>
  <si>
    <t>10.1136/bmjopen-2019-031646</t>
  </si>
  <si>
    <t>https://www.scopus.com/inward/record.uri?eid=2-s2.0-85076422733&amp;doi=10.1136%2Fbmjopen-2019-031646&amp;partnerID=40&amp;md5=6284437a856efb31600f18d2a0a7fd9d</t>
  </si>
  <si>
    <t>2-s2.0-85076422733</t>
  </si>
  <si>
    <t xml:space="preserve">not LEP, not controlled </t>
  </si>
  <si>
    <t>Surgical safety focus, no LEP-specific data, lacks controlled experiment</t>
  </si>
  <si>
    <t>Wu, Henry H.L. (59444490500); Lewis, Sharon R. (57198811523); Cikkelova, Mirka (57211592136); Wacker, Johannes (24339892500); Smith, Andrew F. (57221244786)</t>
  </si>
  <si>
    <t>59444490500; 57198811523; 57211592136; 24339892500; 57221244786</t>
  </si>
  <si>
    <t>Patient safety and the role of the Helsinki Declaration on Patient Safety in Anaesthesiology: A European survey</t>
  </si>
  <si>
    <t>European Journal of Anaesthesiology</t>
  </si>
  <si>
    <t>10.1097/EJA.0000000000001043</t>
  </si>
  <si>
    <t>https://www.scopus.com/inward/record.uri?eid=2-s2.0-85074553730&amp;doi=10.1097%2FEJA.0000000000001043&amp;partnerID=40&amp;md5=eb895ac74e3ce702ca5fd75da4430d0b</t>
  </si>
  <si>
    <t>2-s2.0-85074553730</t>
  </si>
  <si>
    <t>The full text cannot be readily accessed through ordinary means. Additionally SDM or "shared decision making" does not particularly apply to research on LEP populations. The only way this article could have relevancy is if a subset of the shared decision making included an aspect of language, but that's not what the piece appears to highlight.</t>
  </si>
  <si>
    <t>While the paper is relevant to patient-physician communication and decision-making, this is a review article without quantitative outcomes, controlled comparisons, or focus on LEP popuulations</t>
  </si>
  <si>
    <t>Kalsi, Dilraj S. (56798577200); Ward, Joel (56724944600); Lee, Regent (56962746000); Fulford, Kenneth William M.Bill (7004691363); Handa, Ashok Inderraj (7006489425)</t>
  </si>
  <si>
    <t>56798577200; 56724944600; 56962746000; 7004691363; 7006489425</t>
  </si>
  <si>
    <t>Shared decision-making across the specialties: Much potential but many challenges</t>
  </si>
  <si>
    <t>10.1111/jep.13276</t>
  </si>
  <si>
    <t>https://www.scopus.com/inward/record.uri?eid=2-s2.0-85072035807&amp;doi=10.1111%2Fjep.13276&amp;partnerID=40&amp;md5=d0d51c74ec06c7f220f17bb46e9e3f10</t>
  </si>
  <si>
    <t>2-s2.0-85072035807</t>
  </si>
  <si>
    <t>Purely explaratory. No patient outcomes noted or data to substantiate the claims. This piece just offers a mere suggestion for curriculmn for future physicians.</t>
  </si>
  <si>
    <t>Although focused on disparities in healthcare, there is no explicit or implicit relevance to LEP population</t>
  </si>
  <si>
    <t>Casey, Baretta R. (23979275300); Chisholm-Burns, Marie A. (7202144632); Passiment, Morgan L. (6508142903); Wagner, Robin (55190494100); Riordan, Laura (57212500942); Weiss, Kevin B. (7202681020)</t>
  </si>
  <si>
    <t>23979275300; 7202144632; 6508142903; 55190494100; 57212500942; 7202681020</t>
  </si>
  <si>
    <t>Role of the clinical learning environment in preparing new clinicians to engage in quality improvement efforts to eliminate health care disparities</t>
  </si>
  <si>
    <t>American Journal of Health-System Pharmacy</t>
  </si>
  <si>
    <t>10.1093/ajhp/zxz251</t>
  </si>
  <si>
    <t>https://www.scopus.com/inward/record.uri?eid=2-s2.0-85076874781&amp;doi=10.1093%2Fajhp%2Fzxz251&amp;partnerID=40&amp;md5=aaef67f71950e062e50e9f7853bae92d</t>
  </si>
  <si>
    <t>2-s2.0-85076874781</t>
  </si>
  <si>
    <t>The piece is about improving a specific medical procedure. Not relevant at all</t>
  </si>
  <si>
    <t>Mohsen, Ala (57195427544); Kuperman, Ethan F. (24168666800); McDanel, Jennifer S. (16233520000); Hacker, Sarah D. (57190301110); Duffy, Mary (58327938300); Tunning, Katie (57210799107); Hightower, Maia (57203883200)</t>
  </si>
  <si>
    <t>57195427544; 24168666800; 16233520000; 57190301110; 58327938300; 57210799107; 57203883200</t>
  </si>
  <si>
    <t>Using Electronic Clinical Quality Measures (eCQMs) to Perform a Venous Thromboembolism Prophylaxis Rapid Cycle Quality Improvement Initiative</t>
  </si>
  <si>
    <t>10.1016/j.jcjq.2019.07.011</t>
  </si>
  <si>
    <t>https://www.scopus.com/inward/record.uri?eid=2-s2.0-85071447471&amp;doi=10.1016%2Fj.jcjq.2019.07.011&amp;partnerID=40&amp;md5=e1fc365085b084b56001e7d475bc7638</t>
  </si>
  <si>
    <t>2-s2.0-85071447471</t>
  </si>
  <si>
    <t>No relevance. Discusses the benefits of case review for pregnancy based morbidities.</t>
  </si>
  <si>
    <t>Knight, Marian (16301628100)</t>
  </si>
  <si>
    <t>Strengths and weaknesses of national confidential case reviews of maternal and newborn morbidity and mortality</t>
  </si>
  <si>
    <t>Early Human Development</t>
  </si>
  <si>
    <t>10.1016/j.earlhumdev.2019.104848</t>
  </si>
  <si>
    <t>https://www.scopus.com/inward/record.uri?eid=2-s2.0-85071333389&amp;doi=10.1016%2Fj.earlhumdev.2019.104848&amp;partnerID=40&amp;md5=46c239ea7b2f26ad7ce984cc348f5f7f</t>
  </si>
  <si>
    <t>2-s2.0-85071333389</t>
  </si>
  <si>
    <t>Piece focuses too much on the macro scale of healthcare. Organizational cultural competency might be relevant, but there isn't really any concrete patient outcomes, and settings for research are vague.</t>
  </si>
  <si>
    <t>Talks about minority communities, but no explicit or implicit focus/relevance to LEP population</t>
  </si>
  <si>
    <t>Guerrero, Erick G. (25642733800); Khachikian, Tenie (55816852600); Frimpong, Jemima A. (15047863100); Kong, Yinfei (55855921000); Howard, Daniel L. (57203031377); Hunter, Sarah B. (7201434889)</t>
  </si>
  <si>
    <t>25642733800; 55816852600; 15047863100; 55855921000; 57203031377; 7201434889</t>
  </si>
  <si>
    <t>Drivers of continued implementation of cultural competence in substance use disorder treatment</t>
  </si>
  <si>
    <t>Journal of Substance Abuse Treatment</t>
  </si>
  <si>
    <t>10.1016/j.jsat.2019.07.009</t>
  </si>
  <si>
    <t>https://www.scopus.com/inward/record.uri?eid=2-s2.0-85069878316&amp;doi=10.1016%2Fj.jsat.2019.07.009&amp;partnerID=40&amp;md5=c412704f28a58e227ed5ae1a7f592038</t>
  </si>
  <si>
    <t>2-s2.0-85069878316</t>
  </si>
  <si>
    <t>Study focuses exclusively on qualitative measures. Full text is not easily accessible.</t>
  </si>
  <si>
    <t>Explicitly states that this is a qualitative study, with no specific focus on the LEP population (just mentions African immigrants and refugees)</t>
  </si>
  <si>
    <t>Wamwayi, Michael O. (57209340350); Cope, Vicki C. (36999292600); Murray, Melanie A. (57194073986)</t>
  </si>
  <si>
    <t>57209340350; 36999292600; 57194073986</t>
  </si>
  <si>
    <t>Service gaps related to culturally appropriate mental health care for African immigrants</t>
  </si>
  <si>
    <t>International Journal of Mental Health Nursing</t>
  </si>
  <si>
    <t>10.1111/inm.12622</t>
  </si>
  <si>
    <t>https://www.scopus.com/inward/record.uri?eid=2-s2.0-85067507311&amp;doi=10.1111%2Finm.12622&amp;partnerID=40&amp;md5=290c73ed819eac94523a63414bf857c5</t>
  </si>
  <si>
    <t>2-s2.0-85067507311</t>
  </si>
  <si>
    <t>Not relevant whatsoever. Text  is a comparitive study into one procedure. No focus on LEP or cultural competency practices.</t>
  </si>
  <si>
    <t>No focus or relevancy on LEP.</t>
  </si>
  <si>
    <t>Berger, Alexandra Joice (57215192735); Friedlander, David F. (55357195300); Herzog, Peter (57210591910); Ortega, Gezzer (36574045700); O'Leary, Michael P. (7202224710); Kathrins, Martin N. (14050047800); Trinh, Quoc Dien (57203049196)</t>
  </si>
  <si>
    <t>57215192735; 55357195300; 57210591910; 36574045700; 7202224710; 14050047800; 57203049196</t>
  </si>
  <si>
    <t>Impact of Index Surgical Care Setting on Perioperative Outcomes and Cost Following Penile Prosthesis Surgery</t>
  </si>
  <si>
    <t>Journal of Sexual Medicine</t>
  </si>
  <si>
    <t>10.1016/j.jsxm.2019.07.004</t>
  </si>
  <si>
    <t>https://www.scopus.com/inward/record.uri?eid=2-s2.0-85070196781&amp;doi=10.1016%2Fj.jsxm.2019.07.004&amp;partnerID=40&amp;md5=ef95ae97abfbbf7c8998a10eb246538f</t>
  </si>
  <si>
    <t>2-s2.0-85070196781</t>
  </si>
  <si>
    <t>Text is based on AI usage in medical imaging. Meets exclusion criteria for AI and no focus on LEP.</t>
  </si>
  <si>
    <t>Has no focus on LEP and includes AI.</t>
  </si>
  <si>
    <t>Allen, Bibb (15834227200); Seltzer, Steven E. (35510956600); Langlotz, Curtis P.M.D. (20134955200); Dreyer, Keith Jay (7006172475); Summers, Ronald M. (7202364932); Petrick, Nicholas A. (7005088395); Marinac-Dabić, Danica (7801383756); Cruz, Marisa (57210575541); Alkasab, Tarik K. (7801646987); Hanisch, Robert J. (7004117815)</t>
  </si>
  <si>
    <t>15834227200; 35510956600; 20134955200; 7006172475; 7202364932; 7005088395; 7801383756; 57210575541; 7801646987; 7004117815</t>
  </si>
  <si>
    <t>A Road Map for Translational Research on Artificial Intelligence in Medical Imaging: From the 2018 National Institutes of Health/RSNA/ACR/The Academy Workshop</t>
  </si>
  <si>
    <t>Journal of the American College of Radiology</t>
  </si>
  <si>
    <t>10.1016/j.jacr.2019.04.014</t>
  </si>
  <si>
    <t>https://www.scopus.com/inward/record.uri?eid=2-s2.0-85067429124&amp;doi=10.1016%2Fj.jacr.2019.04.014&amp;partnerID=40&amp;md5=211fdd056c4c83959bc6b782d76caa75</t>
  </si>
  <si>
    <t>2-s2.0-85067429124</t>
  </si>
  <si>
    <t>Not original research. Text is a meta-analysis on Vitamin D levels of immigrants compared to a control population (native born).</t>
  </si>
  <si>
    <t>The article has no relevance to LEP.</t>
  </si>
  <si>
    <t>Yousef, Said (40262780100); Elliott, Jesse (57193843964); Manuel, Douglas G. (7003750731); Colman, Ian (57203254179); Papadimitropoulos, Manny (55789967100); Hossain, Alomgir (57189260596); Leclair, Nathalie (57210700121); Wells, George A. (36065493500)</t>
  </si>
  <si>
    <t>40262780100; 57193843964; 7003750731; 57203254179; 55789967100; 57189260596; 57210700121; 36065493500</t>
  </si>
  <si>
    <t>Study protocol: Worldwide comparison of vitamin D status of immigrants from different ethnic origins and native-born populations - A systematic review and meta-analysis</t>
  </si>
  <si>
    <t>Systematic Reviews</t>
  </si>
  <si>
    <t>10.1186/s13643-019-1123-4</t>
  </si>
  <si>
    <t>https://www.scopus.com/inward/record.uri?eid=2-s2.0-85071262525&amp;doi=10.1186%2Fs13643-019-1123-4&amp;partnerID=40&amp;md5=7cb052e767e4167b3733653ad9fda883</t>
  </si>
  <si>
    <t>2-s2.0-85071262525</t>
  </si>
  <si>
    <t>Purely qualitative. No patient outcomes included within the text.</t>
  </si>
  <si>
    <t>This article includes information about language barriers, but it is only qualitative.</t>
  </si>
  <si>
    <t>de Peralta, Arelis Moore (57211316746); Gillispie, Melinda (57210985987); Mobley, Catherine (8966249700); Gibson, Lynette M.Richardson (56649024000)</t>
  </si>
  <si>
    <t>57211316746; 57210985987; 8966249700; 56649024000</t>
  </si>
  <si>
    <t>It’s all about trust and respect: Cultural competence and cultural humility in mobile health clinic services for underserved minority populations</t>
  </si>
  <si>
    <t>Journal of Health Care for the Poor and Underserved</t>
  </si>
  <si>
    <t>10.1353/hpu.2019.0076</t>
  </si>
  <si>
    <t>https://www.scopus.com/inward/record.uri?eid=2-s2.0-85072142106&amp;doi=10.1353%2Fhpu.2019.0076&amp;partnerID=40&amp;md5=70a2e6f196447f7aff97254511111c07</t>
  </si>
  <si>
    <t>2-s2.0-85072142106</t>
  </si>
  <si>
    <t>No relvancy, text focuses on addressing behavioral concerns regarding improving a medical practice.</t>
  </si>
  <si>
    <t>Has no focus or relevancy on LEP.</t>
  </si>
  <si>
    <t>Kourouche, Sarah (57188736034); Buckley, Thomas R. (7101745351); Van, Connie (57200843627); Munroe, Belinda (7801350338); Curtis, Kate Anne (7102811087)</t>
  </si>
  <si>
    <t>57188736034; 7101745351; 57200843627; 7801350338; 7102811087</t>
  </si>
  <si>
    <t>Designing strategies to implement a blunt chest injury care bundle using the behaviour change wheel: A multi-site mixed methods study</t>
  </si>
  <si>
    <t>10.1186/s12913-019-4177-z</t>
  </si>
  <si>
    <t>https://www.scopus.com/inward/record.uri?eid=2-s2.0-85068925890&amp;doi=10.1186%2Fs12913-019-4177-z&amp;partnerID=40&amp;md5=53da0c33f4f5abce0e8bc37352dc1290</t>
  </si>
  <si>
    <t>2-s2.0-85068925890</t>
  </si>
  <si>
    <t>Highly relevant to LEP, but there are no direct patient outcomes. This text simply focuses on LEP populations' perceptions of discrimination in California.</t>
  </si>
  <si>
    <t>This article is relevant to LEP, it talks about changes in the perception of healthcare in California and has a focus on information about LEP. It includes quantitative data as well.</t>
  </si>
  <si>
    <t>Schulson, Lucy B. (56912273400); Paasche-Orlow, Michael K. (6603331238); Xuan, Ziming (8980275300); Fernández, Alicia J. (9735296300)</t>
  </si>
  <si>
    <t>56912273400; 6603331238; 8980275300; 9735296300</t>
  </si>
  <si>
    <t>Changes in Perceptions of Discrimination in Health Care in California, 2003 to 2017</t>
  </si>
  <si>
    <t>e196665</t>
  </si>
  <si>
    <t>10.1001/jamanetworkopen.2019.6665</t>
  </si>
  <si>
    <t>https://www.scopus.com/inward/record.uri?eid=2-s2.0-85068508955&amp;doi=10.1001%2Fjamanetworkopen.2019.6665&amp;partnerID=40&amp;md5=1cb6873d41a3be484e13e162934d45b4</t>
  </si>
  <si>
    <t>2-s2.0-85068508955</t>
  </si>
  <si>
    <t>This text is a comparative piece researching the socioeconomic differences of a single procedure in which the patient population differ in care complexity.</t>
  </si>
  <si>
    <t>This is about Value-based payment models, not LEP</t>
  </si>
  <si>
    <t>Boniello, Anthony J. (55941201700); Lieber, Alexander M. (55951731200); Courtney, Paul Maxwell (56008296100)</t>
  </si>
  <si>
    <t>55941201700; 55951731200; 56008296100</t>
  </si>
  <si>
    <t>Are Patients Who Undergo THA for Infection at Higher Risk for 30-day Complications?</t>
  </si>
  <si>
    <t>10.1097/CORR.0000000000000760</t>
  </si>
  <si>
    <t>https://www.scopus.com/inward/record.uri?eid=2-s2.0-85069267750&amp;doi=10.1097%2FCORR.0000000000000760&amp;partnerID=40&amp;md5=75fad6c4ea37df47b11e887d43a44941</t>
  </si>
  <si>
    <t>2-s2.0-85069267750</t>
  </si>
  <si>
    <t>Monocultural and not based on LEP. Focuses on evaluating a questionnare's efficacy.</t>
  </si>
  <si>
    <t>testing providers risk of error, no LEP tested</t>
  </si>
  <si>
    <t>Bondevik, Gunnar Tschudi (6603223732); Hofoss, Dag (7003352399); Husebø, Bettina Sandgathe (8293218100); Deilkås, Ellen Catharina Tveter (25625939900)</t>
  </si>
  <si>
    <t>6603223732; 7003352399; 8293218100; 25625939900</t>
  </si>
  <si>
    <t>The safety attitudes questionnaire - Ambulatory version: Psychometric properties of the Norwegian version for nursing homes</t>
  </si>
  <si>
    <t>10.1186/s12913-019-4244-5</t>
  </si>
  <si>
    <t>https://www.scopus.com/inward/record.uri?eid=2-s2.0-85068127111&amp;doi=10.1186%2Fs12913-019-4244-5&amp;partnerID=40&amp;md5=b84abb48d9379432ce6fa4bea59ae0f0</t>
  </si>
  <si>
    <t>2-s2.0-85068127111</t>
  </si>
  <si>
    <t>Research was done in a primary care setting, which is defined as outpatient. Highly relevant to LEP populations, though.</t>
  </si>
  <si>
    <t>this is about testing translation services, no LEP results</t>
  </si>
  <si>
    <t>Murphy, Jessica E. (57202508056); Washington, David M. (57193775206); Xuan, Ziming (8980275300); Paasche-Orlow, Michael K. (6603331238); Drainoni, Mari Lynn (6602072333)</t>
  </si>
  <si>
    <t>57202508056; 57193775206; 8980275300; 6603331238; 6602072333</t>
  </si>
  <si>
    <t>Identifying and Addressing Language Needs in Primary Care: a Pilot Implementation Study</t>
  </si>
  <si>
    <t>10.1007/s40615-018-00549-6</t>
  </si>
  <si>
    <t>https://www.scopus.com/inward/record.uri?eid=2-s2.0-85058941144&amp;doi=10.1007%2Fs40615-018-00549-6&amp;partnerID=40&amp;md5=dd5becae92d99359343c9cff42b3ca95</t>
  </si>
  <si>
    <t>2-s2.0-85058941144</t>
  </si>
  <si>
    <t>No direct focus on LEP. Patient outcomes are not very generalizable either.</t>
  </si>
  <si>
    <t>this is about telemedicine, nothing much about LEP</t>
  </si>
  <si>
    <t>Kovačević, Peđa (55377814500); Dragić, Saša (56690301200); Kovačević, Tijana (56689986900); Momčičević, Danica (56690345100); Festić, Emir E. (6506140881); Kashyap, Rahul (57207952891); Niven, Alexander S. (6603415698); Dong, Yue (35346283300); Gajić, Ognjen O. (6603434675)</t>
  </si>
  <si>
    <t>55377814500; 56690301200; 56689986900; 56690345100; 6506140881; 57207952891; 6603415698; 35346283300; 6603434675</t>
  </si>
  <si>
    <t>Impact of weekly case-based tele-education on quality of care in a limited resource medical intensive care unit</t>
  </si>
  <si>
    <t>Critical Care</t>
  </si>
  <si>
    <t>10.1186/s13054-019-2494-6</t>
  </si>
  <si>
    <t>https://www.scopus.com/inward/record.uri?eid=2-s2.0-85067285691&amp;doi=10.1186%2Fs13054-019-2494-6&amp;partnerID=40&amp;md5=4fb1624922bbee2ca1d0509934807919</t>
  </si>
  <si>
    <t>2-s2.0-85067285691</t>
  </si>
  <si>
    <t xml:space="preserve">Highly relevant to LEP, but setting was in a community, outpatient center. </t>
  </si>
  <si>
    <t>outpatient center</t>
  </si>
  <si>
    <t>García-Jímenez, Maria (59633236000); Calvo-Friedman, Alessandra (57210790852); Singer, Karyn (57210797493); Tanner, Michael (57212299488)</t>
  </si>
  <si>
    <t>59633236000; 57210790852; 57210797493; 57212299488</t>
  </si>
  <si>
    <t>Patient Experiences with the Use of Telephone Interpreter Services: An Exploratory, Qualitative Study of Spanish-Speaking Patients at an Urban Community Health Center</t>
  </si>
  <si>
    <t>Narrative Inquiry in Bioethics</t>
  </si>
  <si>
    <t>10.1353/nib.2019.0027</t>
  </si>
  <si>
    <t>https://www.scopus.com/inward/record.uri?eid=2-s2.0-85071504696&amp;doi=10.1353%2Fnib.2019.0027&amp;partnerID=40&amp;md5=3c0e3f86ee184b204bd6a344e7694333</t>
  </si>
  <si>
    <t>2-s2.0-85071504696</t>
  </si>
  <si>
    <t>Not relevant. No discussion of LEP. Text focuses on procedure regarding cardioversion.</t>
  </si>
  <si>
    <t>no mention of LEP</t>
  </si>
  <si>
    <t>Stiles, Martin K. (35278667100); Fauchier, Laurent (7005282545); Morillo, Carlos A. (7005678781); Wilkoff, Bruce Larry (7006548531)</t>
  </si>
  <si>
    <t>35278667100; 7005282545; 7005678781; 7006548531</t>
  </si>
  <si>
    <t>2019 HRS/EHRA/APHRS/LAHRS focused update to 2015 expert consensus statement on optimal implantable cardioverter-defibrillator programming and testing</t>
  </si>
  <si>
    <t>Journal of Arrhythmia</t>
  </si>
  <si>
    <t>10.1002/joa3.12178</t>
  </si>
  <si>
    <t>https://www.scopus.com/inward/record.uri?eid=2-s2.0-85065909916&amp;doi=10.1002%2Fjoa3.12178&amp;partnerID=40&amp;md5=502a3d1a3b958035eed14dc56acd5c5d</t>
  </si>
  <si>
    <t>2-s2.0-85065909916</t>
  </si>
  <si>
    <t>Relevant to LEP, but doesn't provide patient outcomes. Focus is entirely on assessing a decrease in Ad Hoc interpreters.</t>
  </si>
  <si>
    <t>This is discussing the government plan to reduce the number of family members interpreters for LEP populations, maybe worth including?</t>
  </si>
  <si>
    <t>Paradise, Ranjani Krishnan (56135150300); Hatch, Megan (57208132992); Quessa, Avlot (57208129722); Gargano, Fernando (57208125788); Khaliif, Mursal (47061406000); Costa, Vonessa Phillips (57195524086)</t>
  </si>
  <si>
    <t>56135150300; 57208132992; 57208129722; 57208125788; 47061406000; 57195524086</t>
  </si>
  <si>
    <t>Reducing the Use of Ad Hoc Interpreters at a Safety-Net Health Care System</t>
  </si>
  <si>
    <t>10.1016/j.jcjq.2019.01.004</t>
  </si>
  <si>
    <t>https://www.scopus.com/inward/record.uri?eid=2-s2.0-85063872981&amp;doi=10.1016%2Fj.jcjq.2019.01.004&amp;partnerID=40&amp;md5=f44162a80f005495d1c63a5f833ac667</t>
  </si>
  <si>
    <t>2-s2.0-85063872981</t>
  </si>
  <si>
    <t>Relevant, but study focuses on an outpatient, community setting</t>
  </si>
  <si>
    <t>outpatient setting</t>
  </si>
  <si>
    <t>Blignault, Ilse (6603542530); Saab, Hend (57208012180); Woodland, Lisa Anne (57218262137); Comino, Elizabeth Jean (7004867869)</t>
  </si>
  <si>
    <t>6603542530; 57208012180; 57218262137; 7004867869</t>
  </si>
  <si>
    <t>Evaluation of the acceptability and clinical utility of an Arabic-language mindfulness CD in an Australian community setting</t>
  </si>
  <si>
    <t>Transcultural Psychiatry</t>
  </si>
  <si>
    <t>10.1177/1363461519825880</t>
  </si>
  <si>
    <t>https://www.scopus.com/inward/record.uri?eid=2-s2.0-85063575083&amp;doi=10.1177%2F1363461519825880&amp;partnerID=40&amp;md5=f2ec8a60a96ceb2dd188bbedbb72c18a</t>
  </si>
  <si>
    <t>2-s2.0-85063575083</t>
  </si>
  <si>
    <t xml:space="preserve">Not relevant. Text is assessing hospital transfer efficacy. </t>
  </si>
  <si>
    <t>Finn, Emily Benjamin (57201373262); Campbell Britton, Meredith J. (57201882453); Rosenberg, Alana P. (8571827900); Sather, John E. (6505971856); Marcolini, Evie Grace (6506597334); Feder, Shelli L. (55910855800); Sheth, Kevin N. (57212863894); Matouk, Charles C. (57212015173); Pham, Laura T.L. (57202890702); Ulrich, Andrew S. (7102029769)</t>
  </si>
  <si>
    <t>57201373262; 57201882453; 8571827900; 6505971856; 6506597334; 55910855800; 57212863894; 57212015173; 57202890702; 7102029769</t>
  </si>
  <si>
    <t>A Qualitative Study of Risks Related to Interhospital Transfer of Patients with Nontraumatic Intracranial Hemorrhage</t>
  </si>
  <si>
    <t>10.1016/j.jstrokecerebrovasdis.2018.12.048</t>
  </si>
  <si>
    <t>https://www.scopus.com/inward/record.uri?eid=2-s2.0-85062833547&amp;doi=10.1016%2Fj.jstrokecerebrovasdis.2018.12.048&amp;partnerID=40&amp;md5=f5b56c298ac1d7095bf7633a85976585</t>
  </si>
  <si>
    <t>2-s2.0-85062833547</t>
  </si>
  <si>
    <t>Not relevant to LEP. Text focuses on establishing gender sensitive approaches to TBI</t>
  </si>
  <si>
    <t>no focus on LEP</t>
  </si>
  <si>
    <t>Mollayeva, Tatyana (55662633800); Amodio, Vanessa (57194160210); Mollayeva, Shirin (55903845700); D'Souza, Andrea (57195368949); Colquhoun, Heather L. (35730774700); Quilico, Enrico L. (57202430405); Haag, Halina L. (56727948700); Colantonio, Angela (7004503056)</t>
  </si>
  <si>
    <t>55662633800; 57194160210; 55903845700; 57195368949; 35730774700; 57202430405; 56727948700; 7004503056</t>
  </si>
  <si>
    <t>A gender-transformative approach to improve outcomes and equity among persons with traumatic brain injury</t>
  </si>
  <si>
    <t>e024674</t>
  </si>
  <si>
    <t>10.1136/bmjopen-2018-024674</t>
  </si>
  <si>
    <t>https://www.scopus.com/inward/record.uri?eid=2-s2.0-85065959377&amp;doi=10.1136%2Fbmjopen-2018-024674&amp;partnerID=40&amp;md5=cacc09fb0cffca6e28e61eb62e6a6419</t>
  </si>
  <si>
    <t>2-s2.0-85065959377</t>
  </si>
  <si>
    <t>This is relevant to LEP (koreans), focused on studying how a translation of a tool can help to increase the qualitiy of healthcare. It's findings are also quantitative</t>
  </si>
  <si>
    <t>Talks about the development and validation of the Korean MRCI. No actual relevance for LEP in populations.</t>
  </si>
  <si>
    <t>Lee, Sunmin (57208834977); Jang, Jun-young (59591158100); Yang, Seungwon (57188852279); Hahn, Jongsung (57193756600); Min, Kyoung-lok (57195339321); Jung, Eun-hee (57208835408); Oh, Kyung-sun (57208839675); Cho, Raejung (57208839009); Chang, Min Jung (56588260100)</t>
  </si>
  <si>
    <t>57208834977; 59591158100; 57188852279; 57193756600; 57195339321; 57208835408; 57208839675; 57208839009; 56588260100</t>
  </si>
  <si>
    <t>Development and validation of the Korean version of the medication regimen complexity index</t>
  </si>
  <si>
    <t>e0216805</t>
  </si>
  <si>
    <t>10.1371/journal.pone.0216805</t>
  </si>
  <si>
    <t>https://www.scopus.com/inward/record.uri?eid=2-s2.0-85065908699&amp;doi=10.1371%2Fjournal.pone.0216805&amp;partnerID=40&amp;md5=e6104e501af9041dbe4d2fdad394debd</t>
  </si>
  <si>
    <t>2-s2.0-85065908699</t>
  </si>
  <si>
    <t>This is relevant to LEP, and shares about the challenges that the community faces. However it is only qualitative with not much data on whether or not the strategies outlined actually helped to improve patient outcomes</t>
  </si>
  <si>
    <t xml:space="preserve">Has relevance to LEP in minority older adults, but it lacks quantitative data or patient outcomes. Includes procedural steps on how to deal with encounters with older adults with LEP. </t>
  </si>
  <si>
    <t>Periyakoil, Vyjeyanthi S. (6506362018)</t>
  </si>
  <si>
    <t>Building a Culturally Competent Workforce to Care for Diverse Older Adults: Scope of the Problem and Potential Solutions</t>
  </si>
  <si>
    <t>S423</t>
  </si>
  <si>
    <t>S432</t>
  </si>
  <si>
    <t>10.1111/jgs.15939</t>
  </si>
  <si>
    <t>https://www.scopus.com/inward/record.uri?eid=2-s2.0-85065504816&amp;doi=10.1111%2Fjgs.15939&amp;partnerID=40&amp;md5=427c4f688dd1fd1ed25c01d48f230e97</t>
  </si>
  <si>
    <t>2-s2.0-85065504816</t>
  </si>
  <si>
    <t>Although quantitative, it did not have any relevance to LEP populations</t>
  </si>
  <si>
    <t>Contains no relevancy to LEP.</t>
  </si>
  <si>
    <t>Bates, Sarah Elizabeth (57213833610); Isaac, Thomas C.W. (57207859456); Marion, Rose L. (57207855705); Norman, Victoria (57207854732); Gumley, Joanna S. (57207861120); Sullivan, Charlotte D. (57207856775)</t>
  </si>
  <si>
    <t>57213833610; 57207859456; 57207855705; 57207854732; 57207861120; 57207856775</t>
  </si>
  <si>
    <t>Delayed cord clamping with stabilisation at all preterm births – feasibility and efficacy of a low cost technique</t>
  </si>
  <si>
    <t>European Journal of Obstetrics and Gynecology and Reproductive Biology</t>
  </si>
  <si>
    <t>10.1016/j.ejogrb.2019.03.012</t>
  </si>
  <si>
    <t>https://www.scopus.com/inward/record.uri?eid=2-s2.0-85063101369&amp;doi=10.1016%2Fj.ejogrb.2019.03.012&amp;partnerID=40&amp;md5=7c602ff0d915bb233d6ae8d1f18f39ba</t>
  </si>
  <si>
    <t>2-s2.0-85063101369</t>
  </si>
  <si>
    <t>There was no focus on LEP populations</t>
  </si>
  <si>
    <t>Has no relevancy to LEP.</t>
  </si>
  <si>
    <t>Norman, Wendy V. (42962175800); Munro, Sarah B. (33567970000); Brooks, Melissa (7201999443); Devane, Courtney (57198450533); Guilbert, Édith Raphaëlle (57207520923); Renner, Regina Maria (59066588700); Kendall, Tamil (16245221200); Soon, Judith A. (6603686137); Waddington, Ashley (55668860500); Wagner, Marie Soleil (55462397000)</t>
  </si>
  <si>
    <t>42962175800; 33567970000; 7201999443; 57198450533; 57207520923; 59066588700; 16245221200; 6603686137; 55668860500; 55462397000</t>
  </si>
  <si>
    <t>Could implementation of mifepristone address Canada's urban-rural abortion access disparity: A mixed-methods implementation study protocol</t>
  </si>
  <si>
    <t>e028443</t>
  </si>
  <si>
    <t>10.1136/bmjopen-2018-028443</t>
  </si>
  <si>
    <t>https://www.scopus.com/inward/record.uri?eid=2-s2.0-85064991894&amp;doi=10.1136%2Fbmjopen-2018-028443&amp;partnerID=40&amp;md5=a983d86994b0cf5a38baeefcf504247c</t>
  </si>
  <si>
    <t>2-s2.0-85064991894</t>
  </si>
  <si>
    <t>this paper does not involve LEP populations or language barriers</t>
  </si>
  <si>
    <t>No relevance to LEP.</t>
  </si>
  <si>
    <t>McCleery, Adele (57215289320); Devenny, Kirsten A. (57215287056); Ogilby, Catherine M. (57215286648); Dunn, Cynthia (57215280610); Steen, Anne (57215291415); Whyte, Eileen M. (57215278880); Darling, Renee (57215283256); VanderHoek, Robin (57215296847); MacIntyre, Anna (57215273241); Carpenter, Stephanie (57215269163)</t>
  </si>
  <si>
    <t>57215289320; 57215287056; 57215286648; 57215280610; 57215291415; 57215278880; 57215283256; 57215296847; 57215273241; 57215269163</t>
  </si>
  <si>
    <t>Using medicolegal data to support safe medical care: A contributing factor coding framework</t>
  </si>
  <si>
    <t>Journal of Healthcare Risk Management</t>
  </si>
  <si>
    <t>10.1002/jhrm.21348</t>
  </si>
  <si>
    <t>https://www.scopus.com/inward/record.uri?eid=2-s2.0-85064852782&amp;doi=10.1002%2Fjhrm.21348&amp;partnerID=40&amp;md5=4ba731d26ef49d31ff7169e194bcaa06</t>
  </si>
  <si>
    <t>2-s2.0-85064852782</t>
  </si>
  <si>
    <t xml:space="preserve">less than 50, not LEP focus, not controlled </t>
  </si>
  <si>
    <t>Study does not meet inclusion criteria: small sample, no LEP focus, outcomes not relevant.</t>
  </si>
  <si>
    <t>Patterson, Mark E. (12776266600); Foust, Janice B. (6604054570); Bollinger, Sandra T. (57195732219); Coleman, Chandler (57202578064); Nguyen, Diepngan (57202580486)</t>
  </si>
  <si>
    <t>12776266600; 6604054570; 57195732219; 57202578064; 57202580486</t>
  </si>
  <si>
    <t>Inter-facility communication barriers delay resolving medication discrepancies during transitions of care</t>
  </si>
  <si>
    <t>Research in Social and Administrative Pharmacy</t>
  </si>
  <si>
    <t>10.1016/j.sapharm.2018.05.124</t>
  </si>
  <si>
    <t>https://www.scopus.com/inward/record.uri?eid=2-s2.0-85048770686&amp;doi=10.1016%2Fj.sapharm.2018.05.124&amp;partnerID=40&amp;md5=1e9e924dc34e50e593e78e7f0962dd38</t>
  </si>
  <si>
    <t>2-s2.0-85048770686</t>
  </si>
  <si>
    <t>not LEP, no outcomes, not controlled, not quantitative</t>
  </si>
  <si>
    <t>Same reasons - study is not relevant to LEP, lacks patient outcome data</t>
  </si>
  <si>
    <t>Roberts, Megan C. (56727234500); Mensah, George A. (57196028147); Khoury, Muin Joseph (26643049700)</t>
  </si>
  <si>
    <t>56727234500; 57196028147; 26643049700</t>
  </si>
  <si>
    <t>Leveraging implementation science to address health disparities in genomic medicine: Examples from the field</t>
  </si>
  <si>
    <t>Ethnicity and Disease</t>
  </si>
  <si>
    <t>10.18865/ed.29.S1.187</t>
  </si>
  <si>
    <t>https://www.scopus.com/inward/record.uri?eid=2-s2.0-85063712842&amp;doi=10.18865%2Fed.29.S1.187&amp;partnerID=40&amp;md5=f568fc61a831a7f0fb8f9016fa398b62</t>
  </si>
  <si>
    <t>2-s2.0-85063712842</t>
  </si>
  <si>
    <t xml:space="preserve">less than 50, not LEP, not controlled </t>
  </si>
  <si>
    <t>Small sample, no LEP focus, not a controlled comparison</t>
  </si>
  <si>
    <t>Patel, Vijay A. (57193746338); Harounian, Jonathan A. (57053506200); Carr, Michele M. (7202320870)</t>
  </si>
  <si>
    <t>57193746338; 57053506200; 7202320870</t>
  </si>
  <si>
    <t>Decreasing Telephone Calls for Tympanostomy Tube Otorrhea: A Pilot Study</t>
  </si>
  <si>
    <t>Ear, Nose and Throat Journal</t>
  </si>
  <si>
    <t>10.1177/0145561319828363</t>
  </si>
  <si>
    <t>https://www.scopus.com/inward/record.uri?eid=2-s2.0-85061700700&amp;doi=10.1177%2F0145561319828363&amp;partnerID=40&amp;md5=165a06bd2f69df4af9f2d5be93b4b545</t>
  </si>
  <si>
    <t>2-s2.0-85061700700</t>
  </si>
  <si>
    <t>no outcomes, not LEP, not quantitative</t>
  </si>
  <si>
    <t>Irrelevant to LEP or inpatient outcomes, no quantitative data.</t>
  </si>
  <si>
    <t>Gopalakrishnan, Aswathi (56150073300); Shankarappa, Sahadev A. (49964757100); Gk, Rajanikant (35077778700)</t>
  </si>
  <si>
    <t>56150073300; 49964757100; 35077778700</t>
  </si>
  <si>
    <t>Hydrogel Scaffolds: Towards Restitution of Ischemic Stroke-Injured Brain</t>
  </si>
  <si>
    <t>Translational Stroke Research</t>
  </si>
  <si>
    <t>10.1007/s12975-018-0655-6</t>
  </si>
  <si>
    <t>https://www.scopus.com/inward/record.uri?eid=2-s2.0-85053176335&amp;doi=10.1007%2Fs12975-018-0655-6&amp;partnerID=40&amp;md5=b41af04201652c078991133b4106ffb0</t>
  </si>
  <si>
    <t>2-s2.0-85053176335</t>
  </si>
  <si>
    <t>not LEP, no outcomes, not quantitative</t>
  </si>
  <si>
    <t>Does not meet inclusion criteria, irrelevant population, no measurable outcomes</t>
  </si>
  <si>
    <t>Feng, Yuanyuan (56732221300); Chhikara, Jatin (57216536673); Ramsey, Jordan (56727624200); Mentis, Helena M. (57203381862)</t>
  </si>
  <si>
    <t>56732221300; 57216536673; 56727624200; 57203381862</t>
  </si>
  <si>
    <t>Perceived Usefulness and Acceptance of Communication Support System in Laparoscopic Surgery</t>
  </si>
  <si>
    <t>AMIA Annual Symposium proceedings</t>
  </si>
  <si>
    <t>https://www.scopus.com/inward/record.uri?eid=2-s2.0-85083812014&amp;partnerID=40&amp;md5=b1fad4179700c97786bd7935c618265c</t>
  </si>
  <si>
    <t>2-s2.0-85083812014</t>
  </si>
  <si>
    <t>Irrelevant population, no measurable patient outcomes</t>
  </si>
  <si>
    <t>Storesund, Anette (55540595700); Haugen, Arvid Steinar (57219322163); Waehle, Hilde Valen (55484903900); Mahesparan, Rupavathana (8766876200); Boermeester, Marja A. (6701835836); Nortvedt, Monica Wammen (57196261351); Søfteland, Eirik Østensen (6602887384)</t>
  </si>
  <si>
    <t>55540595700; 57219322163; 55484903900; 8766876200; 6701835836; 57196261351; 6602887384</t>
  </si>
  <si>
    <t>Validation of a norwegian version of SURgical patient safety system (SURPASS) in combination with the world health organizations' surgical safety checklist (WHO SSC)</t>
  </si>
  <si>
    <t>e000488</t>
  </si>
  <si>
    <t>10.1136/bmjoq-2018-000488</t>
  </si>
  <si>
    <t>https://www.scopus.com/inward/record.uri?eid=2-s2.0-85083755463&amp;doi=10.1136%2Fbmjoq-2018-000488&amp;partnerID=40&amp;md5=a9ec107ced72651453318be96b88c9e3</t>
  </si>
  <si>
    <t>2-s2.0-85083755463</t>
  </si>
  <si>
    <t xml:space="preserve">Geunyoung Chung </t>
  </si>
  <si>
    <t xml:space="preserve">Not relevent to the LEP population, and although it is a qualititative study, there is no specific result about how the program assisted the outside patients and population - the goal of the experiment was completely off. </t>
  </si>
  <si>
    <t>Irrelevant to study focus and no quantitative outcomes</t>
  </si>
  <si>
    <t>Bagagiolo, Giorgia (57193208578); Vigoroso, Lucia (57201744697); Caffaro, Federica (57193715712); Micheletti Cremasco, Margherita (59506258300); Cavallo, E. (55092708500)</t>
  </si>
  <si>
    <t>57193208578; 57201744697; 57193715712; 59506258300; 55092708500</t>
  </si>
  <si>
    <t>Conveying safety messages on agricultural machinery: The comprehension of safety pictorials in a group of migrant farmworkers in Italy</t>
  </si>
  <si>
    <t>10.3390/ijerph16214180</t>
  </si>
  <si>
    <t>https://www.scopus.com/inward/record.uri?eid=2-s2.0-85074370945&amp;doi=10.3390%2Fijerph16214180&amp;partnerID=40&amp;md5=78b5b2fd56aaba5778440bcb17b901dd</t>
  </si>
  <si>
    <t>2-s2.0-85074370945</t>
  </si>
  <si>
    <t xml:space="preserve">The research is not related to the LEP population. The experiment's purpose was to observe the development of stem cells. </t>
  </si>
  <si>
    <t>Not relevant to LEP or patient care outcomes</t>
  </si>
  <si>
    <t>Wang, Yi (57202238420); Ma, Xibo (35795840500); Chai, Wei (7005362075); Tian, Jie (57217303750)</t>
  </si>
  <si>
    <t>57202238420; 35795840500; 7005362075; 57217303750</t>
  </si>
  <si>
    <t>Multiscale stem cell technologies for osteonecrosis of the femoral head</t>
  </si>
  <si>
    <t>Stem Cells International</t>
  </si>
  <si>
    <t>10.1155/2019/8914569</t>
  </si>
  <si>
    <t>https://www.scopus.com/inward/record.uri?eid=2-s2.0-85065844104&amp;doi=10.1155%2F2019%2F8914569&amp;partnerID=40&amp;md5=633dd3c63fe83a08d550c5490030f758</t>
  </si>
  <si>
    <t>2-s2.0-85065844104</t>
  </si>
  <si>
    <t>The research is implicitly involved in studying what are common barriers in hospital facilities. The research also took place in a hospital/medical center. The experiment also had quantiative results that can be measured and analyzed</t>
  </si>
  <si>
    <t>Hospital-based, quantitative measures, relevant to patient care and disparities.</t>
  </si>
  <si>
    <t>Byhoff, Elena (55337725500); Garg, Arvin (7402020334); Pellicer, Michelle (56594712000); Diaz, Yareliz (57712686700); Yoon, Grace H. (57208769719); Charns, Martin P. (6603725381); Drainoni, Mari Lynn (6602072333)</t>
  </si>
  <si>
    <t>55337725500; 7402020334; 56594712000; 57712686700; 57208769719; 6603725381; 6602072333</t>
  </si>
  <si>
    <t>Provider and staff feedback on screening for social and behavioral determinants of health for pediatric patients</t>
  </si>
  <si>
    <t>Journal of the American Board of Family Medicine</t>
  </si>
  <si>
    <t>10.3122/jabfm.2019.03.180276</t>
  </si>
  <si>
    <t>https://www.scopus.com/inward/record.uri?eid=2-s2.0-85065765771&amp;doi=10.3122%2Fjabfm.2019.03.180276&amp;partnerID=40&amp;md5=5813f721ed0589bef2ba658ea7d75450</t>
  </si>
  <si>
    <t>2-s2.0-85065765771</t>
  </si>
  <si>
    <t xml:space="preserve">This research is irrelevant to our study because it doesn't mention the LEP population at all </t>
  </si>
  <si>
    <t>Study is not relevant to LEP patients or outcomes.</t>
  </si>
  <si>
    <t>Guzzo, Annasanta (6701539605); Meggiolaro, Angela (56105004200); Marinelli, Enrico (6701357771); La Russa, Raffaele (57221326029); D'Ambrosio, M. G. (12761809300); La Torre, Giuseppe (7004367786)</t>
  </si>
  <si>
    <t>6701539605; 56105004200; 6701357771; 57221326029; 12761809300; 7004367786</t>
  </si>
  <si>
    <t>The case of Patient Safety Indicator 12 (PSI12): Use of administrative data to estimate the incidence of "postoperative Pulmonary Embolism or Deep Vein Thrombosis". A pilot study in a General Hospital</t>
  </si>
  <si>
    <t>Clinica Terapeutica</t>
  </si>
  <si>
    <t>E27</t>
  </si>
  <si>
    <t>E35</t>
  </si>
  <si>
    <t>10.7417/CT.2019.2104</t>
  </si>
  <si>
    <t>https://www.scopus.com/inward/record.uri?eid=2-s2.0-85061968505&amp;doi=10.7417%2FCT.2019.2104&amp;partnerID=40&amp;md5=86d0744f72c03e919a54e7854dd36983</t>
  </si>
  <si>
    <t>2-s2.0-85061968505</t>
  </si>
  <si>
    <t xml:space="preserve">While the research does not directly mention LEP population, the whole article is about disparities which could be useful in our study of patient health care. </t>
  </si>
  <si>
    <t>Relevant to health disparities, applicable to LEP population context.</t>
  </si>
  <si>
    <t>Milburn, Norweeta G. (6701600664); Beatty, Lula A. (6701363673); López, Susana A. (57199285705)</t>
  </si>
  <si>
    <t>6701600664; 6701363673; 57199285705</t>
  </si>
  <si>
    <t>Understanding, unpacking, and eliminating health disparities: A prescription for health equity promotion through behavioral and psychological research - An introduction</t>
  </si>
  <si>
    <t>Cultural Diversity and Ethnic Minority Psychology</t>
  </si>
  <si>
    <t>10.1037/cdp0000266</t>
  </si>
  <si>
    <t>https://www.scopus.com/inward/record.uri?eid=2-s2.0-85061048083&amp;doi=10.1037%2Fcdp0000266&amp;partnerID=40&amp;md5=817c9c1e3107acfef5244b8ce6672a18</t>
  </si>
  <si>
    <t>2-s2.0-85061048083</t>
  </si>
  <si>
    <t>The research does not mention the LEP population, and the results are not obtainable unless you make a subscription</t>
  </si>
  <si>
    <t>Not relevant to LEP patients, cannot access measurable outcomes.</t>
  </si>
  <si>
    <t>Steffen, Katherine M. (23486981100); Lin, John C. (56009348900); Malone, Sara M. (57202951685); Doctor, Allan (6603884054); Hartman, Mary Elizabeth (7102007174)</t>
  </si>
  <si>
    <t>23486981100; 56009348900; 57202951685; 6603884054; 7102007174</t>
  </si>
  <si>
    <t>Development of a Structured Outcomes Assessment and Implementation Program in the Pediatric Intensive Care Unit</t>
  </si>
  <si>
    <t>American Journal of Medical Quality</t>
  </si>
  <si>
    <t>10.1177/1062860618788173</t>
  </si>
  <si>
    <t>https://www.scopus.com/inward/record.uri?eid=2-s2.0-85049929459&amp;doi=10.1177%2F1062860618788173&amp;partnerID=40&amp;md5=22e19a2b324cbc95063c316b59acb4e3</t>
  </si>
  <si>
    <t>2-s2.0-85049929459</t>
  </si>
  <si>
    <t>Completely irrelevant to LEP population and although it takes place in a hospital setting, the research is based on surgery not patient care</t>
  </si>
  <si>
    <t>Not relevant to LEP or measurable patient outcomes</t>
  </si>
  <si>
    <t>Sather, John E. (6505971856); Rothenberg, Craig (57192542835); Finn, Emily Benjamin (57201373262); Sheth, Kevin N. (57212863894); Matouk, Charles C. (57212015173); Pham, Laura T.L. (57202890702); Parwani, Vivek L. (12545079200); Ulrich, Andrew S. (7102029769); Venkatesh, Arjun K. (23096156300)</t>
  </si>
  <si>
    <t>6505971856; 57192542835; 57201373262; 57212863894; 57212015173; 57202890702; 12545079200; 7102029769; 23096156300</t>
  </si>
  <si>
    <t>Real-Time Surveys Reveal Important Safety Risks During Interhospital Care Transitions for Neurologic Emergencies</t>
  </si>
  <si>
    <t>10.1177/1062860618785248</t>
  </si>
  <si>
    <t>https://www.scopus.com/inward/record.uri?eid=2-s2.0-85049668526&amp;doi=10.1177%2F1062860618785248&amp;partnerID=40&amp;md5=5f23fe03452efbd843cd3cbe981bc07e</t>
  </si>
  <si>
    <t>2-s2.0-85049668526</t>
  </si>
  <si>
    <t xml:space="preserve">Talks about the role of a stem cell in bladder regeneration - has no relevancy to LEP population, patient care, etc. </t>
  </si>
  <si>
    <t>animal study, not LEP, no outcomes</t>
  </si>
  <si>
    <t>Pokrywczyńska, Marta (13806816600); Jundziłł, Arkadiusz (24385415700); Rasmus, Marta (56183826200); Adamowicz, Jan (18733721400); Balcerczyk, Daria (56994009000); Buhl, Monika (57200015063); Warda, Karolina (56183617100); Buchholz, Lukasz (56638708600); Gagat, MacIej (26534195200); Grzanka, Dariusz (8574526100)</t>
  </si>
  <si>
    <t>13806816600; 24385415700; 56183826200; 18733721400; 56994009000; 57200015063; 56183617100; 56638708600; 26534195200; 8574526100</t>
  </si>
  <si>
    <t>Understanding the role of mesenchymal stem cells in urinary bladder regeneration - A preclinical study on a porcine model</t>
  </si>
  <si>
    <t>Stem Cell Research and Therapy</t>
  </si>
  <si>
    <t>10.1186/s13287-018-1070-3</t>
  </si>
  <si>
    <t>https://www.scopus.com/inward/record.uri?eid=2-s2.0-85057481576&amp;doi=10.1186%2Fs13287-018-1070-3&amp;partnerID=40&amp;md5=0754aa0d2fd51ae8fbb7f1d7b2b0c0e3</t>
  </si>
  <si>
    <t>2-s2.0-85057481576</t>
  </si>
  <si>
    <t xml:space="preserve">Research paper discusses how HIV screening should be </t>
  </si>
  <si>
    <t>not LEP, not controlled, no outcomes</t>
  </si>
  <si>
    <t>Roche, Laura (57204713110); Zepeda, Saul (57204715465); Harvey, Blair (57204716363); Reitan, Karen A. (57189949556); Taylor, Raekiela D. (40162430100)</t>
  </si>
  <si>
    <t>57204713110; 57204715465; 57204716363; 57189949556; 40162430100</t>
  </si>
  <si>
    <t>Routine HIV Screening as a Standard of Care: Implementing HIV Screening in General Medical Settings, 2013-2015</t>
  </si>
  <si>
    <t>Public Health Reports</t>
  </si>
  <si>
    <t>10.1177/0033354918801833</t>
  </si>
  <si>
    <t>https://www.scopus.com/inward/record.uri?eid=2-s2.0-85056802916&amp;doi=10.1177%2F0033354918801833&amp;partnerID=40&amp;md5=1c78b98d870aa26c8fd08e7b16dabfe3</t>
  </si>
  <si>
    <t>2-s2.0-85056802916</t>
  </si>
  <si>
    <t>There is no link to LEP, and the data is qualitative with no mention of patient outcomes</t>
  </si>
  <si>
    <t>not LEP, not quantitative</t>
  </si>
  <si>
    <t>Vaikuntam, Bharat Phani (57191276992); Middleton, James Walter (56819754400); Mcelduff, Patrick (7003728891); Pearse, Jim (57204615889); Walsh, John W. (7404416470); Cameron, Ian D. (7201981813); Sharwood, Lisa N. (23394063000)</t>
  </si>
  <si>
    <t>57191276992; 56819754400; 7003728891; 57204615889; 7404416470; 7201981813; 23394063000</t>
  </si>
  <si>
    <t>Assessing the impact of care pathways on potentially preventable complications and costs for spinal trauma patients: Protocol for a data linkage study using cohort study and administrative data</t>
  </si>
  <si>
    <t>e023785</t>
  </si>
  <si>
    <t>10.1136/bmjopen-2018-023785</t>
  </si>
  <si>
    <t>https://www.scopus.com/inward/record.uri?eid=2-s2.0-85056408396&amp;doi=10.1136%2Fbmjopen-2018-023785&amp;partnerID=40&amp;md5=436bd190b2fb1a66b989bdd7928217bd</t>
  </si>
  <si>
    <t>2-s2.0-85056408396</t>
  </si>
  <si>
    <t>Simply mentioned factors for how practioners evaluate whether or not they will operate on the patient, did mention racial disparities but did not mention LEP. Results are also only qualitative with no focus on patient outcome</t>
  </si>
  <si>
    <t>Ramzan, Amin A. (56973932000); Behbakht, Kian (6602166990); Corr, Bradley R. (55372122200); Sheeder, J. Leigh (6602905828); Guntupalli, Saketh R. (8889425700)</t>
  </si>
  <si>
    <t>56973932000; 6602166990; 55372122200; 6602905828; 8889425700</t>
  </si>
  <si>
    <t>Minority Race Predicts Treatment by Non-gynecologic Oncologists in Women with Gynecologic Cancer</t>
  </si>
  <si>
    <t>Annals of Surgical Oncology</t>
  </si>
  <si>
    <t>10.1245/s10434-018-6694-0</t>
  </si>
  <si>
    <t>https://www.scopus.com/inward/record.uri?eid=2-s2.0-85052565065&amp;doi=10.1245%2Fs10434-018-6694-0&amp;partnerID=40&amp;md5=d5b535522634c858e271b277d1e3ee3b</t>
  </si>
  <si>
    <t>2-s2.0-85052565065</t>
  </si>
  <si>
    <t>Mentioned LEP as a factor,  but the data is qualitative with no focus on patient outcome</t>
  </si>
  <si>
    <t>Neal, Chrishanae D. (57201729685); Weaver, Davis T. (57200800914); Raphel, Tiana J. (57200795451); Lietz, Anna P. (57201722031); Flores, Efrén J. (56957777000); Percac-Lima, Sanja (23978530000); Knudsen, Amy B. (7006397327); Pandharipande, Pari Vijay (6507164059)</t>
  </si>
  <si>
    <t>57201729685; 57200800914; 57200795451; 57201722031; 56957777000; 23978530000; 7006397327; 6507164059</t>
  </si>
  <si>
    <t>Patient Navigation to Improve Cancer Screening in Underserved Populations: Reported Experiences, Opportunities, and Challenges</t>
  </si>
  <si>
    <t>10.1016/j.jacr.2018.03.001</t>
  </si>
  <si>
    <t>https://www.scopus.com/inward/record.uri?eid=2-s2.0-85045929882&amp;doi=10.1016%2Fj.jacr.2018.03.001&amp;partnerID=40&amp;md5=544081a752d999f5db80cdf6b4db74df</t>
  </si>
  <si>
    <t>2-s2.0-85045929882</t>
  </si>
  <si>
    <t>Though quantitative and has patient outcomes but does not focus on LEP</t>
  </si>
  <si>
    <t xml:space="preserve">The study compares data collected manually vs electronically for patients in an ICU. While it is quantitative controlled comparisons and looks at patietnts outcomes in an inpatient unit, it doesn't have relevance to the LEP population </t>
  </si>
  <si>
    <t>Brundin-Mather, Rebecca (7801603249); Soo, Andrea (24492331300); Zuege, Danny J. (6505850812); Niven, Daniel J. (26027579800); Fiest, Kirsten M. (36674960900); Doig, Christopher James (35501354700); Zygun, David A. (6603828307); Boyd, Jamie M. (55567457400); Parsons Leigh, Jeanna (57189071084); Bagshaw, Sean M. (7003777149)</t>
  </si>
  <si>
    <t>7801603249; 24492331300; 6505850812; 26027579800; 36674960900; 35501354700; 6603828307; 55567457400; 57189071084; 7003777149</t>
  </si>
  <si>
    <t>Secondary EMR data for quality improvement and research: A comparison of manual and electronic data collection from an integrated critical care electronic medical record system</t>
  </si>
  <si>
    <t>Journal of Critical Care</t>
  </si>
  <si>
    <t>10.1016/j.jcrc.2018.07.021</t>
  </si>
  <si>
    <t>https://www.scopus.com/inward/record.uri?eid=2-s2.0-85051114692&amp;doi=10.1016%2Fj.jcrc.2018.07.021&amp;partnerID=40&amp;md5=ed9964b3bd1f283317678b390b28c7eb</t>
  </si>
  <si>
    <t>2-s2.0-85051114692</t>
  </si>
  <si>
    <t xml:space="preserve">The study examines the effects of Basal Bolus insulin therapy (BBIT) knowledge translation toolkit on improving diabetes care practice. While it uses some quantitative methods and looks at inpatient population/measures patient outcomes, it does not look at LEP population. </t>
  </si>
  <si>
    <t>Helmle, Karmon E. (57209389565); Chacko, Sunita (57201210859); Chan, Trevor (57190029634); Drake, Alison (57201211008); Edwards, Alun L. (13605427300); Moore, Glenda E. (57201216628); Philp, Leta C. (57201211318); Popeski, Naomi (57199333773); Roedler, Rhonda L. (57201213382); Rogers, Edwin J.R. (57196479895)</t>
  </si>
  <si>
    <t>57209389565; 57201210859; 57190029634; 57201211008; 13605427300; 57201216628; 57201211318; 57199333773; 57201213382; 57196479895</t>
  </si>
  <si>
    <t>Knowledge Translation to Optimize Adult Inpatient Glycemic Management With Basal Bolus Insulin Therapy and Improve Patient Outcomes</t>
  </si>
  <si>
    <t>Canadian Journal of Diabetes</t>
  </si>
  <si>
    <t>10.1016/j.jcjd.2017.12.010</t>
  </si>
  <si>
    <t>https://www.scopus.com/inward/record.uri?eid=2-s2.0-85043989125&amp;doi=10.1016%2Fj.jcjd.2017.12.010&amp;partnerID=40&amp;md5=5a61b5c3d6ead09b29f6fe3dc1602358</t>
  </si>
  <si>
    <t>2-s2.0-85043989125</t>
  </si>
  <si>
    <t>Although the study of indians can be used for those of immigrant &amp; LEP status here in the US, but the sample size is small and the data is qualitative, only being collected through interviews</t>
  </si>
  <si>
    <t>Looks at cultural implications for high neonatal mortality rate in Bahar India—no relevance to LEP population, study is qualitative, small sample and not done on patients (interviews with 18 nurses). no patient outcomes</t>
  </si>
  <si>
    <t>Vail, Brennan (6602410874); Medvedev, Melissa M. (57190262014); Dyer, Jessica (57204020711); Christmas, Amelia (57195219458); Cohen, Susanna Rose (55484113100); Joshi, Megha (57204017186); Gore, Aboli (57204021049); Mahapatra, Tanmay (55322889200); Walker, Dilys M. (8636133300)</t>
  </si>
  <si>
    <t>6602410874; 57190262014; 57204020711; 57195219458; 55484113100; 57204017186; 57204021049; 55322889200; 8636133300</t>
  </si>
  <si>
    <t>Logistical, cultural, and structural barriers to immediate neonatal care and neonatal resuscitation in Bihar, India</t>
  </si>
  <si>
    <t>BMC Pregnancy and Childbirth</t>
  </si>
  <si>
    <t>10.1186/s12884-018-2017-5</t>
  </si>
  <si>
    <t>https://www.scopus.com/inward/record.uri?eid=2-s2.0-85054084784&amp;doi=10.1186%2Fs12884-018-2017-5&amp;partnerID=40&amp;md5=40651da89f9426f309dfdcf8c8dc4e3a</t>
  </si>
  <si>
    <t>2-s2.0-85054084784</t>
  </si>
  <si>
    <t>There is no link to LEP, and there is no mention of patient outcomes</t>
  </si>
  <si>
    <t>It is a commentary/review on continuing professional development (CPD) strategies. It does not address LEP populations, does not include quantitative data or controlled comparisons, and does not report patient outcomes.</t>
  </si>
  <si>
    <t>Davis, Dave A. (57203596254); McMahon, Graham T. (23492831600)</t>
  </si>
  <si>
    <t>57203596254; 23492831600</t>
  </si>
  <si>
    <t>Translating evidence into practice: Lessons for CPD</t>
  </si>
  <si>
    <t>10.1080/0142159X.2018.1481285</t>
  </si>
  <si>
    <t>https://www.scopus.com/inward/record.uri?eid=2-s2.0-85050553399&amp;doi=10.1080%2F0142159X.2018.1481285&amp;partnerID=40&amp;md5=79bc217c5c7f99e1a69e1dd192d52bf4</t>
  </si>
  <si>
    <t>2-s2.0-85050553399</t>
  </si>
  <si>
    <t>There is just a focus on evaluating and finding a way to better find biomarkers of prostate cancer, there is no link to LEP.</t>
  </si>
  <si>
    <t>focuses on biomarker discovery for prostate cancer in a lab setting. It does not address LEP populations, healthcare disparities, or patient-level outcomes in clinical settings.</t>
  </si>
  <si>
    <t>Cao, Kevin Xi (57202264963); Arthurs, Callum (57191540326); Atta-Ul, Ali (57951222800); Millar, Michael R. (15035543800); Beltrán, Mariana (57191543747); Neuhaus, Jochen (7005256478); Hörn, Lars Christian E. (55382763300); Henrique, Rui Manuel Ferreira (6701654252); Ahmed, Aamir (56904385200); Thrasivoulou, Christopher (6602690023)</t>
  </si>
  <si>
    <t>57202264963; 57191540326; 57951222800; 15035543800; 57191543747; 7005256478; 55382763300; 6701654252; 56904385200; 6602690023</t>
  </si>
  <si>
    <t>Quantitative analysis of seven new prostate cancer biomarkers and the potential future of the 'Biomarker Laboratory'</t>
  </si>
  <si>
    <t>Diagnostics</t>
  </si>
  <si>
    <t>10.3390/diagnostics8030049</t>
  </si>
  <si>
    <t>https://www.scopus.com/inward/record.uri?eid=2-s2.0-85067300359&amp;doi=10.3390%2Fdiagnostics8030049&amp;partnerID=40&amp;md5=fc32f81090bbe51f88c1394f9af93c3e</t>
  </si>
  <si>
    <t>2-s2.0-85067300359</t>
  </si>
  <si>
    <t>There is no link to LEP</t>
  </si>
  <si>
    <t>It does not address LEP or language barriers. The disparities studied are financial and transportation-related, not communication or LEP-related.</t>
  </si>
  <si>
    <t>Erskine, Nathaniel A.K. (56578741500); Waring, Molly E. (23991691800); McManus, David D. (35484994900); Lessard, Darleen M. (7003699339); Kiefe, Catarina I. (7006925151); Goldberg, Robert J. (7402421139)</t>
  </si>
  <si>
    <t>56578741500; 23991691800; 35484994900; 7003699339; 7006925151; 7402421139</t>
  </si>
  <si>
    <t>Barriers to Healthcare Access and Long-Term Survival After an Acute Coronary Syndrome</t>
  </si>
  <si>
    <t>10.1007/s11606-018-4555-y</t>
  </si>
  <si>
    <t>https://www.scopus.com/inward/record.uri?eid=2-s2.0-85049673878&amp;doi=10.1007%2Fs11606-018-4555-y&amp;partnerID=40&amp;md5=78c938a8db68ae1537eb77d76a090a09</t>
  </si>
  <si>
    <t>2-s2.0-85049673878</t>
  </si>
  <si>
    <t>does not focus on LEP populations or language-related disparities.</t>
  </si>
  <si>
    <t>Koch, Abigail R. (56281714300); Roesch, Pamela T. (57294637800); Garland, Caitlin E. (57195416034); Geller, Stacie E. (7102369083)</t>
  </si>
  <si>
    <t>56281714300; 57294637800; 57195416034; 7102369083</t>
  </si>
  <si>
    <t>Implementing Statewide Severe Maternal Morbidity Review: The Illinois Experience</t>
  </si>
  <si>
    <t>Journal of Public Health Management and Practice</t>
  </si>
  <si>
    <t>10.1097/PHH.0000000000000752</t>
  </si>
  <si>
    <t>https://www.scopus.com/inward/record.uri?eid=2-s2.0-85049034131&amp;doi=10.1097%2FPHH.0000000000000752&amp;partnerID=40&amp;md5=c9c7febec832289f873bb5c25b0c5f03</t>
  </si>
  <si>
    <t>2-s2.0-85049034131</t>
  </si>
  <si>
    <t>Although quantitative, and focuses on racial disparities, there is no direct mention of LEP being a factor</t>
  </si>
  <si>
    <t>It does not involve LEP populations, controlled comparisons, or quantitative patient outcomes.</t>
  </si>
  <si>
    <t>Seacrist, Marla J. (57191903651); Bingham, Debra (7004856170); Scheich, Benjamin (29867582600); Byfield, Renee (57191901952)</t>
  </si>
  <si>
    <t>57191903651; 7004856170; 29867582600; 57191901952</t>
  </si>
  <si>
    <t>Barriers and Facilitators to Implementation of a Multistate Collaborative to Reduce Maternal Mortality From Postpartum Hemorrhage</t>
  </si>
  <si>
    <t>JOGNN - Journal of Obstetric, Gynecologic, and Neonatal Nursing</t>
  </si>
  <si>
    <t>10.1016/j.jogn.2017.11.009</t>
  </si>
  <si>
    <t>https://www.scopus.com/inward/record.uri?eid=2-s2.0-85044507379&amp;doi=10.1016%2Fj.jogn.2017.11.009&amp;partnerID=40&amp;md5=4c4495f774f22ba24f290c82e83674ab</t>
  </si>
  <si>
    <t>2-s2.0-85044507379</t>
  </si>
  <si>
    <t>It does not address LEP or language barriers. The disparities analyzed are racial/ethnic rather than language-based.</t>
  </si>
  <si>
    <t>Zhang, Xingyu (36044418500); Melanson, Taylor Andrew (57194465698); Plantinga, Laura C. (6602363169); Basu, Mohua (56485314100); Pastan, Stephen O. (6603096880); Mohan, Sumit (14120128300); Howard, David Hill (7202305213); Hockenberry, Jason M. (35769281900); Garber, Michael D. (56375001400); Patzer, Rachel E. (26650180500)</t>
  </si>
  <si>
    <t>36044418500; 57194465698; 6602363169; 56485314100; 6603096880; 14120128300; 7202305213; 35769281900; 56375001400; 26650180500</t>
  </si>
  <si>
    <t>Racial/ethnic disparities in waitlisting for deceased donor kidney transplantation 1 year after implementation of the new national kidney allocation system</t>
  </si>
  <si>
    <t>American Journal of Transplantation</t>
  </si>
  <si>
    <t>10.1111/ajt.14748</t>
  </si>
  <si>
    <t>https://www.scopus.com/inward/record.uri?eid=2-s2.0-85045708932&amp;doi=10.1111%2Fajt.14748&amp;partnerID=40&amp;md5=28ada85149db3abec67c41bcdd30528c</t>
  </si>
  <si>
    <t>2-s2.0-85045708932</t>
  </si>
  <si>
    <t>hospital, quantitative, large sample, but no direct mention of LEP</t>
  </si>
  <si>
    <t>No mention of LEP Population</t>
  </si>
  <si>
    <t>Martins, Paulo Ney Aguiar (8318266600); Mustian, Margaux N. (56803880600); MacLennan, Paul A. (7003510853); Ortiz, Jorge A. (7203050712); Akoad, Mohamed Elhassan (23011236900); Caicedo, Juan Carlos (57062221700); Echeverri, Gabriel J. (26326211100); Gray, Stephen H. (15062642500); Lopez-Soler, Reynold I. (12785793200); Gunasekaran, Ganesh (36662184000)</t>
  </si>
  <si>
    <t>8318266600; 56803880600; 7003510853; 7203050712; 23011236900; 57062221700; 26326211100; 15062642500; 12785793200; 36662184000</t>
  </si>
  <si>
    <t>Impact of the new kidney allocation system A2/A2B → B policy on access to transplantation among minority candidates</t>
  </si>
  <si>
    <t>10.1111/ajt.14719</t>
  </si>
  <si>
    <t>https://www.scopus.com/inward/record.uri?eid=2-s2.0-85044613897&amp;doi=10.1111%2Fajt.14719&amp;partnerID=40&amp;md5=aae8ac192ccd39cd2e5b87e07460d6eb</t>
  </si>
  <si>
    <t>2-s2.0-85044613897</t>
  </si>
  <si>
    <t>systemic review; not original research</t>
  </si>
  <si>
    <t>No mention of LEP Population, not original research</t>
  </si>
  <si>
    <t>Wyler, David A. (57193233048); Esterlis, Michael (57203096463); Dennis, Brittany Burns (55735682600); Ng, Andrew T. (56566034400); Lele, Abhijit Vijay (57159279300)</t>
  </si>
  <si>
    <t>57193233048; 57203096463; 55735682600; 56566034400; 57159279300</t>
  </si>
  <si>
    <t>Challenges of pain management in neurologically injured patients: Systematic review protocol of analgesia and sedation strategies for early recovery from neurointensive care</t>
  </si>
  <si>
    <t>10.1186/s13643-018-0756-z</t>
  </si>
  <si>
    <t>https://www.scopus.com/inward/record.uri?eid=2-s2.0-85050473929&amp;doi=10.1186%2Fs13643-018-0756-z&amp;partnerID=40&amp;md5=dd00409939baaf81baeca172555d7f06</t>
  </si>
  <si>
    <t>2-s2.0-85050473929</t>
  </si>
  <si>
    <t>Includes patient setting, LEP, quantitative, outcomes, big sample size</t>
  </si>
  <si>
    <t>LEP population focus, inpatient, control group presence, outcomes present</t>
  </si>
  <si>
    <t>Gerges, Martha (57195130576); Smith, Allan “Ben” (57211441263); Durcinoska, Ivana (55681283100); Yan, Henry (57203816333); Girgis, Afaf (56651895900)</t>
  </si>
  <si>
    <t>57195130576; 57211441263; 55681283100; 57203816333; 56651895900</t>
  </si>
  <si>
    <t>Exploring levels and correlates of health literacy in Arabic and Vietnamese immigrant patients with cancer and their English-speaking counterparts in Australia: A cross-sectional study protocol</t>
  </si>
  <si>
    <t>e021666</t>
  </si>
  <si>
    <t>10.1136/bmjopen-2018-021666</t>
  </si>
  <si>
    <t>https://www.scopus.com/inward/record.uri?eid=2-s2.0-85053043741&amp;doi=10.1136%2Fbmjopen-2018-021666&amp;partnerID=40&amp;md5=a287f528a5e22702c5aae62418d08e76</t>
  </si>
  <si>
    <t>2-s2.0-85053043741</t>
  </si>
  <si>
    <t>not hospital, no outcomes, no LEP</t>
  </si>
  <si>
    <t>focus on vascular engineering, not LEP</t>
  </si>
  <si>
    <t>Blache, Ulrich (37123551500); Ehrbar, Martin (7801536855)</t>
  </si>
  <si>
    <t>37123551500; 7801536855</t>
  </si>
  <si>
    <t>Inspired by nature: Hydrogels as versatile tools for vascular engineering</t>
  </si>
  <si>
    <t>Advances in Wound Care</t>
  </si>
  <si>
    <t>10.1089/wound.2017.0760</t>
  </si>
  <si>
    <t>https://www.scopus.com/inward/record.uri?eid=2-s2.0-85049743637&amp;doi=10.1089%2Fwound.2017.0760&amp;partnerID=40&amp;md5=94f3d5871bee6e3408fd8d6cbc1cc676</t>
  </si>
  <si>
    <t>2-s2.0-85049743637</t>
  </si>
  <si>
    <t>not LEP</t>
  </si>
  <si>
    <t>did not focus on LEP</t>
  </si>
  <si>
    <t>Paulsen, Rebecca A. (57202746040)</t>
  </si>
  <si>
    <t>Taking nurse staffing research to the unit level</t>
  </si>
  <si>
    <t>Nursing Management</t>
  </si>
  <si>
    <t>10.1097/01.numa.0000538915.53159.b5</t>
  </si>
  <si>
    <t>https://www.scopus.com/inward/record.uri?eid=2-s2.0-85049177349&amp;doi=10.1097%2F01.numa.0000538915.53159.b5&amp;partnerID=40&amp;md5=80e6b836e39b16272762f1757beb4ccf</t>
  </si>
  <si>
    <t>2-s2.0-85049177349</t>
  </si>
  <si>
    <t>not LEP, not controlled, not hospital</t>
  </si>
  <si>
    <t>focus on home visits for Parkinson's patients, not LEP</t>
  </si>
  <si>
    <t>Fleisher, Jori E. (48662127600); Barbosa, William A. (57201424863); Sweeney, Meghan M. (57201427818); Oyler, Sarah E. (57201418536); Lemen, Amy C. (57201423865); Fazl, Arash (6505973979); Ko, Mia (59582769000); Meisel, Talia (57199098261); Friede, Naomi (57201426329); Dacpano, Geraldine (6507326727)</t>
  </si>
  <si>
    <t>48662127600; 57201424863; 57201427818; 57201418536; 57201423865; 6505973979; 59582769000; 57199098261; 57201426329; 6507326727</t>
  </si>
  <si>
    <t>Interdisciplinary Home Visits for Individuals with Advanced Parkinson's Disease and Related Disorders</t>
  </si>
  <si>
    <t>10.1111/jgs.15337</t>
  </si>
  <si>
    <t>https://www.scopus.com/inward/record.uri?eid=2-s2.0-85044734394&amp;doi=10.1111%2Fjgs.15337&amp;partnerID=40&amp;md5=8fb03090ba12ba91714c439300927823</t>
  </si>
  <si>
    <t>2-s2.0-85044734394</t>
  </si>
  <si>
    <t xml:space="preserve">Not LEP specific, only focused on qualitative staff study, no patient level outcomes </t>
  </si>
  <si>
    <t>Litchfield, Ian J. (6504254879); Gill, Paramjit Singh (7202766660); Avery, Tony J. (23481253000); Campbell, Stephen M. (55617507200); Perryman, Katherine A. (19836931100); Marsden, Kate S. (36521205200); Greenfield, Sheila Margaret (7203067543)</t>
  </si>
  <si>
    <t>6504254879; 7202766660; 23481253000; 55617507200; 19836931100; 36521205200; 7203067543</t>
  </si>
  <si>
    <t>Influences on the adoption of patient safety innovation in primary care: A qualitative exploration of staff perspectives</t>
  </si>
  <si>
    <t>10.1186/s12875-018-0761-2</t>
  </si>
  <si>
    <t>https://www.scopus.com/inward/record.uri?eid=2-s2.0-85047481276&amp;doi=10.1186%2Fs12875-018-0761-2&amp;partnerID=40&amp;md5=bf930bd86a6c0c7c76803b21187047a1</t>
  </si>
  <si>
    <t>2-s2.0-85047481276</t>
  </si>
  <si>
    <t>Animal study, not LEP, no patient level outcomes</t>
  </si>
  <si>
    <t>Emmert, Maximilian Y. (20734222100); Schmitt, Boris A. (16204289800); Loerakker, Sandra S. (25641407000); Sanders, Bart (55771662000); Spriestersbach, Hendrik (56076078500); Fioretta, Emanuela S. (54419951800); Bruder, Leon (57202070916); Brakmann, Kerstin (6504200049); Motta, Sarah E. (57200415423); Lintas, Valentina (57188760808)</t>
  </si>
  <si>
    <t>20734222100; 16204289800; 25641407000; 55771662000; 56076078500; 54419951800; 57202070916; 6504200049; 57200415423; 57188760808</t>
  </si>
  <si>
    <t>Computational modeling guides tissue-engineered heart valve design for long-term in vivo performance in a translational sheep model</t>
  </si>
  <si>
    <t>Science Translational Medicine</t>
  </si>
  <si>
    <t>eaan4587</t>
  </si>
  <si>
    <t>10.1126/scitranslmed.aan4587</t>
  </si>
  <si>
    <t>https://www.scopus.com/inward/record.uri?eid=2-s2.0-85047056776&amp;doi=10.1126%2Fscitranslmed.aan4587&amp;partnerID=40&amp;md5=f31c130a52659d5c8a55d5929732dde9</t>
  </si>
  <si>
    <t>2-s2.0-85047056776</t>
  </si>
  <si>
    <t>LEP pop., measurable outcomes, hospital setting (research participation), addresses disparities/communication for LEP patients</t>
  </si>
  <si>
    <t>Study looks at disparities in inclusion of LEP population in medical studies, quantitative, comparative, and hospital setting</t>
  </si>
  <si>
    <t>Bernier, Rachel S. (57194393574); Halpin, Erin M. (57194396675); Staffa, Steven J. (57202511152); Benson, Lindsey (57202513294); DiNardo, James A. (7003972410); Nasr, Viviane G. (9435879800)</t>
  </si>
  <si>
    <t>57194393574; 57194396675; 57202511152; 57202513294; 7003972410; 9435879800</t>
  </si>
  <si>
    <t>Inclusion of non-English-speaking patients in research: A single institution experience</t>
  </si>
  <si>
    <t>Paediatric Anaesthesia</t>
  </si>
  <si>
    <t>10.1111/pan.13363</t>
  </si>
  <si>
    <t>https://www.scopus.com/inward/record.uri?eid=2-s2.0-85048625371&amp;doi=10.1111%2Fpan.13363&amp;partnerID=40&amp;md5=4a9124b1806cab5660b511cf23c38b85</t>
  </si>
  <si>
    <t>2-s2.0-85048625371</t>
  </si>
  <si>
    <t>Pre-clinical/lab study, not specific to LEP, and has not patient level outcomes</t>
  </si>
  <si>
    <t>There is no revelance to the LEP population with a small sample population of only 3 patients</t>
  </si>
  <si>
    <t>Melly, Ludovic F. (16444550300); Cerino, Giulia (55655970400); Frobert, Aurélien (55114827700); Cook, Stéphane Pierre (12788353600); Giraud, Marie Noëlle (8634878300); Carrel, Thierry Pierre (7103383454); Tevaearai, Hendrik Tinorua (7006262843); Eckstein, Friedrich Stefan (7202977693); Rondelet, Benôit (6602219420); Marsano, Anna (6504478182)</t>
  </si>
  <si>
    <t>16444550300; 55655970400; 55114827700; 12788353600; 8634878300; 7103383454; 7006262843; 7202977693; 6602219420; 6504478182</t>
  </si>
  <si>
    <t>Myocardial infarction stabilization by cell-based expression of controlled Vascular Endothelial Growth Factor levels</t>
  </si>
  <si>
    <t>Journal of Cellular and Molecular Medicine</t>
  </si>
  <si>
    <t>10.1111/jcmm.13511</t>
  </si>
  <si>
    <t>https://www.scopus.com/inward/record.uri?eid=2-s2.0-85042446860&amp;doi=10.1111%2Fjcmm.13511&amp;partnerID=40&amp;md5=2edd1628dac6466d2862e0a22547978e</t>
  </si>
  <si>
    <t>2-s2.0-85042446860</t>
  </si>
  <si>
    <t>Not LEP, a descriptive community based study, no patient level outcomes</t>
  </si>
  <si>
    <t>No patient outcomes or qualitiative data</t>
  </si>
  <si>
    <t>McPhail-Bell, Karen (36440057200); Matthews, V. (55963732900); Bainbridge, Roxanne Gwendalyn (49860957100); Redman-MacLaren, Michelle L. (36477690600); Askew, Deborah A. (7005116119); Ramanathan, Shanthi Ann (54909453100); Bailie, Jodie (56278537900); Bailie, Ross Stewart (58364153600)</t>
  </si>
  <si>
    <t>36440057200; 55963732900; 49860957100; 36477690600; 7005116119; 54909453100; 56278537900; 58364153600</t>
  </si>
  <si>
    <t>An “All Teach, All Learn” Approach to Research Capacity Strengthening in Indigenous Primary Health Care Continuous Quality Improvement</t>
  </si>
  <si>
    <t>10.3389/fpubh.2018.00107</t>
  </si>
  <si>
    <t>https://www.scopus.com/inward/record.uri?eid=2-s2.0-85060830152&amp;doi=10.3389%2Ffpubh.2018.00107&amp;partnerID=40&amp;md5=fd042f535dae2297e7a7a9714c11de5c</t>
  </si>
  <si>
    <t>2-s2.0-85060830152</t>
  </si>
  <si>
    <t xml:space="preserve">Not LEP, patient level outcomes are not included (b/c of feasibility), a process study only </t>
  </si>
  <si>
    <t>Not focusing on LEP populations, nor focusing entirely on patient outcomes. Rather focusing on the process in which they quanitfy data.</t>
  </si>
  <si>
    <t>Murray, Teresa M. (52663919500); Wallace, Frances C. (57201999424); Bollini, Mara L. (57189661992); Avidan, Michael S. (56392715800); Politi, Mary C. (35332891200)</t>
  </si>
  <si>
    <t>52663919500; 57201999424; 57189661992; 56392715800; 35332891200</t>
  </si>
  <si>
    <t>Anesthesiology Control Tower: Feasibility Assessment to Support Translation (ACT-FAST)-a feasibility study protocol</t>
  </si>
  <si>
    <t>Pilot and Feasibility Studies</t>
  </si>
  <si>
    <t>10.1186/s40814-018-0233-4</t>
  </si>
  <si>
    <t>https://www.scopus.com/inward/record.uri?eid=2-s2.0-85046775852&amp;doi=10.1186%2Fs40814-018-0233-4&amp;partnerID=40&amp;md5=db5739dc4d3c0126a4f806296031311d</t>
  </si>
  <si>
    <t>2-s2.0-85046775852</t>
  </si>
  <si>
    <t>A protocol study, not LEP, not patient level outcomes reported yet</t>
  </si>
  <si>
    <t>No focus on LEP populations, reporting data for a different testing group</t>
  </si>
  <si>
    <t>Wright, Henry G. (57037958300); Wright, Tamara R. (56438694900); Pohlig, Ryan Todd (42462164500); Kasner, Scott Eric (7005606938); Raser-Schramm, Jonathan M. (55560394700); Reisman, Darcy S. (7005116842)</t>
  </si>
  <si>
    <t>57037958300; 56438694900; 42462164500; 7005606938; 55560394700; 7005116842</t>
  </si>
  <si>
    <t>Protocol for promoting recovery optimization of walking activity in stroke (PROWALKS): A randomized controlled trial</t>
  </si>
  <si>
    <t>BMC Neurology</t>
  </si>
  <si>
    <t>10.1186/s12883-018-1044-1</t>
  </si>
  <si>
    <t>https://www.scopus.com/inward/record.uri?eid=2-s2.0-85045409080&amp;doi=10.1186%2Fs12883-018-1044-1&amp;partnerID=40&amp;md5=b9406918162efba16ff9624b749d8fea</t>
  </si>
  <si>
    <t>2-s2.0-85045409080</t>
  </si>
  <si>
    <t>Not LEP, focused on organizational simulation, not patient level outcomes</t>
  </si>
  <si>
    <t>Does not report on LEP but rather LST. Focused on healthcare systems not the patients</t>
  </si>
  <si>
    <t>Bender, George Jesse (15821753900); Maryman, James A. (57201637080)</t>
  </si>
  <si>
    <t>15821753900; 57201637080</t>
  </si>
  <si>
    <t>Clinical Macrosystem Simulation Translates between Organizations</t>
  </si>
  <si>
    <t>Simulation in Healthcare</t>
  </si>
  <si>
    <t>10.1097/SIH.0000000000000263</t>
  </si>
  <si>
    <t>https://www.scopus.com/inward/record.uri?eid=2-s2.0-85045446768&amp;doi=10.1097%2FSIH.0000000000000263&amp;partnerID=40&amp;md5=cc7dd9a366da33932387608e74b267ec</t>
  </si>
  <si>
    <t>2-s2.0-85045446768</t>
  </si>
  <si>
    <t>Not LEP, no patient level outcomes, does not report new patient level data (its a commentary/review)</t>
  </si>
  <si>
    <t>Shakir, Mubeen A. (57200180766); Armstrong, Katrina A. (7102499144); Wasfy, Jason H. (6506036946)</t>
  </si>
  <si>
    <t>57200180766; 7102499144; 6506036946</t>
  </si>
  <si>
    <t>Could Pay-for-Performance Worsen Health Disparities?</t>
  </si>
  <si>
    <t>10.1007/s11606-017-4243-3</t>
  </si>
  <si>
    <t>https://www.scopus.com/inward/record.uri?eid=2-s2.0-85040049154&amp;doi=10.1007%2Fs11606-017-4243-3&amp;partnerID=40&amp;md5=1ad57fddccb486a2e128b42a7287e6aa</t>
  </si>
  <si>
    <t>2-s2.0-85040049154</t>
  </si>
  <si>
    <t>Commentary, not LEP, no patient LEP outcomes</t>
  </si>
  <si>
    <t>Jain, Joses A. (57162526700); Temming, Lorene A. (55954980500); D'Alton, Mary E.G. (7005738052); Gyamfi-Bannerman, Cynthia (56767999800); Tuuli, Methodius G. (6505574258); Louis, Judette Marie (8558399500); Srinivas, Sindhu K. (9244695500); Caughey, Aaron B. (6603813343); Grobman, William A. (7005475057); Hehir, Mark P. (23099829600)</t>
  </si>
  <si>
    <t>57162526700; 55954980500; 7005738052; 56767999800; 6505574258; 8558399500; 9244695500; 6603813343; 7005475057; 23099829600</t>
  </si>
  <si>
    <t>SMFM Special Report: Putting the “M” back in MFM: Reducing racial and ethnic disparities in maternal morbidity and mortality: A call to action</t>
  </si>
  <si>
    <t>American Journal of Obstetrics and Gynecology</t>
  </si>
  <si>
    <t>B9</t>
  </si>
  <si>
    <t>B17</t>
  </si>
  <si>
    <t>10.1016/j.ajog.2017.11.591</t>
  </si>
  <si>
    <t>https://www.scopus.com/inward/record.uri?eid=2-s2.0-85044668207&amp;doi=10.1016%2Fj.ajog.2017.11.591&amp;partnerID=40&amp;md5=33eebba00c6766124a7542896f45c081</t>
  </si>
  <si>
    <t>2-s2.0-85044668207</t>
  </si>
  <si>
    <t>Not LEP, not patient LEP outcomes, qualitative studies that do not specifically include LEP patients</t>
  </si>
  <si>
    <t>Atienza-Carrasco, José (57201155770); Linares-Abad, Manuel (29068012900); Padilla-Ruiz, Maria Del Carmen (57195592507); Morales-Gil, Isabel María (56124069600)</t>
  </si>
  <si>
    <t>57201155770; 29068012900; 57195592507; 56124069600</t>
  </si>
  <si>
    <t>Breaking bad news to antenatal patients with strategies to lessen the pain: A qualitative study</t>
  </si>
  <si>
    <t>Reproductive Health</t>
  </si>
  <si>
    <t>10.1186/s12978-018-0454-2</t>
  </si>
  <si>
    <t>https://www.scopus.com/inward/record.uri?eid=2-s2.0-85043581856&amp;doi=10.1186%2Fs12978-018-0454-2&amp;partnerID=40&amp;md5=7bc1214fb304600f4820a085c3c84653</t>
  </si>
  <si>
    <t>2-s2.0-85043581856</t>
  </si>
  <si>
    <t>The abstract doesn't directly relate to LEP communities, only discussing general advancements in cancer treatment and not health disparities. Additionally, while the research involves patients, the outcome is ultimately about efficiency of the implementation of CAR T cell therapy for brain tumors.</t>
  </si>
  <si>
    <t>Pre-clinical CAR-T therapy study, no LEP outcomes</t>
  </si>
  <si>
    <t>Brown, Christine E. (37096535400); Aguilar, Brenda E. (15724315100); Starr, Renate (23474932700); Yang, Xin (57196056904); Chang, Wenchung (7404564871); Weng, Lihong (56883874000); Chang, Brenda (55938707800); Sarkissian, Aniee (57197820780); Brito, Alfonso (57197823426); Sanchez, James F. (57013969300)</t>
  </si>
  <si>
    <t>37096535400; 15724315100; 23474932700; 57196056904; 7404564871; 56883874000; 55938707800; 57197820780; 57197823426; 57013969300</t>
  </si>
  <si>
    <t>Optimization of IL13Rα2-Targeted Chimeric Antigen Receptor T Cells for Improved Anti-tumor Efficacy against Glioblastoma</t>
  </si>
  <si>
    <t>10.1016/j.ymthe.2017.10.002</t>
  </si>
  <si>
    <t>https://www.scopus.com/inward/record.uri?eid=2-s2.0-85035009885&amp;doi=10.1016%2Fj.ymthe.2017.10.002&amp;partnerID=40&amp;md5=34be90b40ec240425ba2803e21b1d2af</t>
  </si>
  <si>
    <t>2-s2.0-85035009885</t>
  </si>
  <si>
    <t>The article doesn't directly relate to LEP communities, but rather discusses culturally sensitive mass media promotion of care in Malaysia. The abstract also doesn't hold any patient outcomes regarding this mass media change. The mass media plan also doesn't take place in a hospital setting according to the abstract.</t>
  </si>
  <si>
    <t>only about genral cancer awareness in Malaysia, not tied to LEP populations</t>
  </si>
  <si>
    <t>Schliemann, Désireé (56144662900); Donnelly, Michael B. (55573987600); Dahlui, Maznah (34972621400); Loh, Siew Yim (23482108900); Tamin Ibrahim, Nor Saleha Binti (57205101233); Somasundaram, Saunthari (57205101748); Donnelly, Conan B. (15820156100); Su, Tin Tin (57215098511)</t>
  </si>
  <si>
    <t>56144662900; 55573987600; 34972621400; 23482108900; 57205101233; 57205101748; 15820156100; 57215098511</t>
  </si>
  <si>
    <t>The ‘be cancer alert campaign’: Protocol to evaluate a mass media campaign to raise awareness about breast and colorectal cancer in Malaysia</t>
  </si>
  <si>
    <t>10.1186/s12885-018-4769-8</t>
  </si>
  <si>
    <t>https://www.scopus.com/inward/record.uri?eid=2-s2.0-85058537135&amp;doi=10.1186%2Fs12885-018-4769-8&amp;partnerID=40&amp;md5=f2d2611f9bf7fe1e1d816ffa17b85028</t>
  </si>
  <si>
    <t>2-s2.0-85058537135</t>
  </si>
  <si>
    <t>This specific abstract doesn't contain patient outcomes or relate to LEP communities as it doesn't discuss changes in health disparities or English proficiency. The abstract also contains advice for systematic reviews and evidence from a literature review.</t>
  </si>
  <si>
    <t>focused on safety and outcome measuers in procedural sedation trials, nothing related to LEP populations</t>
  </si>
  <si>
    <t>Ward, Denham S. (7403364951); Williams, Mark R. (55966654800); Berkenbosch, John W. (7003767215); Bhatt, Maala (26537037600); Carlson, Douglas W. (8377366400); Chappell, Phillip B. (7006154256); Clark, Randall M. (57226868119); Constant, Isabelle (7003647514); Conway, Aaron (57216134090); Cravero, Joseph P. (6602772275)</t>
  </si>
  <si>
    <t>7403364951; 55966654800; 7003767215; 26537037600; 8377366400; 7006154256; 57226868119; 7003647514; 57216134090; 6602772275</t>
  </si>
  <si>
    <t>Evaluating patient-centered outcomes in clinical trials of procedural sedation, part 2 safety: Sedation consortium on endpoints and procedures for treatment, education, and research recommendations</t>
  </si>
  <si>
    <t>10.1213/ANE.0000000000003409</t>
  </si>
  <si>
    <t>https://www.scopus.com/inward/record.uri?eid=2-s2.0-85055071221&amp;doi=10.1213%2FANE.0000000000003409&amp;partnerID=40&amp;md5=911aff15b2ce535bb7edde463fdd6728</t>
  </si>
  <si>
    <t>2-s2.0-85055071221</t>
  </si>
  <si>
    <t>The abstract doesn't hold relevance to LEP communities as it doesn't address English proficiency or health disparities. The research is solely focused on temperature management in patients.</t>
  </si>
  <si>
    <t>a clinical pracitice change study in critical care, no connection with LEP populations</t>
  </si>
  <si>
    <t>Salter, Ryan (57194140945); Bailey, Michael J. (36065250700); Bellomo, Rinaldo (35447905100); Eastwood, Glenn Matthew (56988955700); Goodwin, Andrew J. (57213788808); Nielsen, Niklas (55854065600); Pilcher, David V. (26326542300); Nichol, Alistair D. (25645294900); Saxena, Manoj K. (57193643332); Shehabi, Yahya (6602484750)</t>
  </si>
  <si>
    <t>57194140945; 36065250700; 35447905100; 56988955700; 57213788808; 55854065600; 26326542300; 25645294900; 57193643332; 6602484750</t>
  </si>
  <si>
    <t>Changes in temperature management of cardiac arrest patients following publication of the target temperature management trial</t>
  </si>
  <si>
    <t>10.1097/CCM.0000000000003339</t>
  </si>
  <si>
    <t>https://www.scopus.com/inward/record.uri?eid=2-s2.0-85054896997&amp;doi=10.1097%2FCCM.0000000000003339&amp;partnerID=40&amp;md5=feedf8747468db0015b5f1acb64458bc</t>
  </si>
  <si>
    <t>2-s2.0-85054896997</t>
  </si>
  <si>
    <t xml:space="preserve">This article doesn't hold relevance to LEP communities as no mention of language/English proficiency in health care was made. Additionally, this abstract mainly focuses on staff outcomes and data rather than patient outcomes and data, advocating for improved staff practices for patient safety. </t>
  </si>
  <si>
    <t>it's about general patient safety culture, not focused on LEP populations</t>
  </si>
  <si>
    <t>Tereanu, Carmen (14625623400); Sampietro, Giuseppe (7003963831); Sarnataro, Francesco (13604797900); Siscanu, Dumitru (57200413009); Palaria, Rodica (57200412093); Savin, Victor (58353773900); Cliscovscaia, Tatiana (57200411268); Pislaru, Valentina (57200421113); Oglinda, Valeriu (57200407399); Capmare, Larisa (57200417391)</t>
  </si>
  <si>
    <t>14625623400; 7003963831; 13604797900; 57200413009; 57200412093; 58353773900; 57200411268; 57200421113; 57200407399; 57200417391</t>
  </si>
  <si>
    <t>Survey on patient safety culture in the Republic of Moldova: A baseline study in three healthcare settings</t>
  </si>
  <si>
    <t>Clujul Medical</t>
  </si>
  <si>
    <t>10.15386/cjmed-869</t>
  </si>
  <si>
    <t>https://www.scopus.com/inward/record.uri?eid=2-s2.0-85041193044&amp;doi=10.15386%2Fcjmed-869&amp;partnerID=40&amp;md5=22e21b08206484228583002d9b150115</t>
  </si>
  <si>
    <t>All Open Access; Bronze Open Access; Green Accepted Open Access; Green Final Open Access; Green Open Access</t>
  </si>
  <si>
    <t>2-s2.0-85041193044</t>
  </si>
  <si>
    <t>The abstract has a very small case/patient sample size of only two (non-generalizable). The content holds no relevance to LEP communities as no mention of language/English proficiency was made.</t>
  </si>
  <si>
    <t>this is a clinical therapy developement and case study, no connection to LEP populations</t>
  </si>
  <si>
    <t>Prat, Salvi (7003423410); Gallardo-Villares, Santiago (13907722800); Vives, Marian (57194436277); Carreño, Ana María (55301181600); Caminal, Marta (55315277300); Oliver-Vila, Irene (23482765400); Chaverri-Fierro, Daniel (57194428892); Blanco, Margarita (7202954869); Codinach, Margarita (16199533000); Huguet, Pere (7006061896)</t>
  </si>
  <si>
    <t>7003423410; 13907722800; 57194436277; 55301181600; 55315277300; 23482765400; 57194428892; 7202954869; 16199533000; 7006061896</t>
  </si>
  <si>
    <t>Clinical translation of a mesenchymal stromal cell-based therapy developed in a large animal model and two case studies of the treatment of atrophic pseudoarthrosis</t>
  </si>
  <si>
    <t>Journal of Tissue Engineering and Regenerative Medicine</t>
  </si>
  <si>
    <t>e532</t>
  </si>
  <si>
    <t>e540</t>
  </si>
  <si>
    <t>10.1002/term.2323</t>
  </si>
  <si>
    <t>https://www.scopus.com/inward/record.uri?eid=2-s2.0-85020091615&amp;doi=10.1002%2Fterm.2323&amp;partnerID=40&amp;md5=beae192353e26867263dffa03eae3d96</t>
  </si>
  <si>
    <t>2-s2.0-85020091615</t>
  </si>
  <si>
    <t>The abstract holds no relevance to LEP communities as no English/language proficiency was mentioned. The data within the abstract is mainly focused on providers rather than patients, creating provider-centered outcomes and the concept of patient outcomes coming in future research.</t>
  </si>
  <si>
    <t>while this addresses trauma-informed care in pediatrics, it’s not focused on LEP populations or language access.</t>
  </si>
  <si>
    <t>Weiss, Danielle (57191888564); Kassam-Adams, Nancy L. (6602710856); Murray, Carol (57208457913); Kohser, Kristen L. (36863775200); Fein, Joel A. (7006239329); Winston, Flaura Koplin (7103265490); Marsac, Meghan L. (16507392900)</t>
  </si>
  <si>
    <t>57191888564; 6602710856; 57208457913; 36863775200; 7006239329; 7103265490; 16507392900</t>
  </si>
  <si>
    <t>Application of a Framework to Implement Trauma-Informed Care Throughout a Pediatric Health Care Network</t>
  </si>
  <si>
    <t>10.1097/CEH.0000000000000140</t>
  </si>
  <si>
    <t>https://www.scopus.com/inward/record.uri?eid=2-s2.0-85043318110&amp;doi=10.1097%2FCEH.0000000000000140&amp;partnerID=40&amp;md5=56cd59ed81d8b7522d866941a915b410</t>
  </si>
  <si>
    <t>2-s2.0-85043318110</t>
  </si>
  <si>
    <t>The abstract doesn't mention LEP barriers and holds no relevance to LEP communities. The research is focused on temperature management in patients and contains similar data to Ryan Salter (row 809).</t>
  </si>
  <si>
    <t>this is a clinical intervention (prehospital cooling) trial, with no connection to LEP populations or language access.</t>
  </si>
  <si>
    <t>Scales, Damon C. (7003898566); Cheskes, Sheldon (35791646200); Verbeek, Pieter Richard (7006397531); Pinto, Ruxandra L. (16646325300); Austin, David (57196640619); Brooks, Steven C. (7401651165); Dainty, Katie N. (6603438488); Goncharenko, Karina (57195997757); Mamdani, Muhammad M. (7007185828); Thorpe, Kevin E. (35425239000)</t>
  </si>
  <si>
    <t>7003898566; 35791646200; 7006397531; 16646325300; 57196640619; 7401651165; 6603438488; 57195997757; 7007185828; 35425239000</t>
  </si>
  <si>
    <t>Prehospital cooling to improve successful targeted temperature management after cardiac arrest: A randomized controlled trial</t>
  </si>
  <si>
    <t>10.1016/j.resuscitation.2017.10.002</t>
  </si>
  <si>
    <t>https://www.scopus.com/inward/record.uri?eid=2-s2.0-85030762759&amp;doi=10.1016%2Fj.resuscitation.2017.10.002&amp;partnerID=40&amp;md5=102c545f450608d8b9bd9bd81d6631bb</t>
  </si>
  <si>
    <t>2-s2.0-85030762759</t>
  </si>
  <si>
    <t>The abstract holds no relevance to LEP communities as no mention of language/English proficiency was made. The outcomes of the study also aren't patient outcomes, they're more on the efficiency of implementing procedures in care centers.</t>
  </si>
  <si>
    <t>focuses on quality indicators in headache care, but not tied to LEP populations or language access.</t>
  </si>
  <si>
    <t>Pellesi, Lanfranco (57189219798); Benemei, Silvia (24597388900); Favoni, Valentina (39961203700); Lupi, Chiara (56153871600); Mampreso, Edoardo (16643442000); Negro, Andrea (36550511100); Paolucci, Matteo (56012450500); Steiner, T. J. (16837503200); Ulivi, Martina (54985356000); Cevoli, Sabina (13605383200)</t>
  </si>
  <si>
    <t>57189219798; 24597388900; 39961203700; 56153871600; 16643442000; 36550511100; 56012450500; 16837503200; 54985356000; 13605383200</t>
  </si>
  <si>
    <t>Quality indicators in headache care: an implementation study in six Italian specialist-care centres</t>
  </si>
  <si>
    <t>Journal of Headache and Pain</t>
  </si>
  <si>
    <t>10.1186/s10194-017-0762-x</t>
  </si>
  <si>
    <t>https://www.scopus.com/inward/record.uri?eid=2-s2.0-85018785709&amp;doi=10.1186%2Fs10194-017-0762-x&amp;partnerID=40&amp;md5=a4b9887118c0dae905a1f6611cf6ec1b</t>
  </si>
  <si>
    <t>2-s2.0-85018785709</t>
  </si>
  <si>
    <t>This study doesn't necessarily have patient outcomes, but it has parent of patient outcomes. It also doesn't directly relate to LEP communities, with translation mentioned but not pertaining to English proficiency.</t>
  </si>
  <si>
    <t>invloved in trnaslation and cultural adaptation in a hopital setting, related to LEP population</t>
  </si>
  <si>
    <t>Gill, Fenella J. (55164881900); Wilson, Sally (55520295300); Aydon, Laurene (47461059700); Leslie, Gavin D. (8744839600); Latour, Jos M. (57218590755)</t>
  </si>
  <si>
    <t>55164881900; 55520295300; 47461059700; 8744839600; 57218590755</t>
  </si>
  <si>
    <t>Empowering parents of australian infants and children in hospital: Translation, cultural adaptation, and validation of the EMpowerment of PArents in the Intensive Care-30-AUS Questionnaire</t>
  </si>
  <si>
    <t>Pediatric Critical Care Medicine</t>
  </si>
  <si>
    <t>10.1097/PCC.0000000000001309</t>
  </si>
  <si>
    <t>https://www.scopus.com/inward/record.uri?eid=2-s2.0-85040977124&amp;doi=10.1097%2FPCC.0000000000001309&amp;partnerID=40&amp;md5=ef54648f85e73920789096b0bb542e24</t>
  </si>
  <si>
    <t>2-s2.0-85040977124</t>
  </si>
  <si>
    <t>this paper doesn't talk about LEP or language barriers</t>
  </si>
  <si>
    <t xml:space="preserve">There is no revelance to the patients with LEP but rather a condition with high morbidity and mortality rates called aortic dissection </t>
  </si>
  <si>
    <t>Bonfanti, Mirko (56814624000); Balabani, Stavroula (6602671760); Greenwood, John Pierre (58588572000); Puppala, Sapna (55909952600); Homer-Vanniasinkam, Shervanthi (56266099800); Díaz-Zuccarini, Vanessa A. (23984658900)</t>
  </si>
  <si>
    <t>56814624000; 6602671760; 58588572000; 55909952600; 56266099800; 23984658900</t>
  </si>
  <si>
    <t>Computational tools for clinical support: A multi-scale compliant model for haemodynamic simulations in an aortic dissection based on multi-modal imaging data</t>
  </si>
  <si>
    <t>Journal of the Royal Society Interface</t>
  </si>
  <si>
    <t>10.1098/rsif.2017.0632</t>
  </si>
  <si>
    <t>https://www.scopus.com/inward/record.uri?eid=2-s2.0-85040936613&amp;doi=10.1098%2Frsif.2017.0632&amp;partnerID=40&amp;md5=e5fd65b0ce496ebbf0ea821bff9a12be</t>
  </si>
  <si>
    <t>2-s2.0-85040936613</t>
  </si>
  <si>
    <t>didn't address LEP population</t>
  </si>
  <si>
    <t>Brady, Anne Marie (14063044700); Byrne, Gobnait (14062879400); Quirke, Mary Brigid (55295474300); Lynch, Aine (57200259773); Ennis, Shauna (57200254644); Bhangu, Jaspreet (58658489700); Prendergast, Meabh (57200259750)</t>
  </si>
  <si>
    <t>14063044700; 14062879400; 55295474300; 57200259773; 57200254644; 58658489700; 57200259750</t>
  </si>
  <si>
    <t>Barriers to effective, safe communication and workflow between nurses and non-consultant hospital doctors during out-of-hours</t>
  </si>
  <si>
    <t>10.1093/intqhc/mzx133</t>
  </si>
  <si>
    <t>https://www.scopus.com/inward/record.uri?eid=2-s2.0-85040519478&amp;doi=10.1093%2Fintqhc%2Fmzx133&amp;partnerID=40&amp;md5=065a2251f4d7f7a06e115048583db89d</t>
  </si>
  <si>
    <t>2-s2.0-85040519478</t>
  </si>
  <si>
    <t>this paper focuses on learning health systems, not LEP</t>
  </si>
  <si>
    <t>this is about a prototype health system/diagnostic tool, no mention of LEP, translation,</t>
  </si>
  <si>
    <t>Corrigan, Derek (55871509600); Munnelly, Gary (55923030100); Kazienko, Przemysław (35615668400); Kajdanowicz, Tomasz (25653676500); Soler, Jean Karl (7202054510); Mahmoud, Samhar (46761249700); Porat, Talya (23398101400); Kostopoulou, Olga (6602915394); Curcin, Vasa (8510022100); Delaney, Brendan C. (7005430757)</t>
  </si>
  <si>
    <t>55871509600; 55923030100; 35615668400; 25653676500; 7202054510; 46761249700; 23398101400; 6602915394; 8510022100; 7005430757</t>
  </si>
  <si>
    <t>Requirements and validation of a prototype learning health system for clinical diagnosis</t>
  </si>
  <si>
    <t>Learning Health Systems</t>
  </si>
  <si>
    <t>e10026</t>
  </si>
  <si>
    <t>10.1002/lrh2.10026</t>
  </si>
  <si>
    <t>https://www.scopus.com/inward/record.uri?eid=2-s2.0-85059109589&amp;doi=10.1002%2Flrh2.10026&amp;partnerID=40&amp;md5=9b31767e6303ebb3ab9dc70b54281ad9</t>
  </si>
  <si>
    <t>2-s2.0-85059109589</t>
  </si>
  <si>
    <t>paper is about safety not LEP</t>
  </si>
  <si>
    <t>focuses on safety culture and dialogue, but no explicit mention of LEP,</t>
  </si>
  <si>
    <t>Lorenzini, Elisiane (55886387000); D Oelke, Nelly Donszelmann (15770302100); Marck, Patrícia Beryl (6701740195); Dall'Agnol, Clarice Maria (6505810587)</t>
  </si>
  <si>
    <t>55886387000; 15770302100; 6701740195; 6505810587</t>
  </si>
  <si>
    <t>Researching safety culture: Deliberative dialogue with a restorative lens</t>
  </si>
  <si>
    <t>10.1093/intqhc/mzx080</t>
  </si>
  <si>
    <t>https://www.scopus.com/inward/record.uri?eid=2-s2.0-85031732769&amp;doi=10.1093%2Fintqhc%2Fmzx080&amp;partnerID=40&amp;md5=07371c2eaf8fbb2f37cf62103d9b67ee</t>
  </si>
  <si>
    <t>2-s2.0-85031732769</t>
  </si>
  <si>
    <t>purely a surgical/orthopedic procedure study, no mention of LEP, translation, or language barriers.</t>
  </si>
  <si>
    <t>Monllau, Joan Carles (57188660275); Erquicia, Juan Ignacio (11141919500); Ibanez, Maximiliano (57192190536); Gelber, Pablo Eduardo (13407948700); Ibáñez, Federico (57192193919); Masferrer-Pino, Angel (54947290700); Pelfort, Xavier (6506784654)</t>
  </si>
  <si>
    <t>57188660275; 11141919500; 57192190536; 13407948700; 57192193919; 54947290700; 6506784654</t>
  </si>
  <si>
    <t>Reconstruction of the Medial Patellofemoral Ligament</t>
  </si>
  <si>
    <t>Arthroscopy Techniques</t>
  </si>
  <si>
    <t>e1471</t>
  </si>
  <si>
    <t>e1476</t>
  </si>
  <si>
    <t>10.1016/j.eats.2017.06.039</t>
  </si>
  <si>
    <t>https://www.scopus.com/inward/record.uri?eid=2-s2.0-85028712138&amp;doi=10.1016%2Fj.eats.2017.06.039&amp;partnerID=40&amp;md5=d1e1e9dc1f60d9c7b4add67bf5ef7a63</t>
  </si>
  <si>
    <t>2-s2.0-85028712138</t>
  </si>
  <si>
    <t>this is a basic science / preclinical study on cell transplantation and neural repair, not about LEP, translation, or communication.</t>
  </si>
  <si>
    <t>Bastidas, Johana C. (56720188500); Athauda, Gagani (15724415100); de la Cruz, Gabriela E. (57194278018); Chan, Waiman (55363928000); Golshani, Roozbeh (14052068100); Berrocal, Yerko A. (6504519298); Henao, Martha C. (54954171100); Lalwani, Anil (57207589661); Mannoji, Chikato (15737325400); Assi, Mazen (56649264000)</t>
  </si>
  <si>
    <t>56720188500; 15724415100; 57194278018; 55363928000; 14052068100; 6504519298; 54954171100; 57207589661; 15737325400; 56649264000</t>
  </si>
  <si>
    <t>Human Schwann cells exhibit long-term cell survival, are not tumorigenic and promote repair when transplanted into the contused spinal cord</t>
  </si>
  <si>
    <t>GLIA</t>
  </si>
  <si>
    <t>10.1002/glia.23161</t>
  </si>
  <si>
    <t>https://www.scopus.com/inward/record.uri?eid=2-s2.0-85019605219&amp;doi=10.1002%2Fglia.23161&amp;partnerID=40&amp;md5=82dc3b529b77f356ec3d0c29bd7839c8</t>
  </si>
  <si>
    <t>2-s2.0-85019605219</t>
  </si>
  <si>
    <t>focuses on vital sign escalation, not LEP</t>
  </si>
  <si>
    <t>focuses on nursing response interventions and patient deterioration protocols, not on LEP, language access, or communication barriers.</t>
  </si>
  <si>
    <t>Bucknall, Tracey K. (57507913000); Harvey, Gillian (7102703861); Considine, Julie (7005386259); Mitchell, Imogen A. (7102556862); Rycroft-Malone, Jo (57207496937); Graham, Ian D. (35372072800); Mohebbi, Mohammadreza (56681896500); Watts, Jennifer J. (25629048600); Hutchinson, Alison M. (8333899300)</t>
  </si>
  <si>
    <t>57507913000; 7102703861; 7005386259; 7102556862; 57207496937; 35372072800; 56681896500; 25629048600; 8333899300</t>
  </si>
  <si>
    <t>Prioritising Responses Of Nurses To deteriorating patient Observations (PRONTO) protocol: Testing the effectiveness of a facilitation intervention in a pragmatic, cluster-randomised trial with an embedded process evaluation and cost analysis</t>
  </si>
  <si>
    <t>Implementation Science</t>
  </si>
  <si>
    <t>10.1186/s13012-017-0617-5</t>
  </si>
  <si>
    <t>https://www.scopus.com/inward/record.uri?eid=2-s2.0-85021922471&amp;doi=10.1186%2Fs13012-017-0617-5&amp;partnerID=40&amp;md5=a16e4f93b68246d2b08e7e3008d8a8bb</t>
  </si>
  <si>
    <t>2-s2.0-85021922471</t>
  </si>
  <si>
    <t>this is a statement on sexual and gender minorities, not LEP population focused</t>
  </si>
  <si>
    <t>focuses on sexual and gender minority disparities, not LEP or language access.</t>
  </si>
  <si>
    <t>Griggs, Jennifer J. (7006541688); Maingi, Shail (57192643915); Blinder, Victoria S. (23975604100); Denduluri, Neelima (11241227000); Khorana, Alok A. (7003928027); Norton, Larry W. (36979172200); Francisco, Michael (57194707984); Wollins, Dana Swartzberg (24167284500); Rowland, Julia H. (7102351503)</t>
  </si>
  <si>
    <t>7006541688; 57192643915; 23975604100; 11241227000; 7003928027; 36979172200; 57194707984; 24167284500; 7102351503</t>
  </si>
  <si>
    <t>American society of clinical oncology position statement: Strategies for reducing cancer health disparities among sexual &amp; gender minority populations</t>
  </si>
  <si>
    <t>Journal of Clinical Oncology</t>
  </si>
  <si>
    <t>10.1200/JCO.2016.72.0441</t>
  </si>
  <si>
    <t>https://www.scopus.com/inward/record.uri?eid=2-s2.0-85021711075&amp;doi=10.1200%2FJCO.2016.72.0441&amp;partnerID=40&amp;md5=37415602aeae960c1b7a9e9ca3e5d22a</t>
  </si>
  <si>
    <t>2-s2.0-85021711075</t>
  </si>
  <si>
    <t>No relevance to LEP population, small sample size</t>
  </si>
  <si>
    <t>this is a biological/experimental therapy study, unrelated to LEP, translation, or communication.</t>
  </si>
  <si>
    <t>Bernstock, Joshua D. (55334942400); Peruzzotti-Jametti, Luca (35574533900); Ye, Daniel G. (57194596772); Gessler, Florian A. (35763663700); Maric, Dragan S. (7005112919); Vicario, Nunzio (57191970813); Lee, Yangja (35174566500); Pluchino, Stefano (6701668987); Hallenbeck, John M. (7005425095)</t>
  </si>
  <si>
    <t>55334942400; 35574533900; 57194596772; 35763663700; 7005112919; 57191970813; 35174566500; 6701668987; 7005425095</t>
  </si>
  <si>
    <t>Neural stem cell transplantation in ischemic stroke: A role for preconditioning and cellular engineering</t>
  </si>
  <si>
    <t>Journal of Cerebral Blood Flow and Metabolism</t>
  </si>
  <si>
    <t>10.1177/0271678X17700432</t>
  </si>
  <si>
    <t>https://www.scopus.com/inward/record.uri?eid=2-s2.0-85021115539&amp;doi=10.1177%2F0271678X17700432&amp;partnerID=40&amp;md5=99da78c930125922860aaf872a336fa1</t>
  </si>
  <si>
    <t>2-s2.0-85021115539</t>
  </si>
  <si>
    <t>This article does not reference LEP populations.</t>
  </si>
  <si>
    <t>focuses on validating a patient experience survey, but no mention of LEP, translation, or language barriers.</t>
  </si>
  <si>
    <t>Bruyneel, Luk (26867560900); Coeckelberghs, Ellen (36467986300); Buyse, Gunnar M. (57202570004); Casteels, Kristina M. (7004524456); Lommers, Barbara (9432375400); Vandersmissen, Jo (21741676700); van Éldere, Johan J. (7006249253); van Geet, Chris A. (7004676483); Vanhaecht, Kris (6601965674)</t>
  </si>
  <si>
    <t>26867560900; 36467986300; 57202570004; 7004524456; 9432375400; 21741676700; 7006249253; 7004676483; 6601965674</t>
  </si>
  <si>
    <t>Validation of the Child HCAHPS survey to measure pediatric inpatient experience of care in Flanders</t>
  </si>
  <si>
    <t>European Journal of Pediatrics</t>
  </si>
  <si>
    <t>10.1007/s00431-017-2919-7</t>
  </si>
  <si>
    <t>https://www.scopus.com/inward/record.uri?eid=2-s2.0-85019544039&amp;doi=10.1007%2Fs00431-017-2919-7&amp;partnerID=40&amp;md5=0efb32916eaf27c5647de382345bb5e4</t>
  </si>
  <si>
    <t>2-s2.0-85019544039</t>
  </si>
  <si>
    <t>This article has no relevance to LEP populations, but rather central catheters.</t>
  </si>
  <si>
    <t>clinical trial on catheter dressing and securement methods, no mention of LEP, translation, or language barriers.</t>
  </si>
  <si>
    <t>Rickard, Claire M. (7006432777); Marsh, Nicole M. (25655183900); Webster, Joan (7402196856); Gavin, Nicole C. (36841269800); Chan, Raymond J. (35247682600); McCarthy, Alexandra Leigh (7102038467); Mollee, Peter N. (57204026041); Ullman, Amanda J. (44661837200); Kleidon, Tricia M. (8956924100); Chopra, Vineet I. (13103183000)</t>
  </si>
  <si>
    <t>7006432777; 25655183900; 7402196856; 36841269800; 35247682600; 7102038467; 57204026041; 44661837200; 8956924100; 13103183000</t>
  </si>
  <si>
    <t xml:space="preserve"> Peripherally InSerted CEntral catheter dressing and securement in patients with cancer: The PISCES trial. Protocol for a 2x2 factorial, superiority randomised controlled trial</t>
  </si>
  <si>
    <t>e015291</t>
  </si>
  <si>
    <t>10.1136/bmjopen-2016-015291</t>
  </si>
  <si>
    <t>https://www.scopus.com/inward/record.uri?eid=2-s2.0-85020898264&amp;doi=10.1136%2Fbmjopen-2016-015291&amp;partnerID=40&amp;md5=257398f431343d88a388dc7eabe451b9</t>
  </si>
  <si>
    <t>2-s2.0-85020898264</t>
  </si>
  <si>
    <t>This article has no relevance to LEP populations, but rather medical malpractice.</t>
  </si>
  <si>
    <t>focus on medical malpractice, not LEP</t>
  </si>
  <si>
    <t>Cooper, William O. (57210906336); Guillamondegui, Oscar Dean (35749838800); Hines, O. Joe (7004902580); Hultman, Charles Scott (7004101283); Kelz, Rachel Rapaport (6505888259); Shen, Perry (7201767658); Spain, David Alan (7101677656); Sweeney, John F. (7201426046); Moore, Ilene N. (57216999476); Hopkins, Joseph R. (36573572100)</t>
  </si>
  <si>
    <t>57210906336; 35749838800; 7004902580; 7004101283; 6505888259; 7201767658; 7101677656; 7201426046; 57216999476; 36573572100</t>
  </si>
  <si>
    <t>Use of unsolicited patient observations to identify surgeons with increased risk for postoperative complications</t>
  </si>
  <si>
    <t>JAMA Surgery</t>
  </si>
  <si>
    <t>10.1001/jamasurg.2016.5703</t>
  </si>
  <si>
    <t>https://www.scopus.com/inward/record.uri?eid=2-s2.0-85020650459&amp;doi=10.1001%2Fjamasurg.2016.5703&amp;partnerID=40&amp;md5=a54527a1cf1e301234c1e7db1771f24f</t>
  </si>
  <si>
    <t>2-s2.0-85020650459</t>
  </si>
  <si>
    <t>This article has no relevance to LEP populations, but rather focuses on health disparities.</t>
  </si>
  <si>
    <t>focus on racial disparities, not LEP</t>
  </si>
  <si>
    <t>Mehtsun, Winta Tsegay (55192425500); Figueroa, José F. (57016223200); Zheng, Jie (8560655700); John Orav, E. O. (8053329300); Jha, Ashish K. (7201721429)</t>
  </si>
  <si>
    <t>55192425500; 57016223200; 8560655700; 8053329300; 7201721429</t>
  </si>
  <si>
    <t>Racial disparities in surgical mortality: The gap appears to have narrowed</t>
  </si>
  <si>
    <t>Health Affairs</t>
  </si>
  <si>
    <t>10.1377/hlthaff.2017.0061</t>
  </si>
  <si>
    <t>https://www.scopus.com/inward/record.uri?eid=2-s2.0-85020270958&amp;doi=10.1377%2Fhlthaff.2017.0061&amp;partnerID=40&amp;md5=0e65c20a3efc60ae28f57e2484bd0e69</t>
  </si>
  <si>
    <t>2-s2.0-85020270958</t>
  </si>
  <si>
    <t>This article has no relevance to LEP populations or language barriers, bur rather minority healthcare.</t>
  </si>
  <si>
    <t>focuses on minorities in healthcare, not LEP</t>
  </si>
  <si>
    <t>Chandra, Amitabh (7201668832); Frakes, Michael D. (55587625900); Malani, Anup (7801326356)</t>
  </si>
  <si>
    <t>7201668832; 55587625900; 7801326356</t>
  </si>
  <si>
    <t>Analysis &amp; commentary: Challenges to reducing discrimination and health inequity through existing civil rights laws</t>
  </si>
  <si>
    <t>10.1377/hlthaff.2016.1091</t>
  </si>
  <si>
    <t>https://www.scopus.com/inward/record.uri?eid=2-s2.0-85020247809&amp;doi=10.1377%2Fhlthaff.2016.1091&amp;partnerID=40&amp;md5=5478e1a4074ba04d62432c78b95d93b2</t>
  </si>
  <si>
    <t>2-s2.0-85020247809</t>
  </si>
  <si>
    <t>This article has no relevance to LEP populations, but rather focuses on underrepresented racial/ethnic minority groups.</t>
  </si>
  <si>
    <t>focuses on racial and ethnic minorities, not LEP</t>
  </si>
  <si>
    <t>Tilley, Barbara C. (7004908820); Mainous, Arch G.III (7004271410); Smith, Daniel William (55722877900); McKee, Melissa Diane (24518922900); Amorrortu, Rossybelle P. (57190134135); Alvidrez, Jennifer L. (6701676399); Diaz, Vanessa A. (7005053296); Ford, Marvella Elizabeth (7202873189); Fernández, María Eulalia (34769828800); Hauser, Robert A. (35350555400)</t>
  </si>
  <si>
    <t>7004908820; 7004271410; 55722877900; 24518922900; 57190134135; 6701676399; 7005053296; 7202873189; 34769828800; 35350555400</t>
  </si>
  <si>
    <t>Clinical Trials</t>
  </si>
  <si>
    <t>https://www.scopus.com/inward/record.uri?eid=2-s2.0-85019738728&amp;doi=10.1177%2F1740774517690146&amp;partnerID=40&amp;md5=b4baefc605169427af79eec65359c00f</t>
  </si>
  <si>
    <t>2-s2.0-85019738728</t>
  </si>
  <si>
    <t>this paper doesn't talk about LEP or lanaguage barriers</t>
  </si>
  <si>
    <t>Focuses on physician behavior, no discussion of LEP patients or language-related challenges</t>
  </si>
  <si>
    <t>Clark, Rebecca E. (57218325915); McArthur, Caitlin (56596336200); Papaioannou, Alexandra L. (7004930081); Cheung, Angela Man Wei (7401806456); Laprade, Judi A. (6602216942); Lee, Linda C. (56839442800); Jain, Ravi (57207292811); Giangregorio, Lora M. (6506958974)</t>
  </si>
  <si>
    <t>57218325915; 56596336200; 7004930081; 7401806456; 6602216942; 56839442800; 57207292811; 6506958974</t>
  </si>
  <si>
    <t>“I do not have time. Is there a handout I can use?”: combining physicians’ needs and behavior change theory to put physical activity evidence into practice</t>
  </si>
  <si>
    <t>Osteoporosis International</t>
  </si>
  <si>
    <t>10.1007/s00198-017-3975-6</t>
  </si>
  <si>
    <t>https://www.scopus.com/inward/record.uri?eid=2-s2.0-85017411251&amp;doi=10.1007%2Fs00198-017-3975-6&amp;partnerID=40&amp;md5=df59537f5d3f6583ab73e1bdd5e189bd</t>
  </si>
  <si>
    <t>2-s2.0-85017411251</t>
  </si>
  <si>
    <t>focuses on travel distance for gastrectomy, no LEP/system-level aspect</t>
  </si>
  <si>
    <t>Examines patient travel preferences, not LEP populations or hospital system level interventions.</t>
  </si>
  <si>
    <t>Alvino, Donna Marie L. (37078863000); Chang, David C. (7403319751); Adler, Joel T. (16303282100); Noorbakhsh, Abraham (56002537200); Jin, Ginger (57189635615); Mullen, John T. (55568237000)</t>
  </si>
  <si>
    <t>37078863000; 7403319751; 16303282100; 56002537200; 57189635615; 55568237000</t>
  </si>
  <si>
    <t>How far are patients willing to travel for gastrectomy?</t>
  </si>
  <si>
    <t>10.1097/SLA.0000000000001826</t>
  </si>
  <si>
    <t>https://www.scopus.com/inward/record.uri?eid=2-s2.0-84973537478&amp;doi=10.1097%2FSLA.0000000000001826&amp;partnerID=40&amp;md5=e9aae23e5abb1d7867887427049cbd09</t>
  </si>
  <si>
    <t>2-s2.0-84973537478</t>
  </si>
  <si>
    <t>medication environment in home setting, not hospitalized/system-level LEP focus</t>
  </si>
  <si>
    <t>Contains information about caregiving at home for asthma treatments. No relevance to LEP.</t>
  </si>
  <si>
    <t>Pappalardo, Andrea Arlene (36553072000); Karavolos, Kelly (9280013700); Martin, Molly A. (56750588800)</t>
  </si>
  <si>
    <t>36553072000; 9280013700; 56750588800</t>
  </si>
  <si>
    <t>What Really Happens in the Home: The Medication Environment of Urban, Minority Youth</t>
  </si>
  <si>
    <t>Journal of Allergy and Clinical Immunology: In Practice</t>
  </si>
  <si>
    <t>10.1016/j.jaip.2016.09.046</t>
  </si>
  <si>
    <t>https://www.scopus.com/inward/record.uri?eid=2-s2.0-85007420739&amp;doi=10.1016%2Fj.jaip.2016.09.046&amp;partnerID=40&amp;md5=6576ef177a8e80d0c02b4c87228a3543</t>
  </si>
  <si>
    <t>2-s2.0-85007420739</t>
  </si>
  <si>
    <t>rights of persons with disabilities in South Africa; not LEP/hospital-focused</t>
  </si>
  <si>
    <t xml:space="preserve">No relevance to LEP in populations, talks about barriers of UN bill limitations in South Africa for disability rights. </t>
  </si>
  <si>
    <t>Hussey, Meghan Marie (57150591100); MacLachlan, Malcolm (7006800132); Mji, Gubela (26027999300)</t>
  </si>
  <si>
    <t>57150591100; 7006800132; 26027999300</t>
  </si>
  <si>
    <t>Barriers to the implementation of the health and rehabilitation articles of the United Nations convention on the rights of persons with disabilities in South Africa</t>
  </si>
  <si>
    <t>International Journal of Health Policy and Management</t>
  </si>
  <si>
    <t>10.15171/ijhpm.2016.117</t>
  </si>
  <si>
    <t>https://www.scopus.com/inward/record.uri?eid=2-s2.0-85029230457&amp;doi=10.15171%2Fijhpm.2016.117&amp;partnerID=40&amp;md5=ffeacbaf7deaec6560ebd462bd28c6e6</t>
  </si>
  <si>
    <t>2-s2.0-85029230457</t>
  </si>
  <si>
    <t>cardiovascular tissue engineering; translational, not LEP/system-focused</t>
  </si>
  <si>
    <t>Engineering study in cardiovascular tissue, no LEP or hospital system context</t>
  </si>
  <si>
    <t>Emmert, Maximilian Y. (20734222100); Fioretta, Emanuela S. (54419951800); Hoerstrup, Simon Philipp (7004435100)</t>
  </si>
  <si>
    <t>20734222100; 54419951800; 7004435100</t>
  </si>
  <si>
    <t>Translational Challenges in Cardiovascular Tissue Engineering</t>
  </si>
  <si>
    <t>Journal of Cardiovascular Translational Research</t>
  </si>
  <si>
    <t>10.1007/s12265-017-9728-2</t>
  </si>
  <si>
    <t>https://www.scopus.com/inward/record.uri?eid=2-s2.0-85014722992&amp;doi=10.1007%2Fs12265-017-9728-2&amp;partnerID=40&amp;md5=039d040a06b5f6c65bbd82116457ae04</t>
  </si>
  <si>
    <t>2-s2.0-85014722992</t>
  </si>
  <si>
    <t>CBT for insomnia in heart failure; clinical trial, not LEP/system-level</t>
  </si>
  <si>
    <t>Clinical trial for insomnia, not relevant to LEP patients or hospital or system-level interventions</t>
  </si>
  <si>
    <t>REDEKER, NANCY S. (7003336879); Knies, Andrea K. (56160571200); Hollenbeak, Christopher S. (7003930588); Klar Yaggi, Henry (56444495900); Cline, John (56911870900); Andrews, Laura Kierol (7201747557); Jacoby, Daniel Louis (54962328600); Sullivan, Anna (57193276742); O'Connell, Meghan L. (57024452400); Iennaco, Joanne De Santo (15019479600)</t>
  </si>
  <si>
    <t>7003336879; 56160571200; 7003930588; 56444495900; 56911870900; 7201747557; 54962328600; 57193276742; 57024452400; 15019479600</t>
  </si>
  <si>
    <t>Cognitive behavioral therapy for insomnia in stable heart failure: Protocol for a randomized controlled trial</t>
  </si>
  <si>
    <t>Contemporary Clinical Trials</t>
  </si>
  <si>
    <t>10.1016/j.cct.2017.01.009</t>
  </si>
  <si>
    <t>https://www.scopus.com/inward/record.uri?eid=2-s2.0-85012273935&amp;doi=10.1016%2Fj.cct.2017.01.009&amp;partnerID=40&amp;md5=47d0a8b91c9cc6e9830642f16d912018</t>
  </si>
  <si>
    <t>2-s2.0-85012273935</t>
  </si>
  <si>
    <t>youth mentoring program; not hospitalized or LEP-focused</t>
  </si>
  <si>
    <t>Mentoring program, community-based, not hospital or LEP centered</t>
  </si>
  <si>
    <t>Danner, Omar K. (13805419700); Lokko, Carl (16239157600); Mobley, Felicia (57192952954); Dansby, Montreka (57205007516); Maze, Michael J. (36816215600); Bradley, Brene’ (57193749012); Williams, Elizabeth (57207137409); Matthews, Leslie Ray (56252540100); Harrington, Emma (57192946424); Mack, Lisa (57192950868)</t>
  </si>
  <si>
    <t>13805419700; 16239157600; 57192952954; 57205007516; 36816215600; 57193749012; 57207137409; 56252540100; 57192946424; 57192950868</t>
  </si>
  <si>
    <t>Hospital-based, Multidisciplinary, youth mentoring and medical exposure program positively influences and reinforces health care career choice: “The Reach One Each One Program early Experience”</t>
  </si>
  <si>
    <t>American Journal of Surgery</t>
  </si>
  <si>
    <t>10.1016/j.amjsurg.2016.12.002</t>
  </si>
  <si>
    <t>https://www.scopus.com/inward/record.uri?eid=2-s2.0-85009429501&amp;doi=10.1016%2Fj.amjsurg.2016.12.002&amp;partnerID=40&amp;md5=c5c5a886b347d45bbbdb6ccda138c3cc</t>
  </si>
  <si>
    <t>2-s2.0-85009429501</t>
  </si>
  <si>
    <t>deaf mentoring survey; educational, not health system/LEP-focused</t>
  </si>
  <si>
    <t>Educational mentoring focus, does not address LEP or hospital or system-level care</t>
  </si>
  <si>
    <t>Braun, Derek C. (8694981500); Gormally, Cara L. (35603046100); Clark, M. Diane (35611164300)</t>
  </si>
  <si>
    <t>8694981500; 35603046100; 35611164300</t>
  </si>
  <si>
    <t>The deaf mentoring survey: A community cultural wealth framework for measuring mentoring effectiveness with underrepresented students</t>
  </si>
  <si>
    <t>CBE Life Sciences Education</t>
  </si>
  <si>
    <t>ar10</t>
  </si>
  <si>
    <t>10.1187/cbe.15-07-0155</t>
  </si>
  <si>
    <t>https://www.scopus.com/inward/record.uri?eid=2-s2.0-85012911607&amp;doi=10.1187%2Fcbe.15-07-0155&amp;partnerID=40&amp;md5=bcca0ad965d318821828815a4b628412</t>
  </si>
  <si>
    <t>2-s2.0-85012911607</t>
  </si>
  <si>
    <t>It’s a hospital-based, system-level intervention targeting postoperative delirium in elderly inpatients, which fits your criteria of hospitalized or systems-level care, even though it doesn’t explicitly mention LEP, it’s a clear example of a quality improvement intervention in a hospital setting.</t>
  </si>
  <si>
    <t>Hospital quality improvement study, system-level intervention for elderly patients, aligns with inpatient care focus</t>
  </si>
  <si>
    <t>Freter, Susan H. (6601991490); Koller, Katalin (41661554300); Dunbar, Michael J. (7006992537); MacKnight, Chris (7004427108); Rockwood, Kenneth J. (7103175498)</t>
  </si>
  <si>
    <t>6601991490; 41661554300; 7006992537; 7004427108; 7103175498</t>
  </si>
  <si>
    <t>Translating Delirium Prevention Strategies for Elderly Adults with Hip Fracture into Routine Clinical Care: A Pragmatic Clinical Trial</t>
  </si>
  <si>
    <t>10.1111/jgs.14568</t>
  </si>
  <si>
    <t>https://www.scopus.com/inward/record.uri?eid=2-s2.0-85005773689&amp;doi=10.1111%2Fjgs.14568&amp;partnerID=40&amp;md5=dd78bdd6e7e4d9d12f8189a1fa5885fb</t>
  </si>
  <si>
    <t>2-s2.0-85005773689</t>
  </si>
  <si>
    <t>clinical trials on procedural sedation; no LEP/system-level focus</t>
  </si>
  <si>
    <t>Clinical trial focus on sedation, not relevant to LEP or hospital system-level interventions</t>
  </si>
  <si>
    <t>Williams, Mark R. (55966654800); Ward, Denham S. (7403364951); Carlson, Douglas W. (8377366400); Cravero, Joseph P. (6602772275); Dexter, Franklin (7102688236); Lightdale, Jenifer R. (6602729391); Mason, Keira P. (56276777400); Miner, James R. (7102332706); Vargo, John J. (7005214048); Berkenbosch, John W. (7003767215)</t>
  </si>
  <si>
    <t>55966654800; 7403364951; 8377366400; 6602772275; 7102688236; 6602729391; 56276777400; 7102332706; 7005214048; 7003767215</t>
  </si>
  <si>
    <t>Evaluating Patient-Centered Outcomes in Clinical Trials of Procedural Sedation, Part 1 Efficacy: Sedation Consortium on Endpoints and Procedures for Treatment, Education, and Research Recommendations</t>
  </si>
  <si>
    <t>10.1213/ANE.0000000000001566</t>
  </si>
  <si>
    <t>https://www.scopus.com/inward/record.uri?eid=2-s2.0-84987624229&amp;doi=10.1213%2FANE.0000000000001566&amp;partnerID=40&amp;md5=9e087186398737eb04ce4db477a704e3</t>
  </si>
  <si>
    <t>2-s2.0-84987624229</t>
  </si>
  <si>
    <t>exercise in cancer care; community-based, not hospital/system-level LEP</t>
  </si>
  <si>
    <t>Community-based exercise intervention, no hospital or LEP population involvement</t>
  </si>
  <si>
    <t>Cormie, Prue (14017684300); Lamb, Stephanie (57193213085); Newton, Robert U. (7401830989); Valentine, Lani (57193210921); McKiernan, Sandy (56921850100); Spry, Nigel A. (35426828700); Joseph, David J. (57210012203); Taaffe, Dennis R. (7004470317); Doran, Christopher M. (35576476000); Galvão, Daniel A. (8573557900)</t>
  </si>
  <si>
    <t>14017684300; 57193213085; 7401830989; 57193210921; 56921850100; 35426828700; 57210012203; 7004470317; 35576476000; 8573557900</t>
  </si>
  <si>
    <t>Implementing exercise in cancer care: Study protocol to evaluate a community-based exercise program for people with cancer</t>
  </si>
  <si>
    <t>10.1186/s12885-017-3092-0</t>
  </si>
  <si>
    <t>https://www.scopus.com/inward/record.uri?eid=2-s2.0-85011672193&amp;doi=10.1186%2Fs12885-017-3092-0&amp;partnerID=40&amp;md5=35ea12c5d7b6aa9c96f7a953c358d7dd</t>
  </si>
  <si>
    <t>2-s2.0-85011672193</t>
  </si>
  <si>
    <t>rimary care safety attitudes; out-of-hours, not specifically LEP/hospitalized patients</t>
  </si>
  <si>
    <t>Measures safety attitudes in primary care, does not target hospitalized or LEP patients.</t>
  </si>
  <si>
    <t>Smits, Marleen (25723874400); Keizer, Ellen (55190323300); Giesen, Paul Hendrikus Josephus (57207897744); Deilkås, Ellen Catharina Tveter (25625939900); Hofoss, Dag (7003352399); Bondevik, Gunnar Tschudi (6603223732)</t>
  </si>
  <si>
    <t>25723874400; 55190323300; 57207897744; 25625939900; 7003352399; 6603223732</t>
  </si>
  <si>
    <t>The psychometric properties of the 'safety Attitudes questionnaire' in out-of-hours primary care services in the Netherlands</t>
  </si>
  <si>
    <t>e0172390</t>
  </si>
  <si>
    <t>10.1371/journal.pone.0172390</t>
  </si>
  <si>
    <t>https://www.scopus.com/inward/record.uri?eid=2-s2.0-85012949991&amp;doi=10.1371%2Fjournal.pone.0172390&amp;partnerID=40&amp;md5=e456f81f9db09638b3ec72b7611642b6</t>
  </si>
  <si>
    <t>2-s2.0-85012949991</t>
  </si>
  <si>
    <t>movement advocacy; general disparities, not LEP/system-level inpatients</t>
  </si>
  <si>
    <t>Focuses on advocacy for disparities, not hospital or system-level or LEP-specifc</t>
  </si>
  <si>
    <t>Chin, Marshall H. (7102517149)</t>
  </si>
  <si>
    <t>Movement Advocacy, Personal Relationships, and Ending Health Care Disparities</t>
  </si>
  <si>
    <t>10.1016/j.jnma.2016.11.003</t>
  </si>
  <si>
    <t>https://www.scopus.com/inward/record.uri?eid=2-s2.0-85007488754&amp;doi=10.1016%2Fj.jnma.2016.11.003&amp;partnerID=40&amp;md5=009f15bf02b5c0999dcdabe6da9162e5</t>
  </si>
  <si>
    <t>2-s2.0-85007488754</t>
  </si>
  <si>
    <t>hospital-based (PICU) study focused on parent experiences and family-centered care, which aligns with your system-level, inpatient care criteria, and the questionnaire’s translation work makes it relevant to populations with limited language proficiency.</t>
  </si>
  <si>
    <t>PICU study on parent experiences; translated questionnaire relevant for LEP families, it fits inpatient system-level criteria.</t>
  </si>
  <si>
    <t>Wolfler, Andrea (17344806200); Giannini, Alberto Michele (16401591100); Finistrella, Martina (57192412835); Salvo, Ida Rosa (6701902976); Calderini, Edoardo (6701493781); Frasson, Giulia (6507166245); Dall'Oglio, Immacolata (6507462639); Di Furia, Michela (55816314400); Iuzzolino, Rossella (57192413132); Musicco, Massimo (7005797271)</t>
  </si>
  <si>
    <t>17344806200; 16401591100; 57192412835; 6701902976; 6701493781; 6507166245; 6507462639; 55816314400; 57192413132; 7005797271</t>
  </si>
  <si>
    <t>EMpowerment of PArents in the Intensive Care Questionnaire: Translation and Validation in Italian PICUs</t>
  </si>
  <si>
    <t>e77</t>
  </si>
  <si>
    <t>e85</t>
  </si>
  <si>
    <t>10.1097/PCC.0000000000001031</t>
  </si>
  <si>
    <t>https://www.scopus.com/inward/record.uri?eid=2-s2.0-85006312925&amp;doi=10.1097%2FPCC.0000000000001031&amp;partnerID=40&amp;md5=39878e1cc27910965fc87bdd77adef79</t>
  </si>
  <si>
    <t>2-s2.0-85006312925</t>
  </si>
  <si>
    <t>Focuses on a hospital/system-adjacent intervention for underserved minority women, addressing barriers related to access, language, and culturally appropriate care.</t>
  </si>
  <si>
    <t>Addresses access barrier, language, and culturally appropriate care, relevant for system-level intervention</t>
  </si>
  <si>
    <t>Kobetz, Erin N. (6506005216); Seay, Julia Susan (55619341400); Amofah, Anthony (56282431100); Pierre, Larry (25625438500); Baeker-Bispo, Jordan A. (57188764927); Trevil, Dinah (56281613000); Gonzalez, Martha (57193989536); Poitevien, Martine (57192945148); Koru-Sengul, Tulay (57219859922); Carrasquillo, Olveen (6603712254)</t>
  </si>
  <si>
    <t>6506005216; 55619341400; 56282431100; 25625438500; 57188764927; 56281613000; 57193989536; 57192945148; 57219859922; 6603712254</t>
  </si>
  <si>
    <t>Mailed HPV self-sampling for cervical cancer screening among underserved minority women: Study protocol for a randomized controlled trial</t>
  </si>
  <si>
    <t>https://www.scopus.com/inward/record.uri?eid=2-s2.0-85009387139&amp;doi=10.1186%2Fs13063-016-1721-6&amp;partnerID=40&amp;md5=35d97f82d4d8c7a7ae4a77baa3569783</t>
  </si>
  <si>
    <t>2-s2.0-85009387139</t>
  </si>
  <si>
    <t>Directly examines communication barriers and disparities for limited English-proficient families in the PICU, addressing language access in a clinical setting.</t>
  </si>
  <si>
    <t>Hospital based study addressing LEP family communication, directly relevant to system-level inpatient care</t>
  </si>
  <si>
    <t>Zurca, Adrian D. (56177820900); Fisher, Kiondra R. (57203230095); Flor, Remigio J. (59814196700); Gonzalez-Marques, Catalina D. (57220067153); Wang, Jichuan (56448774300); Cheng, Yao Iris (55444159700); October, Tessie Wazeerah (6508256803)</t>
  </si>
  <si>
    <t>56177820900; 57203230095; 59814196700; 57220067153; 56448774300; 55444159700; 6508256803</t>
  </si>
  <si>
    <t>https://www.scopus.com/inward/record.uri?eid=2-s2.0-85050577498&amp;doi=10.1542%2Fhpeds.2016-0071&amp;partnerID=40&amp;md5=6ec548296a2316edc133cc1427662c03</t>
  </si>
  <si>
    <t>2-s2.0-85050577498</t>
  </si>
  <si>
    <t>Assesses gaps in health quality measures related to disparities and culturally and linguistically appropriate services, highlighting systemic barriers to equity in healthcare.</t>
  </si>
  <si>
    <t>Examines gaps in healthcare quality metrics for LEP and diverse populations; identifies systemic barriers to equitable care</t>
  </si>
  <si>
    <t>Ng, Judy H. (55111753600); Tirodkar, Manasi Ashok (6505539705); French, Jessica Briefer (35975811700); Spalt, Holly E. (57195330251); Ward, Lauren M. (58333969600); Haffer, Samuel Chris (6603184306); Hewitt, Nicole (57225445873); Rey, Dana (57195330864); Scholle, Hudson (57195330745)</t>
  </si>
  <si>
    <t>55111753600; 6505539705; 35975811700; 57195330251; 58333969600; 6603184306; 57225445873; 57195330864; 57195330745</t>
  </si>
  <si>
    <t>Health quality measures addressing disparities in culturally and linguistically appropriate services: What are current gaps?</t>
  </si>
  <si>
    <t>10.1353/hpu.2017.0093</t>
  </si>
  <si>
    <t>https://www.scopus.com/inward/record.uri?eid=2-s2.0-85027234369&amp;doi=10.1353%2Fhpu.2017.0093&amp;partnerID=40&amp;md5=ec138a95ef1cba926fa83052d6819ee6</t>
  </si>
  <si>
    <t>2-s2.0-85027234369</t>
  </si>
  <si>
    <t>clinical governance in Australian Army; not hospital/LEP focus</t>
  </si>
  <si>
    <t>Focuses on military clinical governance, not relevant to hospital or LEP patient care</t>
  </si>
  <si>
    <t>Currie, Jane (23004380000); Mateer, Jane (57195326158); Weston, Damien (57195321981); Anderson, Elizabeth (57214496544); Harding, Jackson (57195327629)</t>
  </si>
  <si>
    <t>23004380000; 57195326158; 57195321981; 57214496544; 57195327629</t>
  </si>
  <si>
    <t>Implementation of a clinical governance framework to 17 Combat Service Support Brigade, Australian Army</t>
  </si>
  <si>
    <t>International Journal of Health Governance</t>
  </si>
  <si>
    <t>10.1108/IJHG-04-2016-0024</t>
  </si>
  <si>
    <t>https://www.scopus.com/inward/record.uri?eid=2-s2.0-85027184668&amp;doi=10.1108%2FIJHG-04-2016-0024&amp;partnerID=40&amp;md5=6f5514ff5eb63193a6c7c38a5ee327ca</t>
  </si>
  <si>
    <t>2-s2.0-85027184668</t>
  </si>
  <si>
    <t>thromboprophylaxis patient safety trial; no LEP/system focus</t>
  </si>
  <si>
    <t xml:space="preserve">No relevance to LEP, talks about ThromboProphylaxis patient safety. </t>
  </si>
  <si>
    <t>Diamantouros, Artemis (8843171800); Kiss, Alex J. (24440932900); Papastavros, Tina (56678816900); U, David (6602714033); Zwarenstein, Merrick (7003482388); Geerts, William H. (7005891614)</t>
  </si>
  <si>
    <t>8843171800; 24440932900; 56678816900; 6602714033; 7003482388; 7005891614</t>
  </si>
  <si>
    <t>The TOronto ThromboProphylaxis Patient Safety Initiative (TOPPS): A cluster randomised trial</t>
  </si>
  <si>
    <t>10.1016/j.sapharm.2017.05.015</t>
  </si>
  <si>
    <t>https://www.scopus.com/inward/record.uri?eid=2-s2.0-85020110695&amp;doi=10.1016%2Fj.sapharm.2017.05.015&amp;partnerID=40&amp;md5=7cf0244a24b94badc09c5e7d7aa79d06</t>
  </si>
  <si>
    <t>2-s2.0-85020110695</t>
  </si>
  <si>
    <t>surgical oncologist treatment goals; clinical decision-making, not LEP/system-level</t>
  </si>
  <si>
    <t xml:space="preserve">No relevancy to LEP, talks about surgical oncologist treatment. </t>
  </si>
  <si>
    <t>Liao, Kershena S. (37026448200); Blumenthal-Barby, Jennifer S.Swindell (36987856800); Sikora, Andrew G. (7006237219)</t>
  </si>
  <si>
    <t>37026448200; 36987856800; 7006237219</t>
  </si>
  <si>
    <t>Factors Influencing Head and Neck Surgical Oncologists' Transition from Curative to Palliative Treatment Goals</t>
  </si>
  <si>
    <t>10.1177/0194599816667712</t>
  </si>
  <si>
    <t>https://www.scopus.com/inward/record.uri?eid=2-s2.0-85008485797&amp;doi=10.1177%2F0194599816667712&amp;partnerID=40&amp;md5=dd35f434c6b0c04f51c466435d7eab43</t>
  </si>
  <si>
    <t>2-s2.0-85008485797</t>
  </si>
  <si>
    <t>work quality in Belgian service voucher system; not hospital/LEP-focused</t>
  </si>
  <si>
    <t>No relevancy to LEP, talks about quality of work in Belgian voucher system.</t>
  </si>
  <si>
    <t>Mousaid, Sarah (56979331000); Huegaerts, Kelly (57192382469); Bosmans, Kim (56979220800); Julià, Mireia (55922543300); Benach, Joan (7006591060); Vanroelen, Christophe (16511941600)</t>
  </si>
  <si>
    <t>56979331000; 57192382469; 56979220800; 55922543300; 7006591060; 16511941600</t>
  </si>
  <si>
    <t>The Quality of Work in the Belgian Service Voucher System</t>
  </si>
  <si>
    <t>International Journal of Health Services</t>
  </si>
  <si>
    <t>10.1177/0020731416677478</t>
  </si>
  <si>
    <t>https://www.scopus.com/inward/record.uri?eid=2-s2.0-85005943402&amp;doi=10.1177%2F0020731416677478&amp;partnerID=40&amp;md5=cdb41d5c72c5b59b792bd89d1da930e2</t>
  </si>
  <si>
    <t>2-s2.0-85005943402</t>
  </si>
  <si>
    <t>post-cardiac arrest care; hospital system but LEP focus unclear</t>
  </si>
  <si>
    <t>Focuses on hospital experience/outcomes but no LEP focus</t>
  </si>
  <si>
    <t>Worthington, Heather C. (57045552100); Pickett, William L. (7102833854); Brooks, Steven C. (7401651165); Lin, Steve (55553742344); Dorian, Paul (7005356417); Dainty, Katie N. (6603438488)</t>
  </si>
  <si>
    <t>57045552100; 7102833854; 7401651165; 55553742344; 7005356417; 6603438488</t>
  </si>
  <si>
    <t>The impact of hospital experience with out-of-hospital cardiac arrest patients on post cardiac arrest care</t>
  </si>
  <si>
    <t>10.1016/j.resuscitation.2016.08.032</t>
  </si>
  <si>
    <t>https://www.scopus.com/inward/record.uri?eid=2-s2.0-85000842944&amp;doi=10.1016%2Fj.resuscitation.2016.08.032&amp;partnerID=40&amp;md5=dc6d3c8b7abbe5f4bff974aa88bf2e9b</t>
  </si>
  <si>
    <t>2-s2.0-85000842944</t>
  </si>
  <si>
    <t>delayed appendicitis presentation; hospital system, but LEP focus unclear</t>
  </si>
  <si>
    <t>Focuses on patient delay factors for appendicitis, no LEP focus</t>
  </si>
  <si>
    <t>Ehlers, Anne P. (57197715592); Drake, Frederick Thurston (57216090991); Kotagal, Meera (6507911408); Simianu, Vlad Valentin (24073909400); Achar, Chethana (56624459600); Agrawal, Nidhi A. (16642291500); Joslyn, Susan L. (6603733504); Flum, David R. (57200236514)</t>
  </si>
  <si>
    <t>57197715592; 57216090991; 6507911408; 24073909400; 56624459600; 16642291500; 6603733504; 57200236514</t>
  </si>
  <si>
    <t>Factors influencing delayed hospital presentation in patients with appendicitis: the APPE survey</t>
  </si>
  <si>
    <t>10.1016/j.jss.2016.08.085</t>
  </si>
  <si>
    <t>https://www.scopus.com/inward/record.uri?eid=2-s2.0-84991237803&amp;doi=10.1016%2Fj.jss.2016.08.085&amp;partnerID=40&amp;md5=01c56f7a409ca590cd9e932326f464b7</t>
  </si>
  <si>
    <t>2-s2.0-84991237803</t>
  </si>
  <si>
    <t>evaluates racial disparities in kidney transplant evaluation within the VA system, providing evidence on system-level strategies to reduce inequities in healthcare access.</t>
  </si>
  <si>
    <t xml:space="preserve">Though not LEP-specific, directly examines racial disparities in a hospital setting </t>
  </si>
  <si>
    <t>Freeman, Michael A. (56397541300); Pleis, John R. (6507145464); Bornemann, Kellee R. (57190488418); Croswell, Emilee (57190492025); Dew, Mary Amanda (7103038048); Chang, Chung Chou Ho Joyce (8653901800); Switzer, Galen E. (7005689549); Langone, Anthony James (6603257722); Mittal-Henkle, Anuja (57190492220); Saha, Somnath S. (7403281165)</t>
  </si>
  <si>
    <t>56397541300; 6507145464; 57190488418; 57190492025; 7103038048; 8653901800; 7005689549; 6603257722; 57190492220; 7403281165</t>
  </si>
  <si>
    <t>Has the department of veterans affairs found a way to avoid racial disparities in the evaluation process for kidney transplantation?</t>
  </si>
  <si>
    <t>10.1097/TP.0000000000001377</t>
  </si>
  <si>
    <t>https://www.scopus.com/inward/record.uri?eid=2-s2.0-84980360926&amp;doi=10.1097%2FTP.0000000000001377&amp;partnerID=40&amp;md5=f5837c532400fb97cc760c3a585e248c</t>
  </si>
  <si>
    <t>2-s2.0-84980360926</t>
  </si>
  <si>
    <t>neurologic prognostication trial; not LEP/system-level</t>
  </si>
  <si>
    <t>Focuses on RCT in hospitals, no LEP focus</t>
  </si>
  <si>
    <t>Scales, Damon C. (7003898566); Golan, Eyal (6603923297); Pinto, Ruxandra L. (16646325300); Brooks, Steven C. (7401651165); Chapman, Martin G. (57210723998); Dale, Craig M. (35098555600); Jichici, Draga (56058949700); Rubenfeld, Gordon David (7007105959); Morrison, Laurie J. (7202020926)</t>
  </si>
  <si>
    <t>7003898566; 6603923297; 16646325300; 7401651165; 57210723998; 35098555600; 56058949700; 7007105959; 7202020926</t>
  </si>
  <si>
    <t>Improving Appropriate Neurologic Prognostication after Cardiac Arrest: A Stepped Wedge Cluster Randomized Controlled Trial</t>
  </si>
  <si>
    <t>American Journal of Respiratory and Critical Care Medicine</t>
  </si>
  <si>
    <t>10.1164/rccm.201602-0397OC</t>
  </si>
  <si>
    <t>https://www.scopus.com/inward/record.uri?eid=2-s2.0-84994860517&amp;doi=10.1164%2Frccm.201602-0397OC&amp;partnerID=40&amp;md5=5a75b063fa5c63ca6fd78ff4e63f802d</t>
  </si>
  <si>
    <t>2-s2.0-84994860517</t>
  </si>
  <si>
    <t>WHO maternal/perinatal guideline implementation; low-income countries, not LEP inpatient focus</t>
  </si>
  <si>
    <t>Implementation studies in LMICs, no LEP focus</t>
  </si>
  <si>
    <t>Vogel, Joshua P. (55337537900); Moore, Julia E. (35764072400); Timmings, Caitlyn (56148281400); Khan, Sobia (56148781200); Khan-Neelofur, Dina Neelofur (56902305400); Defar, Atkure (56609261600); Hadush, Azmach (57191907450); Terefe, Marta Minwyelet (60077192800); Teshome, Luwam (57191900216); Ba-Thike, Katherine (6603411632)</t>
  </si>
  <si>
    <t>55337537900; 35764072400; 56148281400; 56148781200; 56902305400; 56609261600; 57191907450; 60077192800; 57191900216; 6603411632</t>
  </si>
  <si>
    <t>Barriers, facilitators and priorities for implementation of WHO Maternal and perinatal health guidelines in four lower-income countries: A great network research activity</t>
  </si>
  <si>
    <t>e0160020</t>
  </si>
  <si>
    <t>10.1371/journal.pone.0160020</t>
  </si>
  <si>
    <t>https://www.scopus.com/inward/record.uri?eid=2-s2.0-84994608024&amp;doi=10.1371%2Fjournal.pone.0160020&amp;partnerID=40&amp;md5=18c4d05c56d9053f8292568b1ec49752</t>
  </si>
  <si>
    <t>2-s2.0-84994608024</t>
  </si>
  <si>
    <t>Spanish medication index adaptation; community-level, not hospital/system LEP</t>
  </si>
  <si>
    <t>Tool validation study, no LEP focus</t>
  </si>
  <si>
    <t>Saez De La Fuente, Javier (22958766500); Such Díaz, Ana (16318186400); Cañamares-Orbis, Irene (55951396800); Ramila, Estela (57191442712); Izquierdo-Garcia, Elsa (6504657236); Esteban, Concepcion (55846179000); Escobar-Rodríguez, Ismael (6602472159)</t>
  </si>
  <si>
    <t>22958766500; 16318186400; 55951396800; 57191442712; 6504657236; 55846179000; 6602472159</t>
  </si>
  <si>
    <t>Cross-cultural Adaptation and Validation of the Medication Regimen Complexity Index Adapted to Spanish</t>
  </si>
  <si>
    <t>Annals of Pharmacotherapy</t>
  </si>
  <si>
    <t>10.1177/1060028016656385</t>
  </si>
  <si>
    <t>https://www.scopus.com/inward/record.uri?eid=2-s2.0-84990196041&amp;doi=10.1177%2F1060028016656385&amp;partnerID=40&amp;md5=a67d81d323cb46a38066cf5587709c15</t>
  </si>
  <si>
    <t>2-s2.0-84990196041</t>
  </si>
  <si>
    <t>acute stroke unit management; clinical care but no LEP/system-level focus</t>
  </si>
  <si>
    <t>clinical management practices in stroke unit, no LEP focus</t>
  </si>
  <si>
    <t>Kenny, Teresa (57023341200); Barr, Christopher John (55239961400); Laver, Kate E. (36158064100)</t>
  </si>
  <si>
    <t>57023341200; 55239961400; 36158064100</t>
  </si>
  <si>
    <t>Management of Fever, Hyperglycemia, and Dysphagia in an Acute Stroke Unit</t>
  </si>
  <si>
    <t>Rehabilitation Nursing</t>
  </si>
  <si>
    <t>10.1002/rnj.248</t>
  </si>
  <si>
    <t>https://www.scopus.com/inward/record.uri?eid=2-s2.0-84952002824&amp;doi=10.1002%2Frnj.248&amp;partnerID=40&amp;md5=40036c3e6e16ce1aaaffb4b73d22f4e1</t>
  </si>
  <si>
    <t>2-s2.0-84952002824</t>
  </si>
  <si>
    <t>This article focuses on breast cancer patients, rather than LEP populations.</t>
  </si>
  <si>
    <t>Focuses on breast cancer patients, no LEP focus</t>
  </si>
  <si>
    <t>Reeves, Marina M. (7102896875); Terranova, Caroline O. (56179174200); Erickson, Jane M. (57191995018); Job, Jennifer R. (57193414074); Brooks, Denise S.K. (28067582900); McCarthy, Nicole Jean (24587733100); Hickman, Ingrid J. (57217473487); Lawler, Sheleigh Patricia (14038988100); Fjeldsoe, Brianna (25932049300); Healy, Genevieve N. (8093628700)</t>
  </si>
  <si>
    <t>7102896875; 56179174200; 57191995018; 57193414074; 28067582900; 24587733100; 57217473487; 14038988100; 25932049300; 8093628700</t>
  </si>
  <si>
    <t>Living well after breast cancer randomized controlled trial protocol: Evaluating a telephone-delivered weight loss intervention versus usual care in women following treatment for breast cancer</t>
  </si>
  <si>
    <t>10.1186/s12885-016-2858-0</t>
  </si>
  <si>
    <t>https://www.scopus.com/inward/record.uri?eid=2-s2.0-84995785303&amp;doi=10.1186%2Fs12885-016-2858-0&amp;partnerID=40&amp;md5=6affdf71ff5cfb9d7516f3c0aecdadb6</t>
  </si>
  <si>
    <t>2-s2.0-84995785303</t>
  </si>
  <si>
    <t>systemic review- non original research</t>
  </si>
  <si>
    <t>broad system review, no LEP focus</t>
  </si>
  <si>
    <t>Driscoll, Andrea L. (8926073100); Meagher, Sharon (57191996864); Kennedy, Rhoda (57191990387); Hay, Melanie (57215320717); Banerji, Jayant (36652318400); Campbell, Donald A. (7404496506); Cox, Nicholas R. (7202877198); Gascard, Debra J. (35848554700); Hare, David L. (7102709050); Page, Karen Nicola (35293177900)</t>
  </si>
  <si>
    <t>8926073100; 57191996864; 57191990387; 57215320717; 36652318400; 7404496506; 7202877198; 35848554700; 7102709050; 35293177900</t>
  </si>
  <si>
    <t>What is the impact of systems of care for heart failure on patients diagnosed with heart failure: A systematic review</t>
  </si>
  <si>
    <t>BMC Cardiovascular Disorders</t>
  </si>
  <si>
    <t>10.1186/s12872-016-0371-7</t>
  </si>
  <si>
    <t>https://www.scopus.com/inward/record.uri?eid=2-s2.0-84995745322&amp;doi=10.1186%2Fs12872-016-0371-7&amp;partnerID=40&amp;md5=dd8a165b7ef64e29fd8396dbfc6b6dd6</t>
  </si>
  <si>
    <t>2-s2.0-84995745322</t>
  </si>
  <si>
    <t>This article focuses on language interpreters, rather than LEP population themselves. While it discusses challenges related to language barriers, it does not meet the inclusion criteria for LEP populations.</t>
  </si>
  <si>
    <t>Although article focuses on language interpreters in hospital settings, it is not focused towards the LEP population so while it does discuss language barriers it doens' fit the criteria</t>
  </si>
  <si>
    <t>Marshall, Lori C. (7202595779); Fischer, Anna (57191927788); Soeller, Allison Noyes (57191918532); Cordova, Richard D. (36092571400); Gutierrez, Yvonne R. (57191918100); Alford, Luis (57191925370)</t>
  </si>
  <si>
    <t>7202595779; 57191927788; 57191918532; 36092571400; 57191918100; 57191925370</t>
  </si>
  <si>
    <t>Creating a professional ladder for interpreters for improvement of care</t>
  </si>
  <si>
    <t>10.1016/s1553-7250(16)42063-5</t>
  </si>
  <si>
    <t>https://www.scopus.com/inward/record.uri?eid=2-s2.0-84994840415&amp;doi=10.1016%2Fs1553-7250%2816%2942063-5&amp;partnerID=40&amp;md5=56e91bc293b53f42f3355e02bd02a8cf</t>
  </si>
  <si>
    <t>2-s2.0-84994840415</t>
  </si>
  <si>
    <t>This article focuses on challenges for nurses caring for patients with central catheters rather than LEP populations.</t>
  </si>
  <si>
    <t>Focuses on post-acute nursing setting, no LEP focus</t>
  </si>
  <si>
    <t>Harrod, Molly (36625202900); Montoya, Ana (54780229200); Mody, Lona R. (6603154269); McGuirk, Helen M. (56601413100); Winter, Suzanne (57191617423); Chopra, Vineet I. (13103183000)</t>
  </si>
  <si>
    <t>36625202900; 54780229200; 6603154269; 56601413100; 57191617423; 13103183000</t>
  </si>
  <si>
    <t>Challenges for Nurses Caring for Individuals with Peripherally Inserted Central Catheters in Skilled Nursing Facilities</t>
  </si>
  <si>
    <t>10.1111/jgs.14341</t>
  </si>
  <si>
    <t>https://www.scopus.com/inward/record.uri?eid=2-s2.0-84992061421&amp;doi=10.1111%2Fjgs.14341&amp;partnerID=40&amp;md5=5418d745c7ac9bf9ed988d8f0af4b4af</t>
  </si>
  <si>
    <t>2-s2.0-84992061421</t>
  </si>
  <si>
    <t xml:space="preserve">While this article focuses on "Childhood obesity rates increasing disproportionately among disadvantaged communities including culturally and linguistically diverse (CALD) migrant groups in Australia due to their poor participation in the available obesity prevention initiatives", it is a qualitative study and has not quantitative data. </t>
  </si>
  <si>
    <t>Qualtitative study surrounding a community based intervention, not hospital/system setting</t>
  </si>
  <si>
    <t>Cyril, Sheila (55748385500); Green, Julie B. (22937313300); Nicholson, Jan M. (7402205489); Agho, Kingsley Emwinyore (16028169200); Renzaho, Andre M.N. (6505786588)</t>
  </si>
  <si>
    <t>55748385500; 22937313300; 7402205489; 16028169200; 6505786588</t>
  </si>
  <si>
    <t>Exploring service providers' perspectives in improving childhood obesity prevention among CALD communities in Victoria, Australia</t>
  </si>
  <si>
    <t>e0162184</t>
  </si>
  <si>
    <t>10.1371/journal.pone.0162184</t>
  </si>
  <si>
    <t>https://www.scopus.com/inward/record.uri?eid=2-s2.0-84991445544&amp;doi=10.1371%2Fjournal.pone.0162184&amp;partnerID=40&amp;md5=9e6d22074e6d0599ea1405afd797d398</t>
  </si>
  <si>
    <t>2-s2.0-84991445544</t>
  </si>
  <si>
    <t>this paper does not focus on LEP or language barriers</t>
  </si>
  <si>
    <t>MacDonald, Evelyn Jane (13006754100); Geller, Stacie E. (7102369083); Lawton, Beverley A. (7006003973)</t>
  </si>
  <si>
    <t>13006754100; 7102369083; 7006003973</t>
  </si>
  <si>
    <t>Establishment of a national severe maternal morbidity preventability review in New Zealand</t>
  </si>
  <si>
    <t>International Journal of Gynecology and Obstetrics</t>
  </si>
  <si>
    <t>10.1016/j.ijgo.2016.03.034</t>
  </si>
  <si>
    <t>https://www.scopus.com/inward/record.uri?eid=2-s2.0-84979536791&amp;doi=10.1016%2Fj.ijgo.2016.03.034&amp;partnerID=40&amp;md5=cb495b8b5cd67809422c56075e491a92</t>
  </si>
  <si>
    <t>2-s2.0-84979536791</t>
  </si>
  <si>
    <t>This paper focuses on outpaitent experiences</t>
  </si>
  <si>
    <t>focuses on primary care, no LEP focus</t>
  </si>
  <si>
    <t>Tudor Car, Lorainne (48561867100); Papachristou, Nikolaos (57196396234); Bull, Adrian (57191108550); Majeed, Azeem (7102027801); Gallagher, Joe J. (25926470400); El-Khatib, Mona (57191109177); Aylin, Paul P. (7003627876); Rudan, Igor (57215382425); Atun, Rifat Ali (6602245046); Car, Josip (6701783618)</t>
  </si>
  <si>
    <t>48561867100; 57196396234; 57191108550; 7102027801; 25926470400; 57191109177; 7003627876; 57215382425; 6602245046; 6701783618</t>
  </si>
  <si>
    <t>Clinician-identified problems and solutions for delayed diagnosis in primary care: A PRIORITIZE study</t>
  </si>
  <si>
    <t>10.1186/s12875-016-0530-z</t>
  </si>
  <si>
    <t>https://www.scopus.com/inward/record.uri?eid=2-s2.0-84986898433&amp;doi=10.1186%2Fs12875-016-0530-z&amp;partnerID=40&amp;md5=58648a4d6eb0200e8847d86c6e6fc470</t>
  </si>
  <si>
    <t>2-s2.0-84986898433</t>
  </si>
  <si>
    <t>Exclusively outpatient focused and a qualitative study,</t>
  </si>
  <si>
    <t>Focuses on outpatient/community TB program, no LEP focus</t>
  </si>
  <si>
    <t>Puchalski Ritchie, Lisa M. (55382346000); van Lettow, Monique (8215062500); Makwakwa, Austine (56646563800); Chan, Adrienne Kit (57201180078); Hamid, Jemila Seid (7004609764); Kawonga, Harry (8634235700); Martiniuk, Alexandra Lynda Conboy (15835035500); Schull, Michael John (7003309512); van Schoor, Vanessa (56369449700); Zwarenstein, Merrick (7003482388)</t>
  </si>
  <si>
    <t>55382346000; 8215062500; 56646563800; 57201180078; 7004609764; 8634235700; 15835035500; 7003309512; 56369449700; 7003482388</t>
  </si>
  <si>
    <t>The impact of a knowledge translation intervention employing educational outreach and a point-of-care reminder tool vs standard lay health worker training on tuberculosis treatment completion rates: Study protocol for a cluster randomized controlled trial</t>
  </si>
  <si>
    <t>10.1186/s13063-016-1563-2</t>
  </si>
  <si>
    <t>https://www.scopus.com/inward/record.uri?eid=2-s2.0-84986223648&amp;doi=10.1186%2Fs13063-016-1563-2&amp;partnerID=40&amp;md5=0eccb30cc86d82fbc1f082c9db571b52</t>
  </si>
  <si>
    <t>2-s2.0-84986223648</t>
  </si>
  <si>
    <t>No mention of LEP populations, microbiology/biochemistry focus</t>
  </si>
  <si>
    <t>Liu, Peng (59632316800); Chen, Yong (57191336769); Wang, Dan (58041914000); Tang, Yanqiong (57191334169); Tang, Hongqian (56687979400); Song, Haichao (56687927200); Sun, Qun (55760421400); Zhang, Yueling (35411065800); Liu, Zhu (56687841900)</t>
  </si>
  <si>
    <t>59632316800; 57191336769; 58041914000; 57191334169; 56687979400; 56687927200; 55760421400; 35411065800; 56687841900</t>
  </si>
  <si>
    <t>Genetic selection of peptide aptamers that interact and inhibit both small protein B and alternative ribosome-rescue factor A of Aeromonas veronii C4</t>
  </si>
  <si>
    <t>Frontiers in Microbiology</t>
  </si>
  <si>
    <t>AUG</t>
  </si>
  <si>
    <t>10.3389/fmicb.2016.01228</t>
  </si>
  <si>
    <t>https://www.scopus.com/inward/record.uri?eid=2-s2.0-84988859926&amp;doi=10.3389%2Ffmicb.2016.01228&amp;partnerID=40&amp;md5=1e46363f7abbca5c99d013a4ff79ba77</t>
  </si>
  <si>
    <t>2-s2.0-84988859926</t>
  </si>
  <si>
    <t>Technique focused, no mention of population demographics or LEP status</t>
  </si>
  <si>
    <t>Clinical practice adoption study, no LEP focus</t>
  </si>
  <si>
    <t>Weiss, Curtis H. (36103489900); Baker, David William (34972658900); Weiner, Shayna (57540907100); Bechel, Meagan A. (56071200400); Ragland, Margaret F. (57188652927); Rademaker, Alfred W. (7101751036); Weitner, Bing Bing (14323864000); Agrawal, Abha (8137197700); Wunderink, Richard G. (57668575800); Persell, Stephen D. (6603190029)</t>
  </si>
  <si>
    <t>36103489900; 34972658900; 57540907100; 56071200400; 57188652927; 7101751036; 14323864000; 8137197700; 57668575800; 6603190029</t>
  </si>
  <si>
    <t>Low tidal volume ventilation use in acute respiratory distress syndrome</t>
  </si>
  <si>
    <t>10.1097/CCM.0000000000001710</t>
  </si>
  <si>
    <t>https://www.scopus.com/inward/record.uri?eid=2-s2.0-84962103777&amp;doi=10.1097%2FCCM.0000000000001710&amp;partnerID=40&amp;md5=79425a7441b8544b006c8b6302f05c17</t>
  </si>
  <si>
    <t>2-s2.0-84962103777</t>
  </si>
  <si>
    <t>Jayla Curtis</t>
  </si>
  <si>
    <t>Not LEP patient specific.</t>
  </si>
  <si>
    <t>Stewart, David A. (57189593389); Junn, Justin Hyuck Jin (15080717300); Adams, Megan A. (55970441300); Spencer-Segal, Joanna L. (37122739500); Perdoncin, Emily (56002437200); Lopez, Kerri E. (56437944500); Kim, Christopher S. (24332129100)</t>
  </si>
  <si>
    <t>57189593389; 15080717300; 55970441300; 37122739500; 56002437200; 56437944500; 24332129100</t>
  </si>
  <si>
    <t>House Staff Participation in Patient Safety Reporting: Identification of Predominant Barriers and Implementation of a Pilot Program</t>
  </si>
  <si>
    <t>Southern Medical Journal</t>
  </si>
  <si>
    <t>10.14423/SMJ.0000000000000486</t>
  </si>
  <si>
    <t>https://www.scopus.com/inward/record.uri?eid=2-s2.0-84977272131&amp;doi=10.14423%2FSMJ.0000000000000486&amp;partnerID=40&amp;md5=9f2da09a761a9f6cfedf3e2f4bd3289f</t>
  </si>
  <si>
    <t>2-s2.0-84977272131</t>
  </si>
  <si>
    <t>Specific to LEP patients and places and the outcomes place an emphasis on communication between physicians and their patients. The study also reports the results from patients who are bilingual.</t>
  </si>
  <si>
    <t>Focuses on hospital intervention targeting communication for minority/LEP families. Directly relevant to disparities, LEP, and patient-provider interaction.</t>
  </si>
  <si>
    <t>Lee, Lois K. (56680473100); Mulvaney-Day, Norah E. (8572102200); Berger, Anne M. (57210400521); Bhaumik, Urmi (54923833900); Nguyen, Hiep Thieu (7403322087); Ward, Valerie L. (7005852248)</t>
  </si>
  <si>
    <t>56680473100; 8572102200; 57210400521; 54923833900; 7403322087; 7005852248</t>
  </si>
  <si>
    <t>The Patient Passport Program: An Intervention to Improve Patient–Provider Communication for Hospitalized Minority Children and Their Families</t>
  </si>
  <si>
    <t>10.1016/j.acap.2015.12.008</t>
  </si>
  <si>
    <t>https://www.scopus.com/inward/record.uri?eid=2-s2.0-84959161676&amp;doi=10.1016%2Fj.acap.2015.12.008&amp;partnerID=40&amp;md5=2f919bd8969fd5d19bc0ebf362d28925</t>
  </si>
  <si>
    <t>2-s2.0-84959161676</t>
  </si>
  <si>
    <t>Not specific to LEP patients and lacks quantitative data.</t>
  </si>
  <si>
    <t>Sawyer, Taylor Lee (24478877500); Loren, David Liba (8580103700); Halamek, Louis Patrick (6701618899)</t>
  </si>
  <si>
    <t>24478877500; 8580103700; 6701618899</t>
  </si>
  <si>
    <t>Post-event debriefings during neonatal care: Why are we not doing them, and how can we start?</t>
  </si>
  <si>
    <t>Journal of Perinatology</t>
  </si>
  <si>
    <t>10.1038/jp.2016.42</t>
  </si>
  <si>
    <t>https://www.scopus.com/inward/record.uri?eid=2-s2.0-84979464662&amp;doi=10.1038%2Fjp.2016.42&amp;partnerID=40&amp;md5=aa84fd2e0f885f6449db0990fe507c93</t>
  </si>
  <si>
    <t>2-s2.0-84979464662</t>
  </si>
  <si>
    <t>LEP patient specific to portuguese patients in hospitals. The Safety Attitudes Questionnares (SAQ) were translated to the Native language. Controlled comparision demonstrated within communication ratings from surgeons and nurses across different specialites and the outcomes are focused on patient safety.</t>
  </si>
  <si>
    <t>LEP Portuguese patient specific, quantitative data about SAQ</t>
  </si>
  <si>
    <t>Pinheiro, João Pedro Alexandre (35835093400); Sousa-Uva, Antonio (57200855778)</t>
  </si>
  <si>
    <t>35835093400; 57200855778</t>
  </si>
  <si>
    <t>Safety climate in the operating room: Translation, validation and application of the Safety Attitudes Questionnaire; Clima de segurança no bloco operatório: tradução, validação e aplicação do Questionário de Atitudes de Segurança</t>
  </si>
  <si>
    <t>Revista Portuguesa de Saude Publica</t>
  </si>
  <si>
    <t>10.1016/j.rpsp.2015.07.006</t>
  </si>
  <si>
    <t>https://www.scopus.com/inward/record.uri?eid=2-s2.0-84948798976&amp;doi=10.1016%2Fj.rpsp.2015.07.006&amp;partnerID=40&amp;md5=2cb0b42005f0891a6bc50ad23f7ef51a</t>
  </si>
  <si>
    <t>2-s2.0-84948798976</t>
  </si>
  <si>
    <t>Not specific to LEP patients.</t>
  </si>
  <si>
    <t>Mitchell, Jordan P. (23091363300); Probst, Janice C. (7102658466); Bennett, Kevin J. (35236371300); Glover, Saundra Hasben (7103344759); Martin, Amy Brock (55476804200); Hardin, James W. (7202730647)</t>
  </si>
  <si>
    <t>23091363300; 7102658466; 35236371300; 7103344759; 55476804200; 7202730647</t>
  </si>
  <si>
    <t>Differences in pneumonia treatment between high-minority and low-minority neighborhoods with clinical decision support system implementation</t>
  </si>
  <si>
    <t>Informatics for Health and Social Care</t>
  </si>
  <si>
    <t>10.3109/17538157.2014.965304</t>
  </si>
  <si>
    <t>https://www.scopus.com/inward/record.uri?eid=2-s2.0-84959530925&amp;doi=10.3109%2F17538157.2014.965304&amp;partnerID=40&amp;md5=7129ff09377b7e9dce27654a5f9e97e3</t>
  </si>
  <si>
    <t>2-s2.0-84959530925</t>
  </si>
  <si>
    <t>Schoenfeld, Andrew J. (35235131300); Le, Hai V. (59864229700); Marjoua, Youssra (35322828500); Leonard, Dana A. (56835140600); Belmont, Philip J. (6701737430); Bono, Christopher M. (7003652382); Harris, Mitchel B. (7404205391)</t>
  </si>
  <si>
    <t>35235131300; 59864229700; 35322828500; 56835140600; 6701737430; 7003652382; 7404205391</t>
  </si>
  <si>
    <t>Assessing the utility of a clinical prediction score regarding 30-day morbidity and mortality following metastatic spinal surgery: the New England Spinal Metastasis Score (NESMS)</t>
  </si>
  <si>
    <t>10.1016/j.spinee.2015.09.043</t>
  </si>
  <si>
    <t>https://www.scopus.com/inward/record.uri?eid=2-s2.0-84960912932&amp;doi=10.1016%2Fj.spinee.2015.09.043&amp;partnerID=40&amp;md5=5da134635f79e904cf97458ba4c40c11</t>
  </si>
  <si>
    <t>2-s2.0-84960912932</t>
  </si>
  <si>
    <t>Doubt/Mixed Results</t>
  </si>
  <si>
    <t>Holistically LEP patient focused including those who have Dutch, Turkish, and Moroccan backgrounds, presenting strong comparisons and differences. On the other hand, the setting/conducted interviews had taken place in an outpatient setting. Furhter, this study is qualitative and lacks quantitative factors.</t>
  </si>
  <si>
    <t>Explores how women navigate conflicting advice during pregnancy, no LEP focus</t>
  </si>
  <si>
    <t>Schölmerich, Vera L.N. (56030068000); Ghorashi, Halleh (8948410200); Denktas¸, Semiha (14059952000); Groenewegen, Peter (57154366600)</t>
  </si>
  <si>
    <t>56030068000; 8948410200; 14059952000; 57154366600</t>
  </si>
  <si>
    <t>Caught in the middle? How women deal with conflicting pregnancy-advice from health professionals and their social networks</t>
  </si>
  <si>
    <t>Midwifery</t>
  </si>
  <si>
    <t>10.1016/j.midw.2016.02.012</t>
  </si>
  <si>
    <t>https://www.scopus.com/inward/record.uri?eid=2-s2.0-84960089895&amp;doi=10.1016%2Fj.midw.2016.02.012&amp;partnerID=40&amp;md5=c2b20fb21db9aaba6b0d762728d23ed9</t>
  </si>
  <si>
    <t>2-s2.0-84960089895</t>
  </si>
  <si>
    <t>not related to LEP</t>
  </si>
  <si>
    <t xml:space="preserve">This study looks at the treatment progress of TERM therapy, but doesn't seem to look at LEP population. </t>
  </si>
  <si>
    <t>Santiesteban, Daniela Y. (57021743000); Kubelick, Kelsey P. (57021818800); Dhada, Kabir S. (56518219000); Dumani, Diego S. (57021751800); Suggs, Laura J. (6603169039); Emelianov, Stanislav Y. (7004274142)</t>
  </si>
  <si>
    <t>57021743000; 57021818800; 56518219000; 57021751800; 6603169039; 7004274142</t>
  </si>
  <si>
    <t>Monitoring/Imaging and Regenerative Agents for Enhancing Tissue Engineering Characterization and Therapies</t>
  </si>
  <si>
    <t>Annals of Biomedical Engineering</t>
  </si>
  <si>
    <t>10.1007/s10439-015-1509-y</t>
  </si>
  <si>
    <t>https://www.scopus.com/inward/record.uri?eid=2-s2.0-84961181838&amp;doi=10.1007%2Fs10439-015-1509-y&amp;partnerID=40&amp;md5=3de51ffa6f18d14984dc4ab12f89eb21</t>
  </si>
  <si>
    <t>2-s2.0-84961181838</t>
  </si>
  <si>
    <t>Focuses on imaging and regenerative therapies, not patient focused and no LEP focus</t>
  </si>
  <si>
    <t>Wang, Tracy Y. (35316433700); Grines, Cindy Lee (7101768210); Ortega, Rebecca F. (55838703400); Dai, David (35739898400); Jacobs, Alice K. (7402530467); Skelding, Kimberly A. (6602456048); Mauri, Laura (59025012200); Mehran, Roxana (7004992409)</t>
  </si>
  <si>
    <t>35316433700; 7101768210; 55838703400; 35739898400; 7402530467; 6602456048; 59025012200; 7004992409</t>
  </si>
  <si>
    <t>Catheterization and Cardiovascular Interventions</t>
  </si>
  <si>
    <t>https://www.scopus.com/inward/record.uri?eid=2-s2.0-84939156943&amp;doi=10.1002%2Fccd.26118&amp;partnerID=40&amp;md5=d94640e859928031987a7e594f8fa407</t>
  </si>
  <si>
    <t>2-s2.0-84939156943</t>
  </si>
  <si>
    <t>LEP focused through the Culturally and Linguistically Appropriate Services (CLAS). The investigation was focused on the LEP population specifically and the administrators of this department within rural and urban areas had provided this data, therefore impacting LEP patients indirectly.The survey was administered through an administrative setting.</t>
  </si>
  <si>
    <t>Directly relevant to LEP populations, quantitative data on how local health departments implement CLAS</t>
  </si>
  <si>
    <t>Gómez, María L. (56882938900); Charnigo, Richard J. (57204343600); Harris, Torrie T. (57213295603); Williams, John C. (58264102700); Pfeifle, William G. (6505822909)</t>
  </si>
  <si>
    <t>56882938900; 57204343600; 57213295603; 58264102700; 6505822909</t>
  </si>
  <si>
    <t>Assessment of national CLAS standards in rural and urban local health departments in Kentucky</t>
  </si>
  <si>
    <t>10.1097/PHH.0000000000000410</t>
  </si>
  <si>
    <t>https://www.scopus.com/inward/record.uri?eid=2-s2.0-85042851685&amp;doi=10.1097%2FPHH.0000000000000410&amp;partnerID=40&amp;md5=fe363c0037178c9e78a1d42aaec75e9b</t>
  </si>
  <si>
    <t>2-s2.0-85042851685</t>
  </si>
  <si>
    <t>Health disparity and minority focused study, however it is not specific to LEP patients.</t>
  </si>
  <si>
    <t>Excluce</t>
  </si>
  <si>
    <t>It is about racial/ethnic disparities in major depressive disorder. It has no outcome related to LEP populations</t>
  </si>
  <si>
    <t>Shao, Zhili (57194229541); Richie, William Donald (55520407200); Bailey, Rahn Kennedy (7402651910)</t>
  </si>
  <si>
    <t>57194229541; 55520407200; 7402651910</t>
  </si>
  <si>
    <t>Racial and ethnic disparity in major depressive disorder</t>
  </si>
  <si>
    <t>10.1007/s40615-015-0188-6</t>
  </si>
  <si>
    <t>https://www.scopus.com/inward/record.uri?eid=2-s2.0-85019375570&amp;doi=10.1007%2Fs40615-015-0188-6&amp;partnerID=40&amp;md5=435693446b87529d7fb7f916863c9d78</t>
  </si>
  <si>
    <t>2-s2.0-85019375570</t>
  </si>
  <si>
    <t>It does not include quantitative data, controlled comparisons, or patient outcomes relevant to LEP populations.</t>
  </si>
  <si>
    <t>Doykos, Patricia M. (36459506400); Gray-Akpa, Kristina (57190681284); Mitchell, Faith (57209116224)</t>
  </si>
  <si>
    <t>36459506400; 57190681284; 57209116224</t>
  </si>
  <si>
    <t>New directions for foundations in health equity</t>
  </si>
  <si>
    <t>10.1377/hlthaff.2016.0256</t>
  </si>
  <si>
    <t>https://www.scopus.com/inward/record.uri?eid=2-s2.0-84982242357&amp;doi=10.1377%2Fhlthaff.2016.0256&amp;partnerID=40&amp;md5=93293ddb321e2920ed54568051aa4d32</t>
  </si>
  <si>
    <t>2-s2.0-84982242357</t>
  </si>
  <si>
    <t>Health dispsparities and minority focused, however this study is not specific to LEP patients.</t>
  </si>
  <si>
    <t>No patient outcomes relevant to LEP populations.</t>
  </si>
  <si>
    <t>Gerry, Jon M. (56508274600); Weiser, Thomas G. (36088225800); Spain, David Alan (7101677656); Staudenmayer, Kristan Lea (23478649900)</t>
  </si>
  <si>
    <t>56508274600; 36088225800; 7101677656; 23478649900</t>
  </si>
  <si>
    <t>Uninsured status may be more predictive of outcomes among the severely injured than minority race</t>
  </si>
  <si>
    <t>Injury</t>
  </si>
  <si>
    <t>10.1016/j.injury.2015.09.003</t>
  </si>
  <si>
    <t>https://www.scopus.com/inward/record.uri?eid=2-s2.0-84953837737&amp;doi=10.1016%2Fj.injury.2015.09.003&amp;partnerID=40&amp;md5=606415e089c5e82fb8e8d3842e58a25c</t>
  </si>
  <si>
    <t>2-s2.0-84953837737</t>
  </si>
  <si>
    <t xml:space="preserve">Not specific to LEP patients. </t>
  </si>
  <si>
    <t>Does not examine patient safety or disparities specific to LEP populations.</t>
  </si>
  <si>
    <t>Chew, Derek P.B. (7102026332); Horsfall, Matthew (51161185000); McGavigan, Andrew D. (6603482666); Tideman, Philip A. (6507570685); Vaile, Julian C. (57109281500); O'Shea, Catherine J. (57205686625); Moyes, Belinda (57191265464); de Pasqulae, Carmine G. (57208170423)</t>
  </si>
  <si>
    <t>7102026332; 51161185000; 6603482666; 6507570685; 57109281500; 57205686625; 57191265464; 57208170423</t>
  </si>
  <si>
    <t>Condition-specific Streaming versus an Acuity-based Model of Cardiovascular Care: A Historically-controlled Quality Improvement Study Evaluating the Association with Early Clinical Events</t>
  </si>
  <si>
    <t>10.1016/j.hlc.2015.05.023</t>
  </si>
  <si>
    <t>https://www.scopus.com/inward/record.uri?eid=2-s2.0-84937147423&amp;doi=10.1016%2Fj.hlc.2015.05.023&amp;partnerID=40&amp;md5=a3192dee9b4d407cbb1bbdd34685b5ab</t>
  </si>
  <si>
    <t>2-s2.0-84937147423</t>
  </si>
  <si>
    <t>systemic review</t>
  </si>
  <si>
    <t>Ruppar, Todd M. (15846867200); Dobbels, Fabienne (6602673373); Lewek, Pawel (35069711600); Matyjaszczyk, Michał (36114245000); Siebens, Kaat (9738379000); de Geest, Sabina M. (7004627344)</t>
  </si>
  <si>
    <t>15846867200; 6602673373; 35069711600; 36114245000; 9738379000; 7004627344</t>
  </si>
  <si>
    <t>Systematic Review of Clinical Practice Guidelines for the Improvement of Medication Adherence</t>
  </si>
  <si>
    <t>International Journal of Behavioral Medicine</t>
  </si>
  <si>
    <t>10.1007/s12529-015-9479-x</t>
  </si>
  <si>
    <t>https://www.scopus.com/inward/record.uri?eid=2-s2.0-84958110181&amp;doi=10.1007%2Fs12529-015-9479-x&amp;partnerID=40&amp;md5=7bec7ba19547fe7f5c39a3f7e5e3b74b</t>
  </si>
  <si>
    <t>2-s2.0-84958110181</t>
  </si>
  <si>
    <t>scoping review</t>
  </si>
  <si>
    <t>Dawson, Robin M. (57207988125); Hilfinger Messias, De Anne K. (57203372739)</t>
  </si>
  <si>
    <t>57207988125; 57203372739</t>
  </si>
  <si>
    <t>A scoping review of the literature: Content, focus, conceptualization and application of the national standards for culturally and linguistically appropriate services in health care</t>
  </si>
  <si>
    <t>10.1353/hpu.2015.0134</t>
  </si>
  <si>
    <t>https://www.scopus.com/inward/record.uri?eid=2-s2.0-84946911911&amp;doi=10.1353%2Fhpu.2015.0134&amp;partnerID=40&amp;md5=f3f9a6282fe538baa3326a90c5d93f62</t>
  </si>
  <si>
    <t>2-s2.0-84946911911</t>
  </si>
  <si>
    <t>this paper is about PRRS not LEP or language</t>
  </si>
  <si>
    <t>It is an animal study with no relevance to LEP human patients or clinical settings.</t>
  </si>
  <si>
    <t>Gao, Li (59098635800); Wang, Lianghai (57203825351); Huang, Chen (55985944300); Yang, Longlong (57198987471); Guo, Xue Kun (55546650000); Yu, Zhibin (56333537800); Liu, Yihao (56337060000); Yang, Peng (56768549900); Feng, Wenhai (7402350805)</t>
  </si>
  <si>
    <t>59098635800; 57203825351; 55985944300; 57198987471; 55546650000; 56333537800; 56337060000; 56768549900; 7402350805</t>
  </si>
  <si>
    <t>HP-PRRSV is attenuated by de-optimization of codon pair bias in its RNA-dependent RNA polymerase nsp9 gene</t>
  </si>
  <si>
    <t>Virology</t>
  </si>
  <si>
    <t>10.1016/j.virol.2015.07.012</t>
  </si>
  <si>
    <t>https://www.scopus.com/inward/record.uri?eid=2-s2.0-84938832801&amp;doi=10.1016%2Fj.virol.2015.07.012&amp;partnerID=40&amp;md5=027c0b24a0dff7fb674ffd92c5250487</t>
  </si>
  <si>
    <t>2-s2.0-84938832801</t>
  </si>
  <si>
    <t>this is about human factors engineering, not LEP</t>
  </si>
  <si>
    <t>Siewert, Bettina (7004321661); Hochman, Mary G. (57201971782)</t>
  </si>
  <si>
    <t>7004321661; 57201971782</t>
  </si>
  <si>
    <t>Improving safety through human factors engineering</t>
  </si>
  <si>
    <t>Radiographics</t>
  </si>
  <si>
    <t>10.1148/rg.2015150107</t>
  </si>
  <si>
    <t>https://www.scopus.com/inward/record.uri?eid=2-s2.0-84944338976&amp;doi=10.1148%2Frg.2015150107&amp;partnerID=40&amp;md5=37e54705a0ae899476c948a53e2cd300</t>
  </si>
  <si>
    <t>2-s2.0-84944338976</t>
  </si>
  <si>
    <t>focuses on Native American health and racial barriers, not LEP</t>
  </si>
  <si>
    <t>Hoopes, Megan J. (37000952500); Dankovchik, Jenine D. (16635200600); Weiser, Thomas M. (35197232600); Cheng, Tabitha A. (59437025500); Bigback, Kristyn M. (56668776800); Knaster, Elizabeth S. (56464222600); Sugerman, David E. (12771006400)</t>
  </si>
  <si>
    <t>37000952500; 16635200600; 35197232600; 59437025500; 56668776800; 56464222600; 12771006400</t>
  </si>
  <si>
    <t>Uncovering a missing demographic in trauma registries: Epidemiology of trauma among American Indians and Alaska Natives in Washington State</t>
  </si>
  <si>
    <t>Injury Prevention</t>
  </si>
  <si>
    <t>10.1136/injuryprev-2014-041419</t>
  </si>
  <si>
    <t>https://www.scopus.com/inward/record.uri?eid=2-s2.0-84942196199&amp;doi=10.1136%2Finjuryprev-2014-041419&amp;partnerID=40&amp;md5=a50d8032091504262719ac3bc0e71806</t>
  </si>
  <si>
    <t>2-s2.0-84942196199</t>
  </si>
  <si>
    <t>focuses on online support systems not LEP</t>
  </si>
  <si>
    <t>Moody, Louise (7004461313); Turner, Andrew P. (57210676360); Osmond, Jane (53563821400); Hooker, Louise (6602420346); Anderson, Joanna K. (14622989300); Batehup, Lynn (6603164104)</t>
  </si>
  <si>
    <t>7004461313; 57210676360; 53563821400; 6602420346; 14622989300; 6603164104</t>
  </si>
  <si>
    <t>Web-based self-management for young cancer survivors: consideration of user requirements and barriers to implementation</t>
  </si>
  <si>
    <t>Journal of Cancer Survivorship</t>
  </si>
  <si>
    <t>10.1007/s11764-014-0400-4</t>
  </si>
  <si>
    <t>https://www.scopus.com/inward/record.uri?eid=2-s2.0-84929711821&amp;doi=10.1007%2Fs11764-014-0400-4&amp;partnerID=40&amp;md5=b3acca7f42ccc0e417853870ea9f8367</t>
  </si>
  <si>
    <t>2-s2.0-84929711821</t>
  </si>
  <si>
    <t>focuses on physician shortages not LEP</t>
  </si>
  <si>
    <t>Rereddy, Shruthi K. (55263527400); Jordan, Demetrice R. (56430478100); Moore, Charles E. (57192660096)</t>
  </si>
  <si>
    <t>55263527400; 56430478100; 57192660096</t>
  </si>
  <si>
    <t>Dying to be Screened: Exploring the Unequal Burden of Head and Neck Cancer in Health Provider Shortage Areas</t>
  </si>
  <si>
    <t>Journal of Cancer Education</t>
  </si>
  <si>
    <t>10.1007/s13187-014-0755-2</t>
  </si>
  <si>
    <t>https://www.scopus.com/inward/record.uri?eid=2-s2.0-84941313547&amp;doi=10.1007%2Fs13187-014-0755-2&amp;partnerID=40&amp;md5=5f77d750f87ea4835b116520d4638d4c</t>
  </si>
  <si>
    <t>2-s2.0-84941313547</t>
  </si>
  <si>
    <t>focus on antimicrobial not LEP</t>
  </si>
  <si>
    <t>Jeffs, Lianne Patricia (6603214493); Thampi, Nisha (36658876000); Maione, Maria (57197279436); Steinberg, Marilyn (7401966579); Morris, Andrew Mark (56420323200); Bell, Chaim M. (7402354998)</t>
  </si>
  <si>
    <t>6603214493; 36658876000; 57197279436; 7401966579; 56420323200; 7402354998</t>
  </si>
  <si>
    <t>A qualitative analysis of implementation of antimicrobial stewardship at 3 academic hospitals: Understanding the key influences on success</t>
  </si>
  <si>
    <t>Canadian Journal of Hospital Pharmacy</t>
  </si>
  <si>
    <t>10.4212/cjhp.v68i5.1486</t>
  </si>
  <si>
    <t>https://www.scopus.com/inward/record.uri?eid=2-s2.0-84963725093&amp;doi=10.4212%2Fcjhp.v68i5.1486&amp;partnerID=40&amp;md5=462db422aa60dd03e307e99a4d4593fd</t>
  </si>
  <si>
    <t>2-s2.0-84963725093</t>
  </si>
  <si>
    <t>talks about LEP but is a policy/discussion paper, no patient outcomes</t>
  </si>
  <si>
    <t xml:space="preserve">Systemtic review on implementation of translation services for health policies within practice settings </t>
  </si>
  <si>
    <t>Ogbolu, Yolanda (23482133600); Fitzpatrick, Grace A. (56875266600)</t>
  </si>
  <si>
    <t>23482133600; 56875266600</t>
  </si>
  <si>
    <t>Advancing organizational cultural competency with dissemination and implementation frameworks towards translating standards into clinical practice</t>
  </si>
  <si>
    <t>Advances in Nursing Science</t>
  </si>
  <si>
    <t>10.1097/ANS.0000000000000078</t>
  </si>
  <si>
    <t>https://www.scopus.com/inward/record.uri?eid=2-s2.0-84942522689&amp;doi=10.1097%2FANS.0000000000000078&amp;partnerID=40&amp;md5=f8f2d25621978c096aec48b23c0ee00d</t>
  </si>
  <si>
    <t>2-s2.0-84942522689</t>
  </si>
  <si>
    <t>small sample size, no LEP or patient outcomes</t>
  </si>
  <si>
    <t>No LEP or clinical focus.</t>
  </si>
  <si>
    <t>Duong, Minh Duc (53363467200); Bergström, Anna (57189716829); Wallin, Lars (14065362700); Ha, Bui Thi Thu (56209932000); Eriksson, Leif (55118082800); Eldh, Ann Catrine (7801316608)</t>
  </si>
  <si>
    <t>53363467200; 57189716829; 14065362700; 56209932000; 55118082800; 7801316608</t>
  </si>
  <si>
    <t>Exploring the influence of context in a community-based facilitation intervention focusing on neonatal health and survival in Vietnam: A qualitative study</t>
  </si>
  <si>
    <t>10.1186/s12889-015-2142-2</t>
  </si>
  <si>
    <t>https://www.scopus.com/inward/record.uri?eid=2-s2.0-84939824647&amp;doi=10.1186%2Fs12889-015-2142-2&amp;partnerID=40&amp;md5=30d180e2d3748b8afebcd6072ada988f</t>
  </si>
  <si>
    <t>2-s2.0-84939824647</t>
  </si>
  <si>
    <t>paper is about reduction of tidal volumes not LEP</t>
  </si>
  <si>
    <t>Bourdeaux, Christopher Paul (56146709800); Birnie, Kate (57207603029); Trickey, Adam (57216594474); Thomas, Matthew J.C. (57218849734); Sterne, Jonathan A.C. (56962728000); Donovan, Jenny L. (7201817264); Benger, Jonathan Richard (13805348000); Brandling, Janet (23569539400); Gould, Timothy H. (7006654383)</t>
  </si>
  <si>
    <t>56146709800; 57207603029; 57216594474; 57218849734; 56962728000; 7201817264; 13805348000; 23569539400; 7006654383</t>
  </si>
  <si>
    <t>Evaluation of an intervention to reduce tidal volumes in ventilated ICU patients</t>
  </si>
  <si>
    <t>British Journal of Anaesthesia</t>
  </si>
  <si>
    <t>10.1093/bja/aev110</t>
  </si>
  <si>
    <t>https://www.scopus.com/inward/record.uri?eid=2-s2.0-84938577099&amp;doi=10.1093%2Fbja%2Faev110&amp;partnerID=40&amp;md5=6c5627815c6e6aa952170f5b113ac0d8</t>
  </si>
  <si>
    <t>2-s2.0-84938577099</t>
  </si>
  <si>
    <t>focus is about sedation safety, not LEP</t>
  </si>
  <si>
    <t>Bhatt, Maala (59628187400); Roback, Mark G. (6701707856); Joubert, Gary I.E. (7005273050); Farion, Ken J. (6602668195); Ali, Samina (55366878700); Beno, Suzanne M. (9436821100); McTimoney, Michelle (14020314500); Dixon, Andrew C. (56828764400); Dubrovsky, Alexander Sasha (53981201400); Barrowman, Nick James (7004236845)</t>
  </si>
  <si>
    <t>59628187400; 6701707856; 7005273050; 6602668195; 55366878700; 9436821100; 14020314500; 56828764400; 53981201400; 7004236845</t>
  </si>
  <si>
    <t>The design of a multicentre Canadian surveillance study of sedation safety in the paediatric emergency department</t>
  </si>
  <si>
    <t>e008223</t>
  </si>
  <si>
    <t>10.1136/bmjopen-2015-008223</t>
  </si>
  <si>
    <t>https://www.scopus.com/inward/record.uri?eid=2-s2.0-85018927909&amp;doi=10.1136%2Fbmjopen-2015-008223&amp;partnerID=40&amp;md5=ca05a973461aff240d20735c5958dd92</t>
  </si>
  <si>
    <t>2-s2.0-85018927909</t>
  </si>
  <si>
    <t>did not mention LEP or language barrier</t>
  </si>
  <si>
    <t>Kitchlu, Abhijat (42961578100); Abdelshaheed, Tamer (56672865300); Tullis, Elizabeth D. (57211729034); Gupta, Samir (55568524311)</t>
  </si>
  <si>
    <t>42961578100; 56672865300; 57211729034; 55568524311</t>
  </si>
  <si>
    <t>Gaps in the inpatient management of chronic obstructive pulmonary disease exacerbation and impact of an evidence-based order set</t>
  </si>
  <si>
    <t>Canadian Respiratory Journal</t>
  </si>
  <si>
    <t>10.1155/2015/587026</t>
  </si>
  <si>
    <t>https://www.scopus.com/inward/record.uri?eid=2-s2.0-84930580521&amp;doi=10.1155%2F2015%2F587026&amp;partnerID=40&amp;md5=f06e4109fd20fb8c10ef363ce3113b0b</t>
  </si>
  <si>
    <t>2-s2.0-84930580521</t>
  </si>
  <si>
    <t>Mitera, Gunita (25422207100); Earle, Craig C. (7005938947); Latosinsky, Steven (6507756573); Booth, Christopher M. (57207704215); Bezjak, Andrea (7005267469); Desbiens, Christine (24780483800); Delouya, Guila (36118743700); Laing, Kara (9243586800); Camuso, Natasha (35740014800); Porter, Geoffrey A. (7201922613)</t>
  </si>
  <si>
    <t>25422207100; 7005938947; 6507756573; 57207704215; 7005267469; 24780483800; 36118743700; 9243586800; 35740014800; 7201922613</t>
  </si>
  <si>
    <t>Choosing Wisely Canada cancer list: Ten low-value or harmful practices that should be avoided in cancer care</t>
  </si>
  <si>
    <t>Journal of Oncology Practice</t>
  </si>
  <si>
    <t>e296</t>
  </si>
  <si>
    <t>e303</t>
  </si>
  <si>
    <t>10.1200/JOP.2015.004325</t>
  </si>
  <si>
    <t>https://www.scopus.com/inward/record.uri?eid=2-s2.0-84929672075&amp;doi=10.1200%2FJOP.2015.004325&amp;partnerID=40&amp;md5=e29dd1919237201d134a6d1a6238576e</t>
  </si>
  <si>
    <t>2-s2.0-84929672075</t>
  </si>
  <si>
    <t>focuses on stem cells for orthopaedic injuries, not LEP focused</t>
  </si>
  <si>
    <t>Hogan, M. V. (35268848800); Walker, Garth N. (56540612400); Cui, Liang Richard (56611209400); Fu, Freddie H. (7201607699); Huard, Johnny (7101613638)</t>
  </si>
  <si>
    <t>35268848800; 56540612400; 56611209400; 7201607699; 7101613638</t>
  </si>
  <si>
    <t>The role of stem cells and tissue engineering in orthopaedic sports medicine: Current evidence and future directions</t>
  </si>
  <si>
    <t>Arthroscopy - Journal of Arthroscopic and Related Surgery</t>
  </si>
  <si>
    <t>10.1016/j.arthro.2014.11.033</t>
  </si>
  <si>
    <t>https://www.scopus.com/inward/record.uri?eid=2-s2.0-84929333252&amp;doi=10.1016%2Fj.arthro.2014.11.033&amp;partnerID=40&amp;md5=46a1197529bb699550225c784c6e8a5e</t>
  </si>
  <si>
    <t>2-s2.0-84929333252</t>
  </si>
  <si>
    <t>small sample size and was a qualitative study, no quantatiative outcomes</t>
  </si>
  <si>
    <t xml:space="preserve">seems to show relevance to LEP population, but small sample (48), qualitative methods only (interviews), and not in a system-based setting (community setting). </t>
  </si>
  <si>
    <t>Wojnar, Danuta M. (6507991412)</t>
  </si>
  <si>
    <t>Perinatal Experiences of Somali Couples in the United States</t>
  </si>
  <si>
    <t>10.1111/1552-6909.12574</t>
  </si>
  <si>
    <t>https://www.scopus.com/inward/record.uri?eid=2-s2.0-84929277318&amp;doi=10.1111%2F1552-6909.12574&amp;partnerID=40&amp;md5=f66213895de1d50047a12f089269a92d</t>
  </si>
  <si>
    <t>2-s2.0-84929277318</t>
  </si>
  <si>
    <t>focuses on improving care for those with mental health conditions, not LEP focused</t>
  </si>
  <si>
    <t>Does not meet criteria for LEP relevance or quantitative controlled study</t>
  </si>
  <si>
    <t>van Hasselt, Fenneke M. (55627908700); Oud, Marian J.T. (6602348051); Loonen, Anton J.M. (16492119900)</t>
  </si>
  <si>
    <t>55627908700; 6602348051; 16492119900</t>
  </si>
  <si>
    <t>Practical recommendations for improvement of the physical health care of patients with severe mental illness</t>
  </si>
  <si>
    <t>Acta Psychiatrica Scandinavica</t>
  </si>
  <si>
    <t>10.1111/acps.12372</t>
  </si>
  <si>
    <t>https://www.scopus.com/inward/record.uri?eid=2-s2.0-84927694216&amp;doi=10.1111%2Facps.12372&amp;partnerID=40&amp;md5=f45920f98361f591623a55f8608286ef</t>
  </si>
  <si>
    <t>2-s2.0-84927694216</t>
  </si>
  <si>
    <t>no patient outcomes, community/outpatient setting</t>
  </si>
  <si>
    <t>Community based study</t>
  </si>
  <si>
    <t>Ravenell, Joseph E. (57191166308); Leighton-Herrmann, Ellyn (56609317600); Abel-Bey, Amparo C. (56609179800); DeSorbo, Alexandra L. (54882247900); Teresi, Jeanne A. (7006297389); Valdez, Lenfis (56608941300); Gordillo, Madeleine (56608929300); Gerin, William (7004245690); Hecht, Michael L. (56639495600); Ramírez, Mildred (16191710500)</t>
  </si>
  <si>
    <t>57191166308; 56609317600; 56609179800; 54882247900; 7006297389; 56608941300; 56608929300; 7004245690; 56639495600; 16191710500</t>
  </si>
  <si>
    <t>Tailored approaches to stroke health education (TASHE): Study protocol for a randomized controlled trial</t>
  </si>
  <si>
    <t>https://www.scopus.com/inward/record.uri?eid=2-s2.0-84928607180&amp;doi=10.1186%2Fs13063-015-0703-4&amp;partnerID=40&amp;md5=b9b8df49930d3f5f018fafdf215cf6f8</t>
  </si>
  <si>
    <t>2-s2.0-84928607180</t>
  </si>
  <si>
    <t xml:space="preserve">focus on minority patients, but did not mention language </t>
  </si>
  <si>
    <t>No mention or focus on LEP population, focused on minority</t>
  </si>
  <si>
    <t>Johnson, Rhonda M. (57194114284); Johnson, Twyla (57675106800); Zimmerman, Sarah Downing (56496341400); Marsh, Gary M. (7202868005); Garcia-Dominic, Oralia A. (36602635600)</t>
  </si>
  <si>
    <t>57194114284; 57675106800; 56496341400; 7202868005; 36602635600</t>
  </si>
  <si>
    <t>Outcomes of a Seven Practice Pilot in a Pay-For-Performance (P4P)-Based Program in Pennsylvania</t>
  </si>
  <si>
    <t>10.1007/s40615-014-0057-8</t>
  </si>
  <si>
    <t>https://www.scopus.com/inward/record.uri?eid=2-s2.0-85018777789&amp;doi=10.1007%2Fs40615-014-0057-8&amp;partnerID=40&amp;md5=08481e28ddb0807e85cbefe7110c0c21</t>
  </si>
  <si>
    <t>2-s2.0-85018777789</t>
  </si>
  <si>
    <t>focuses on increaed telephonic interpreter use and improved patient reported outcomes</t>
  </si>
  <si>
    <t>Focuses on LEP population in a pediatric hospital also quantitative</t>
  </si>
  <si>
    <t>Lion, Katherine Casey (31767491200); Ebel, Beth E. (7003709059); Rafton, Sarah A. (14020503600); Zhou, Chuan (35750789100); Hencz, Patty (55618186200); Mangione-Smith, Rita M. (6603457726)</t>
  </si>
  <si>
    <t>31767491200; 7003709059; 14020503600; 35750789100; 55618186200; 6603457726</t>
  </si>
  <si>
    <t>Evaluation of a quality improvement intervention to increase use of telephonic interpretation</t>
  </si>
  <si>
    <t>e709</t>
  </si>
  <si>
    <t>e716</t>
  </si>
  <si>
    <t>10.1542/peds.2014-2024</t>
  </si>
  <si>
    <t>https://www.scopus.com/inward/record.uri?eid=2-s2.0-84924325627&amp;doi=10.1542%2Fpeds.2014-2024&amp;partnerID=40&amp;md5=269a43498830f5fd9ab661646a7452e6</t>
  </si>
  <si>
    <t>2-s2.0-84924325627</t>
  </si>
  <si>
    <t>talks about cardiac MRI, not LEP or language focused</t>
  </si>
  <si>
    <t>No focus on LEP population or language barriers</t>
  </si>
  <si>
    <t>Bhagirath, Pranav (36238775300); van der Graaf, Maurits (56533613900); Karim, Rashed (24344291100); Rhode, Kawal S. (9245867600); Piorkowski, Christopher (6507628380); Razavi, Reza S. (59245696800); Schwitter, Juerg (23983588300); Götte, Marco Jw (7005970889)</t>
  </si>
  <si>
    <t>36238775300; 56533613900; 24344291100; 9245867600; 6507628380; 59245696800; 23983588300; 7005970889</t>
  </si>
  <si>
    <t>Interventional cardiac magnetic resonance imaging in electrophysiology: Advances toward clinical translation</t>
  </si>
  <si>
    <t>Circulation: Arrhythmia and Electrophysiology</t>
  </si>
  <si>
    <t>10.1161/CIRCEP.114.002371</t>
  </si>
  <si>
    <t>https://www.scopus.com/inward/record.uri?eid=2-s2.0-84923925716&amp;doi=10.1161%2FCIRCEP.114.002371&amp;partnerID=40&amp;md5=d20d37addc699fbee97c717a9a83a3f1</t>
  </si>
  <si>
    <t>2-s2.0-84923925716</t>
  </si>
  <si>
    <t>Heffernan, Edward B. (6603053735); Andersen, Kimina C. (34976156000); Kinner, Stuart A. (6507127750)</t>
  </si>
  <si>
    <t>6603053735; 34976156000; 6507127750</t>
  </si>
  <si>
    <t>Enhancing research quality through cultural competence: a case study in Queensland prisons</t>
  </si>
  <si>
    <t>Australasian Psychiatry</t>
  </si>
  <si>
    <t>10.1177/1039856215609763</t>
  </si>
  <si>
    <t>https://www.scopus.com/inward/record.uri?eid=2-s2.0-84988487394&amp;doi=10.1177%2F1039856215609763&amp;partnerID=40&amp;md5=45d7c74cccf1d0c0413ce9ab12586a4d</t>
  </si>
  <si>
    <t>2-s2.0-84988487394</t>
  </si>
  <si>
    <t>Although the data is qualitative &amp; quantitative, but it did not mention LEP as a criteria because it focused on racial disparities instead</t>
  </si>
  <si>
    <t>Shah, Adil Aijaz (56662529300); Zogg, Cheryl K. (55781650800); Zafar, Syed Nabeel (59303747600); Schneider, Eric B. (55556854500); Cooper, Lisa Angeline (7202473220); Chapital, Alyssa B. (23982100700); Peterson, Susan Marie (55661663400); Havens, Joaquim Michael (7005719240); Thorpe, Roland James (7101839220); Roter, Debra L. (7005436019)</t>
  </si>
  <si>
    <t>56662529300; 55781650800; 59303747600; 55556854500; 7202473220; 23982100700; 55661663400; 7005719240; 7101839220; 7005436019</t>
  </si>
  <si>
    <t>Analgesic access for acute abdominal pain in the emergency department among racial/ethnic minority patients a nationwide examination</t>
  </si>
  <si>
    <t>Medical Care</t>
  </si>
  <si>
    <t>10.1097/MLR.0000000000000444</t>
  </si>
  <si>
    <t>https://www.scopus.com/inward/record.uri?eid=2-s2.0-84947934689&amp;doi=10.1097%2FMLR.0000000000000444&amp;partnerID=40&amp;md5=990db09475c799256c8e447523f10674</t>
  </si>
  <si>
    <t>2-s2.0-84947934689</t>
  </si>
  <si>
    <t>While the study looks at how family advisory boards made up of exclusively LEP population (non english speaking latina women) can improve healthcare quality for this population, it is purely qualitative (interviews)</t>
  </si>
  <si>
    <t>The data is qualitative &amp; quantitative (when it came to tracking participation &amp; background of families) with LEP Latina mothers asked to share about their experiences. However the sample size is small (acknowledged in the paper as well)</t>
  </si>
  <si>
    <t>DeCamp, Lisa Ross (24764444700); Gregory, Emily F. (56603824500); Polk, Sarah J. (18936806500); Chrismer, Marilyn Camacho (56891741100); Giusti, Flor (56970934200); Thompson, Darcy A. (12763903600); Sibinga, Erica Maria Smit (24081116000)</t>
  </si>
  <si>
    <t>24764444700; 56603824500; 18936806500; 56891741100; 56970934200; 12763903600; 24081116000</t>
  </si>
  <si>
    <t>A voice and a vote: The advisory board experiences of Spanish-speaking latina mothers</t>
  </si>
  <si>
    <t>Hispanic Health Care International</t>
  </si>
  <si>
    <t>10.1891/1540-4153.13.4.217</t>
  </si>
  <si>
    <t>https://www.scopus.com/inward/record.uri?eid=2-s2.0-84947798178&amp;doi=10.1891%2F1540-4153.13.4.217&amp;partnerID=40&amp;md5=3e9841136231547362ac87de61a1a6fe</t>
  </si>
  <si>
    <t>2-s2.0-84947798178</t>
  </si>
  <si>
    <t>Mentions racial minorities but no relevance to LEP populations</t>
  </si>
  <si>
    <t>Stewart, Mary Kathryn (7402918786); Felix, Holly C. (7006241884); Olson, Mary K. (36159950700); Cottoms, Naomi (36131079200); Bachelder, Ashley E. (56741543600); Smith, Johnny B. (56175661400); Ford, Tanesha (56740212900); Dawson, Leah C. (56740195400); Greene, Paul G. (35416432200)</t>
  </si>
  <si>
    <t>7402918786; 7006241884; 36159950700; 36131079200; 56741543600; 56175661400; 56740212900; 56740195400; 35416432200</t>
  </si>
  <si>
    <t>Community engagement in health-related research: A case study of a community-linked research infrastructure, Jefferson County, Arkansas, 2011-2013</t>
  </si>
  <si>
    <t>Preventing Chronic Disease</t>
  </si>
  <si>
    <t>10.5888/pcd12.140564</t>
  </si>
  <si>
    <t>https://www.scopus.com/inward/record.uri?eid=2-s2.0-84938151917&amp;doi=10.5888%2Fpcd12.140564&amp;partnerID=40&amp;md5=2eee94a8165c21b0fcdac8ae729af0d8</t>
  </si>
  <si>
    <t>2-s2.0-84938151917</t>
  </si>
  <si>
    <t>study based upon clincial practice evaluation about surgery recovery, not tied to LEP</t>
  </si>
  <si>
    <t>McLeod, Robin Susan (7201731555); Aarts, Mary Anne W. (17343665900); Chung, Frances F.T. (7202260652); Eskicioglu, Cagla (6504246585); Forbes, Shawn S. (34770176900); Gotlib-Conn, Lesley (36610042700); McCluskey, Stuart Andrew (57192315530); McKenzie, Marg E. (7103119905); Morningstar, Beverly (57210617306); Nadler, Ashlie (55646872400)</t>
  </si>
  <si>
    <t>7201731555; 17343665900; 7202260652; 6504246585; 34770176900; 36610042700; 57192315530; 7103119905; 57210617306; 55646872400</t>
  </si>
  <si>
    <t>Development of an enhanced recovery after surgery guideline and implementation strategy based on the knowledge-to-action cycle</t>
  </si>
  <si>
    <t>10.1097/SLA.0000000000001067</t>
  </si>
  <si>
    <t>https://www.scopus.com/inward/record.uri?eid=2-s2.0-84937233056&amp;doi=10.1097%2FSLA.0000000000001067&amp;partnerID=40&amp;md5=75fb708a6db7fa6d5b582b3785b6bac6</t>
  </si>
  <si>
    <t>2-s2.0-84937233056</t>
  </si>
  <si>
    <t>focuses on minorities (particularly of LEP ties) and quality of care given when compared to facilities serving those without LEP</t>
  </si>
  <si>
    <t>Li, Yue (35317939800); Harrington, Charlene A. (7203013007); Temkin-Greener, Helena (6701834357); You, Kai (57057102800); Cai, Xueya (55819848900); Cen, Xi (56719342100); Mukamel, Dana B. (7006233305)</t>
  </si>
  <si>
    <t>35317939800; 7203013007; 6701834357; 57057102800; 55819848900; 56719342100; 7006233305</t>
  </si>
  <si>
    <t>Deficiencies in care at nursing homes and racial/ethnic disparities across homes fell, 2006-11</t>
  </si>
  <si>
    <t>10.1377/hlthaff.2015.0094</t>
  </si>
  <si>
    <t>https://www.scopus.com/inward/record.uri?eid=2-s2.0-84936936316&amp;doi=10.1377%2Fhlthaff.2015.0094&amp;partnerID=40&amp;md5=47a06b9ae399f0668a022bab0dc0f4b1</t>
  </si>
  <si>
    <t>2-s2.0-84936936316</t>
  </si>
  <si>
    <t>no revalence to LEP populations or patient outcomes</t>
  </si>
  <si>
    <t>There is a relevance to LEP populations, in this case Aboriginal Canadians which have their own indigenous language. However, there is no mention if the youth studied are LEP or speak english.</t>
  </si>
  <si>
    <t>Snider, Carolyn E. (16319793500); Jiang, Depeng (14043807400); Logsetty, Sarvesh (6506528421); Strome, Trevor L. (36937646300); Klassen, T. P. (7103144553)</t>
  </si>
  <si>
    <t>16319793500; 14043807400; 6506528421; 36937646300; 7103144553</t>
  </si>
  <si>
    <t>Wraparound care for youth injured by violence: Study protocol for a pilot randomised control trial</t>
  </si>
  <si>
    <t>e008088</t>
  </si>
  <si>
    <t>10.1136/bmjopen-2015-008088</t>
  </si>
  <si>
    <t>https://www.scopus.com/inward/record.uri?eid=2-s2.0-84930199167&amp;doi=10.1136%2Fbmjopen-2015-008088&amp;partnerID=40&amp;md5=975c7835168fd8a671c66e4775cc8b8d</t>
  </si>
  <si>
    <t>2-s2.0-84930199167</t>
  </si>
  <si>
    <t>statstical analysis of topic without ties to LEP populations</t>
  </si>
  <si>
    <t xml:space="preserve">This study is clinicians reviewing a tool that collects clinical information for inpatient deaths, doesn't have patient outcomes let alone LEP population. </t>
  </si>
  <si>
    <t>Provenzano, Audrey M. (56385673000); Rohan, Shannon (56492862200); Trevejo, Elmy (56493016200); Burdick, Elisabeth (6701691225); Lipsitz, Stuart R. (7005765736); Kachalia, Allen B. (6508224089)</t>
  </si>
  <si>
    <t>56385673000; 56492862200; 56493016200; 6701691225; 7005765736; 6508224089</t>
  </si>
  <si>
    <t>Evaluating inpatient mortality: A new electronic review process that gathers information from front-line providers</t>
  </si>
  <si>
    <t>10.1136/bmjqs-2014-003120</t>
  </si>
  <si>
    <t>https://www.scopus.com/inward/record.uri?eid=2-s2.0-84921637736&amp;doi=10.1136%2Fbmjqs-2014-003120&amp;partnerID=40&amp;md5=f92e8871032cc133d8ef3d5974477b4d</t>
  </si>
  <si>
    <t>2-s2.0-84921637736</t>
  </si>
  <si>
    <t>No relevance to LEP populations even though it talked about how to improve medical procedures</t>
  </si>
  <si>
    <t>Kaukonen, Kirsi Maija (55503333800); Bailey, Michael J. (36065250700); Ady, Bridget (56543498300); Aubron, Cécile (6602849905); French, Craig J. (7101905359); Gantner, Dashiell C. (36652510200); Irving, David O. (7006905420); Murray, Lynnette J. (23498568400); Nichol, Alistair D. (25645294900); Pettilã., Ville Y.O. (55503178500)</t>
  </si>
  <si>
    <t>55503333800; 36065250700; 56543498300; 6602849905; 7101905359; 36652510200; 7006905420; 23498568400; 25645294900; 55503178500</t>
  </si>
  <si>
    <t>A randomised controlled trial of standard transfusion versus fresher red blood cell use in intensive care (TRANSFUSE): Protocol and statistical analysis plan</t>
  </si>
  <si>
    <t>Critical Care and Resuscitation</t>
  </si>
  <si>
    <t>https://www.scopus.com/inward/record.uri?eid=2-s2.0-84922319331&amp;partnerID=40&amp;md5=1c28ce042560a004cc237da806e09bc8</t>
  </si>
  <si>
    <t>2-s2.0-84922319331</t>
  </si>
  <si>
    <t>Although this study focuses on a significant communication barrier such as patients with communication disabilities caused from autism, cerebral palsy, intellectual disability etc., it doesn't focus specially on possible communication barriers from LEP patients.</t>
  </si>
  <si>
    <t>while focusing on patient outcomes due to communication disparties, it does not focus on disparities caused by lanuage barriers</t>
  </si>
  <si>
    <t>Hemsley, Bronwyn (7801346687); Balandin, Susan (7003703397)</t>
  </si>
  <si>
    <t>7801346687; 7003703397</t>
  </si>
  <si>
    <t>A metasynthesis of patient-provider communication in hospital for patients with severe communication disabilities: Informing new translational research</t>
  </si>
  <si>
    <t>AAC: Augmentative and Alternative Communication</t>
  </si>
  <si>
    <t>10.3109/07434618.2014.955614</t>
  </si>
  <si>
    <t>https://www.scopus.com/inward/record.uri?eid=2-s2.0-84913526381&amp;doi=10.3109%2F07434618.2014.955614&amp;partnerID=40&amp;md5=18cf6894c0b8cf2c43cbfe347f5d96e4</t>
  </si>
  <si>
    <t>2-s2.0-84913526381</t>
  </si>
  <si>
    <t>The patient population that is the focus of this study are patients with LEP. This study advocates for the implementation of CLAS and other linguistic services within mental health settings to reduce racial, ethnic, and mental health disparities.</t>
  </si>
  <si>
    <t>focuses on quality of care and favor in implementing services for LEP populations in order to reduce disparity in healthcare due to lingusitc and ethnic barriers</t>
  </si>
  <si>
    <t>Barksdale, Crystal L. (14034988100); Kenyon, Jennifer Am (56572306900); Graves, Darci L. (56572168000); Godfrey Jacobs, C. (56572837000)</t>
  </si>
  <si>
    <t>14034988100; 56572306900; 56572168000; 56572837000</t>
  </si>
  <si>
    <t>Addressing disparities in mental health agencies: Strategies to implement the national clas standards in mental health</t>
  </si>
  <si>
    <t>Psychological Services</t>
  </si>
  <si>
    <t>10.1037/a0035211</t>
  </si>
  <si>
    <t>https://www.scopus.com/inward/record.uri?eid=2-s2.0-84925656062&amp;doi=10.1037%2Fa0035211&amp;partnerID=40&amp;md5=08a818807ad25085817b45d1c111bc76</t>
  </si>
  <si>
    <t>2-s2.0-84925656062</t>
  </si>
  <si>
    <t>This study acknowledges that there could be repercussions for not addressing language barriers and LEP between HNC patients and providers across various cultural groups, that inevitably open the door to health disparities.</t>
  </si>
  <si>
    <t xml:space="preserve">research is focused on how LEP affects the outcomes for this specific treatment. </t>
  </si>
  <si>
    <t>Qureshi, Muhammad Mustafa (8548530400); Romesser, Paul B. (12772670500); Jalisi, Scharukh M. (35268697400); Zaner, Ken S. (60087965400); Cooley, Timothy P. (7004449281); Grillone, Gregory A. (57421770700); Kachnic, Lisa Ann (6603672480); Truong, Minh Tam (35270531400)</t>
  </si>
  <si>
    <t>8548530400; 12772670500; 35268697400; 60087965400; 7004449281; 57421770700; 6603672480; 35270531400</t>
  </si>
  <si>
    <t>Patient Education and Counseling</t>
  </si>
  <si>
    <t>https://www.scopus.com/inward/record.uri?eid=2-s2.0-84908213449&amp;doi=10.1016%2Fj.pec.2014.07.031&amp;partnerID=40&amp;md5=1c1778d99e32dd8c5d9f3c1eeefcaea1</t>
  </si>
  <si>
    <t>2-s2.0-84908213449</t>
  </si>
  <si>
    <t xml:space="preserve">This multifaceted and collaborative study between the U.S. and Europe indirectly focus on LEP patients, as those who reside in Europe have a Native language that isn't English. The outcomes of this study also include patient safety and prove that complicance to the SSC initiative (which is relevant to communication) has a significant mortality reduction rate. Those who aren't compliant could be due to miscommunication and other communication barriers. This compliance initiative provides awareness. </t>
  </si>
  <si>
    <t xml:space="preserve">The study is not relevant to LEP populations </t>
  </si>
  <si>
    <t>Levy, Mitchell M. (7404617528); Rhodes, Andrew (55347873600); Phillips, Gary S. (8286124300); Townsend, Sean Robert (23029251800); Schorr, Christa A. (16403259800); Beale, Richard J. (7006090217); Osborn, Tiffany M. (7103034024); Lemeshow, Stanley A. (7006054841); Chiche, Jean Daniel (7003354717); Artigas, Antonio A. (7004529044)</t>
  </si>
  <si>
    <t>7404617528; 55347873600; 8286124300; 23029251800; 16403259800; 7006090217; 7103034024; 7006054841; 7003354717; 7004529044</t>
  </si>
  <si>
    <t>Surviving Sepsis Campaign: association between performance metrics and outcomes in a 7.5-year study</t>
  </si>
  <si>
    <t>Intensive Care Medicine</t>
  </si>
  <si>
    <t>10.1007/s00134-014-3496-0</t>
  </si>
  <si>
    <t>https://www.scopus.com/inward/record.uri?eid=2-s2.0-84919842875&amp;doi=10.1007%2Fs00134-014-3496-0&amp;partnerID=40&amp;md5=b1509790f9fcc0e9b3e6cac56f3f934e</t>
  </si>
  <si>
    <t>2-s2.0-84919842875</t>
  </si>
  <si>
    <t>Minority focused but LEP lacking.</t>
  </si>
  <si>
    <t>Focuses on racial disparity in healthcare and monentary situaitions rather than LEP when regarding patient outcomes</t>
  </si>
  <si>
    <t>Epstein, Arnold M. (7401922719); Jha, Ashish K. (7201721429); Orav, Endel John (7006288537)</t>
  </si>
  <si>
    <t>7401922719; 7201721429; 7006288537</t>
  </si>
  <si>
    <t>The impact of pay-for-performance on quality of care for minority patients</t>
  </si>
  <si>
    <t>e479</t>
  </si>
  <si>
    <t>e486</t>
  </si>
  <si>
    <t>https://www.scopus.com/inward/record.uri?eid=2-s2.0-84991544509&amp;partnerID=40&amp;md5=cafe6c5bb4dc839998d2da5954ece26e</t>
  </si>
  <si>
    <t>2-s2.0-84991544509</t>
  </si>
  <si>
    <t>Not LEP focused.</t>
  </si>
  <si>
    <t xml:space="preserve">not relevant to LEP populations </t>
  </si>
  <si>
    <t>Casamassimo, Paul S. (7005511818); Lee, Jessica Y. (8931024900); Marazita, Mary L. (7006257137); Milgrom, Peter M. (7005051215); Chi, Donald L. (25625887800); Divaris, Kimon (8656578900)</t>
  </si>
  <si>
    <t>7005511818; 8931024900; 7006257137; 7005051215; 25625887800; 8656578900</t>
  </si>
  <si>
    <t>Improving children's oral health: An interdisciplinary research framework</t>
  </si>
  <si>
    <t>Journal of Dental Research</t>
  </si>
  <si>
    <t>10.1177/0022034514547273</t>
  </si>
  <si>
    <t>https://www.scopus.com/inward/record.uri?eid=2-s2.0-84907511986&amp;doi=10.1177%2F0022034514547273&amp;partnerID=40&amp;md5=9903d9ffda0e01b3704d64c90fa81a4b</t>
  </si>
  <si>
    <t>2-s2.0-84907511986</t>
  </si>
  <si>
    <t>Heavily minority and health disparity focused to fill the gaps of underrepresented, talented high school and college students interested in STEM fields, however it is lacking LEP focus.</t>
  </si>
  <si>
    <t>analysis on disparity in STEM majors</t>
  </si>
  <si>
    <t>Salto, Lorena M. (36867630200); Riggs, Matt L. (57211399504); De León, Daisy Delgado (7005539245); Casiano, Carlos A. (7003353613); de León, Marino (35317308800)</t>
  </si>
  <si>
    <t>36867630200; 57211399504; 7005539245; 7003353613; 35317308800</t>
  </si>
  <si>
    <t>Underrepresented minority high school and college students report STEM-pipeline sustaining gains after participating in the Loma Linda University Summer Health Disparities Research Program</t>
  </si>
  <si>
    <t>e108497</t>
  </si>
  <si>
    <t>10.1371/journal.pone.0108497</t>
  </si>
  <si>
    <t>https://www.scopus.com/inward/record.uri?eid=2-s2.0-84907584645&amp;doi=10.1371%2Fjournal.pone.0108497&amp;partnerID=40&amp;md5=b691a43095422c2b55d07f4773c46b13</t>
  </si>
  <si>
    <t>2-s2.0-84907584645</t>
  </si>
  <si>
    <t>We should exclude this study because it focuses on engineering perfusable vascular channels in biomaterials, which is a laboratory/tissue engineering topic unrelated to LEP populations, language barriers, or patient safety.</t>
  </si>
  <si>
    <t>does not focus on LEP populations, nor language barriers but rather research on biomaterials</t>
  </si>
  <si>
    <t>Yoganarasimha, Suyog (56351838500); Trahan, William R. (57212692860); Best, Al M. (26643075600); Bowlin, Gary L. (7003872747); Kitten, Todd O. (6602095494); Moon, Peter C. (7006079823); Madurantakam, Parthasarathy A. (22835642900)</t>
  </si>
  <si>
    <t>56351838500; 57212692860; 26643075600; 7003872747; 6602095494; 7006079823; 22835642900</t>
  </si>
  <si>
    <t>Peracetic acid: A practical agent for sterilizing heat-labile polymeric tissue-engineering scaffolds</t>
  </si>
  <si>
    <t>10.1089/ten.tec.2013.0624</t>
  </si>
  <si>
    <t>https://www.scopus.com/inward/record.uri?eid=2-s2.0-84906960706&amp;doi=10.1089%2Ften.tec.2013.0624&amp;partnerID=40&amp;md5=6bbe7fa604753e298a39dfeb8ca1a10a</t>
  </si>
  <si>
    <t>2-s2.0-84906960706</t>
  </si>
  <si>
    <t>We should exclude this study because it addresses bone tissue engineering using scaffolds and stem cells, not healthcare delivery, disparities, or LEP-related outcomes.</t>
  </si>
  <si>
    <t>analysis on viability of new research regarding medicine not LEP populations nor language barriers</t>
  </si>
  <si>
    <t>Bayon, Yves (16164863800); Vertès, Alain A. (7101849029); Ronfard, Vincent (6507111190); Egloff, Matthieu (55301148500); Snykers, Sarah (8406202600); Salinas, Gabriella Franco (56312707200); Thomas, Robert James (57195644353); Girling, Alan J. (7003307002); Lilford, Richard J. (22835354400); Clermont, Gaëlle (15135102700)</t>
  </si>
  <si>
    <t>16164863800; 7101849029; 6507111190; 55301148500; 8406202600; 56312707200; 57195644353; 7003307002; 22835354400; 15135102700</t>
  </si>
  <si>
    <t>Translating cell-based regenerative medicines from research to successful products: Challenges and solutions</t>
  </si>
  <si>
    <t>Tissue Engineering - Part B: Reviews</t>
  </si>
  <si>
    <t>10.1089/ten.teb.2013.0727</t>
  </si>
  <si>
    <t>https://www.scopus.com/inward/record.uri?eid=2-s2.0-84905588530&amp;doi=10.1089%2Ften.teb.2013.0727&amp;partnerID=40&amp;md5=eda0e75ea8cc190a1177ac9db2155f30</t>
  </si>
  <si>
    <t>2-s2.0-84905588530</t>
  </si>
  <si>
    <t>We should exclude this study because it is a clinical trial protocol evaluating surgical wound dressings, with no connection to LEP populations, communication barriers, or disparities in hospital care.</t>
  </si>
  <si>
    <t>focuses on disparities based on langage and ethnic barries caused by LEP and custom differences, giving data on the disparty between those with proficiency and who do not</t>
  </si>
  <si>
    <t>Carrasquillo, Olveen (6603712254); McCann, Sheila (9535839000); Amofah, Anthony (56282431100); Pierre, Larry (25625438500); Rodriguez, Brendaly (7102299595); Alonzo, Yisel (56054558300); Ilangovan, Kumar (56319084900); Gonzalez, Martha (57193989536); Trevil, Dinah (56281613000); Byrne, Margaret Mary (7202358526)</t>
  </si>
  <si>
    <t>6603712254; 9535839000; 56282431100; 25625438500; 7102299595; 56054558300; 56319084900; 57193989536; 56281613000; 7202358526</t>
  </si>
  <si>
    <t>Rationale and design of the research project of the South Florida Center for the Reduction of Cancer Health Disparities (SUCCESS): Study protocol for a randomized controlled trial</t>
  </si>
  <si>
    <t>10.1186/1745-6215-15-299</t>
  </si>
  <si>
    <t>https://www.scopus.com/inward/record.uri?eid=2-s2.0-84904534998&amp;doi=10.1186%2F1745-6215-15-299&amp;partnerID=40&amp;md5=03be499d1d5b7d63a4e6838104b83ab3</t>
  </si>
  <si>
    <t>2-s2.0-84904534998</t>
  </si>
  <si>
    <t>does not focus on LEP populations, study group is elderly patients</t>
  </si>
  <si>
    <t>Bhojani, Naeem (23048897300); Gandaglia, Giorgio (50261643700); Sood, Akshay (55932336300); Rai, Arun (57221233449); Pucheril, Daniel (56245781700); Chang, Steven Lee (57207373006); I. Karakiewicz, Pierre I. (6701725847); Menon, Mani M. (7201993025); Olugbade, Kola O. (24788453700); Ruhotina, Nedim (43461659300)</t>
  </si>
  <si>
    <t>23048897300; 50261643700; 55932336300; 57221233449; 56245781700; 57207373006; 6701725847; 7201993025; 24788453700; 43461659300</t>
  </si>
  <si>
    <t>Morbidity and mortality after benign prostatic hyperplasia surgery: Data from the American college of surgeons national surgical quality improvement program</t>
  </si>
  <si>
    <t>Journal of Endourology</t>
  </si>
  <si>
    <t>10.1089/end.2013.0805</t>
  </si>
  <si>
    <t>https://www.scopus.com/inward/record.uri?eid=2-s2.0-84903751066&amp;doi=10.1089%2Fend.2013.0805&amp;partnerID=40&amp;md5=9d0f3a2009c9e7fe77fd01f8f57d8cfa</t>
  </si>
  <si>
    <t>2-s2.0-84903751066</t>
  </si>
  <si>
    <t>systemic review- not original research</t>
  </si>
  <si>
    <t>Sloff, Marije (55248270500); de Vries, Rob B.M. (8240396700); Geutjes, Paul J. (35236609400); In't Hout, Joanna (55524313600); Ritskes-Hoitinga, Merel (6602834328); Oosterwijk, Egbert (7004579823); Feitz, Wout F.J. (57202558926)</t>
  </si>
  <si>
    <t>55248270500; 8240396700; 35236609400; 55524313600; 6602834328; 7004579823; 57202558926</t>
  </si>
  <si>
    <t>Tissue engineering in animal models for urinary diversion: A systematic review</t>
  </si>
  <si>
    <t>e98734</t>
  </si>
  <si>
    <t>10.1371/journal.pone.0098734</t>
  </si>
  <si>
    <t>https://www.scopus.com/inward/record.uri?eid=2-s2.0-84903530562&amp;doi=10.1371%2Fjournal.pone.0098734&amp;partnerID=40&amp;md5=5f29542a6b84f9fa385137cafacbff1e</t>
  </si>
  <si>
    <t>2-s2.0-84903530562</t>
  </si>
  <si>
    <t>We should exclude this study because it is an implementation protocol focused on organ donation interventions, not LEP populations, language barriers, or hospital-based patient safety outcomes.</t>
  </si>
  <si>
    <t xml:space="preserve">This study is not relevant to the LEP population or anything close to it. It looks at how to increase DCD organ donors. </t>
  </si>
  <si>
    <t>Squires, Janet E. (17435486800); Grimshaw, Jeremy M. (34769948000); Taljaard, Monica K. (57221653809); Linklater, Stefanie (55574975700); Chassé, Michaël (56256282500); Shemie, Sam David (6701682966); Knoll, Greg A. (7005077442)</t>
  </si>
  <si>
    <t>17435486800; 34769948000; 57221653809; 55574975700; 56256282500; 6701682966; 7005077442</t>
  </si>
  <si>
    <t>Design, implementation, and evaluation of a knowledge translation intervention to increase organ donation after cardiocirculatory death in Canada: A study protocol</t>
  </si>
  <si>
    <t>10.1186/1748-5908-9-80</t>
  </si>
  <si>
    <t>https://www.scopus.com/inward/record.uri?eid=2-s2.0-84902710271&amp;doi=10.1186%2F1748-5908-9-80&amp;partnerID=40&amp;md5=3d1618994427c0e93dc35305971597c7</t>
  </si>
  <si>
    <t>2-s2.0-84902710271</t>
  </si>
  <si>
    <t>We should exclude this study because it evaluates quality improvement collaboratives in hospitals, but it does not examine LEP populations, language barriers, or communication-related disparities.</t>
  </si>
  <si>
    <t>The study is directly relevant to LEP population, as it examines LEP patient safety. uses mixed methods approach (qualitative and quantitative), conducted in system-based settings, tested across three hospitals, and focuses on patient outcomes (ways to address disparities)</t>
  </si>
  <si>
    <t>Wasserman, Melanie Rachel (11838792500); Renfrew, Megan R. (24504455200); Green, Alexander R. (56798717300); López, Lenny (24825053300); Tan-McGrory, Aswita (24339196800); Brach, Cindy (6603072340); Betancourt, Joseph R. (7005037035)</t>
  </si>
  <si>
    <t>11838792500; 24504455200; 56798717300; 24825053300; 24339196800; 6603072340; 7005037035</t>
  </si>
  <si>
    <t>Journal for Healthcare Quality</t>
  </si>
  <si>
    <t>https://www.scopus.com/inward/record.uri?eid=2-s2.0-84908208547&amp;doi=10.1111%2Fjhq.12065&amp;partnerID=40&amp;md5=ffdc5547bb4baf3cdef195a54d974867</t>
  </si>
  <si>
    <t>2-s2.0-84908208547</t>
  </si>
  <si>
    <t>We should exclude this study because it analyzes state mental health systems and racial/ethnic disparities in service use, but it does not focus on LEP populations or language barriers.</t>
  </si>
  <si>
    <t xml:space="preserve">although takes into conideration minorities and racial disparities, it does not define if they are LEP </t>
  </si>
  <si>
    <t>Mulia, Nina (6507851376); Tam, Tammy W. (35986202800); Schmidt, Laura Anne (7401563889)</t>
  </si>
  <si>
    <t>6507851376; 35986202800; 7401563889</t>
  </si>
  <si>
    <t>Disparities in the use and quality of alcohol treatment services and some proposed solutions to narrow the gap</t>
  </si>
  <si>
    <t>10.1176/appi.ps.201300188</t>
  </si>
  <si>
    <t>https://www.scopus.com/inward/record.uri?eid=2-s2.0-84901953774&amp;doi=10.1176%2Fappi.ps.201300188&amp;partnerID=40&amp;md5=19cfc31c3b2e706bf16fa27b1d6f3b7d</t>
  </si>
  <si>
    <t>2-s2.0-84901953774</t>
  </si>
  <si>
    <t>We should exclude this study because it investigates public hospital efficiency in China, focusing on resource use and productivity rather than LEP populations, language barriers, or patient–provider communication.</t>
  </si>
  <si>
    <t xml:space="preserve">Rabia Benmaghnia </t>
  </si>
  <si>
    <t xml:space="preserve">Exclude cause it doesn't not include or do use on LEP population or language barrier but rather talks about chinas efficiency in their hospitals </t>
  </si>
  <si>
    <t>Szabova, Ludmila (13410280600); Bupp, Sujata (25121328000); Kamal, Muhaymin (56145224000); Householder, Deborah B. (6602585224); Hernandez, Lídia F. (7201642753); Schlomer, Jerome J. (56144902800); Baran, Maureen L. (7103135800); Yi, Ming (8250820200); Stephens, Robert M. (35433157100); Annunziata, Christina Messineo (6602887339)</t>
  </si>
  <si>
    <t>13410280600; 25121328000; 56145224000; 6602585224; 7201642753; 56144902800; 7103135800; 8250820200; 35433157100; 6602887339</t>
  </si>
  <si>
    <t>Pathway-specific engineered mouse allograft models functionally recapitulate human serous epithelial ovarian cancer</t>
  </si>
  <si>
    <t>e95649</t>
  </si>
  <si>
    <t>10.1371/journal.pone.0095649</t>
  </si>
  <si>
    <t>https://www.scopus.com/inward/record.uri?eid=2-s2.0-84899703287&amp;doi=10.1371%2Fjournal.pone.0095649&amp;partnerID=40&amp;md5=6222c0f80f40594461bdc293b98ff9ec</t>
  </si>
  <si>
    <t>2-s2.0-84899703287</t>
  </si>
  <si>
    <t>We should exclude this study because it examines perinatal outcomes and ethnic disparities in obstetric interventions, without addressing LEP populations or language barriers in care delivery.</t>
  </si>
  <si>
    <t xml:space="preserve">Exclude because does not address  LEP POPULATION but rather includes ethnic disparities </t>
  </si>
  <si>
    <t>Esscher, Annika (6506647099); Binder-Finnema, Pauline (56124709400); Bödker, Birgit (6602603808); Högberg, Ulf (35508297300); Mulic-Lutvica, Ajlana (56026494300); Essën, Birgitta (57207510317)</t>
  </si>
  <si>
    <t>6506647099; 56124709400; 6602603808; 35508297300; 56026494300; 57207510317</t>
  </si>
  <si>
    <t>Suboptimal care and maternal mortality among foreign-born women in Sweden: Maternal death audit with application of the 'migration three delays' model</t>
  </si>
  <si>
    <t>10.1186/1471-2393-14-141</t>
  </si>
  <si>
    <t>https://www.scopus.com/inward/record.uri?eid=2-s2.0-84899476717&amp;doi=10.1186%2F1471-2393-14-141&amp;partnerID=40&amp;md5=5632274427ff8c8df85f8790d9ff90d6</t>
  </si>
  <si>
    <t>2-s2.0-84899476717</t>
  </si>
  <si>
    <t>We should exclude this study because it evaluates racial and gender disparities in cardiovascular clinical trial participation, not LEP populations, language access, or hospital care processes.</t>
  </si>
  <si>
    <t xml:space="preserve">Exclude because it doesn't not relate to LEP population or patent safety </t>
  </si>
  <si>
    <t>Mol, Anita (7005054579); Emmert, Maximilian Y. (20734222100); Dijkman, Petra E. (36909783700); Frese, Laura (54079699400); Sanders, Bart (55771662000); Weber, Benedikt M. (36247782900); Cesarovic, Nikola (36569940900); Sidler, Michéle (6602271868); Leenders, Jori (56094475000); Jenni, Rolf (18535962600)</t>
  </si>
  <si>
    <t>7005054579; 20734222100; 36909783700; 54079699400; 55771662000; 36247782900; 36569940900; 6602271868; 56094475000; 18535962600</t>
  </si>
  <si>
    <t>Transcatheter implantation of homologous "off-the-shelf" tissue-engineered heart valves with self-repair capacity: Long-term functionality and rapid in vivo remodeling in sheep</t>
  </si>
  <si>
    <t>Journal of the American College of Cardiology</t>
  </si>
  <si>
    <t>10.1016/j.jacc.2013.09.082</t>
  </si>
  <si>
    <t>https://www.scopus.com/inward/record.uri?eid=2-s2.0-84897453760&amp;doi=10.1016%2Fj.jacc.2013.09.082&amp;partnerID=40&amp;md5=cbcd87bccbbc7f8748743c43dc4e378a</t>
  </si>
  <si>
    <t>2-s2.0-84897453760</t>
  </si>
  <si>
    <t>We should exclude this study because it explores patient safety culture and adverse events in family practice, without assessing LEP populations, language barriers, or interpreter use.</t>
  </si>
  <si>
    <t>Rabia benamghnia</t>
  </si>
  <si>
    <t xml:space="preserve">Maybe </t>
  </si>
  <si>
    <t>Doesn't focus on LEP population. But includes parent safety and etc.</t>
  </si>
  <si>
    <t>Liddy, Clare (23990976300); Johnston, Sharon E. (7401782077); Nash, Kate (57213581071); Ward, Natalie M. (55142333500); Irving, Hannah (55266634000)</t>
  </si>
  <si>
    <t>23990976300; 7401782077; 57213581071; 55142333500; 55266634000</t>
  </si>
  <si>
    <t>Health coaching in primary care: A feasibility model for diabetes care</t>
  </si>
  <si>
    <t>10.1186/1471-2296-15-60</t>
  </si>
  <si>
    <t>https://www.scopus.com/inward/record.uri?eid=2-s2.0-84899476591&amp;doi=10.1186%2F1471-2296-15-60&amp;partnerID=40&amp;md5=401e722d5a83ac5cd9e419f506bc0e8f</t>
  </si>
  <si>
    <t>2-s2.0-84899476591</t>
  </si>
  <si>
    <t>We should exclude this study because it describes primary care quality improvement initiatives in Europe, but it does not focus on LEP populations, language barriers, or hospital-based disparities.</t>
  </si>
  <si>
    <t xml:space="preserve">Exclude cause it doesn't include LEP population or patent safety </t>
  </si>
  <si>
    <t>van den Muijsenbergh, Maria E.T.C. (6507846672); van Weel-Baumgarten, Evelyn M. (57022122000); Burns, Nicola (7102105278); O'Donnell, Kate Agnes (7202453716); Mair, Frances S. (7004850729); Spiegel, Wolfgang (7004086512); Lionis, Christos D. (7005768464); Dowrick, Christopher F. (56360697900); O'Reilly-de Brún, Mary (23668798700); de Brún, Tomas (23667052700)</t>
  </si>
  <si>
    <t>6507846672; 57022122000; 7102105278; 7202453716; 7004850729; 7004086512; 7005768464; 56360697900; 23668798700; 23667052700</t>
  </si>
  <si>
    <t>Communication in cross-cultural consultations in primary care in Europe: the case for improvement. The rationale for the RESTORE FP 7 project</t>
  </si>
  <si>
    <t>Primary Health Care Research and Development</t>
  </si>
  <si>
    <t>10.1017/S1463423613000157</t>
  </si>
  <si>
    <t>https://www.scopus.com/inward/record.uri?eid=2-s2.0-84922393651&amp;doi=10.1017%2FS1463423613000157&amp;partnerID=40&amp;md5=f404f3e5c1293dcdb19cb8e4fb88323d</t>
  </si>
  <si>
    <t>2-s2.0-84922393651</t>
  </si>
  <si>
    <t>Not directly involved with LEP but the population as the Norwegian translated version of their questionaire could be used to measure the patient safety climate in a nursing home setting. Included qualitative data and compared safety cultures.</t>
  </si>
  <si>
    <t xml:space="preserve">Because it doesn't directly relate to LEP POPUALTION BUT IT INCLUDES qualitative data and and patient safety </t>
  </si>
  <si>
    <t>Bondevik, Gunnar Tschudi (6603223732); Hofoss, Dag (7003352399); Hansen, Elisabeth Holm (56267181900); Deilkås, Ellen Catharina Tveter (25625939900)</t>
  </si>
  <si>
    <t>6603223732; 7003352399; 56267181900; 25625939900</t>
  </si>
  <si>
    <t>The safety attitudes questionnaire - Ambulatory version: Psychometric properties of the Norwegian translated version for the primary care setting</t>
  </si>
  <si>
    <t>10.1186/1472-6963-14-139</t>
  </si>
  <si>
    <t>https://www.scopus.com/inward/record.uri?eid=2-s2.0-84899484176&amp;doi=10.1186%2F1472-6963-14-139&amp;partnerID=40&amp;md5=e1c5e4d94928cabbd983cc36c715278c</t>
  </si>
  <si>
    <t>2-s2.0-84899484176</t>
  </si>
  <si>
    <t>We should exclude this study because it is a study protocol and does not present primary outcomes related to LEP populations, language barriers, or patient safety.</t>
  </si>
  <si>
    <t xml:space="preserve">Exclude because  it doesn't not include LEP population </t>
  </si>
  <si>
    <t>Saper, Robert B. (6603905371); Sherman, Karen J. (7102452634); Delitto, Anthony M. (57192934651); Herman, Patricia M. (7201563481); Stevans, Joel M. (6506108448); Paris, Ruth (7102470219); Keosaian, Julia E. (55793447400); Cerrada, Christian Jules (55793320000); Lemaster, Chelsey M. (55793659300); Faulkner, Carol L. (56045646200)</t>
  </si>
  <si>
    <t>6603905371; 7102452634; 57192934651; 7201563481; 6506108448; 7102470219; 55793447400; 55793320000; 55793659300; 56045646200</t>
  </si>
  <si>
    <t>Yoga vs. physical therapy vs. education for chronic low back pain in predominantly minority populations: Study protocol for a randomized controlled trial</t>
  </si>
  <si>
    <t>10.1186/1745-6215-15-67</t>
  </si>
  <si>
    <t>https://www.scopus.com/inward/record.uri?eid=2-s2.0-84895509229&amp;doi=10.1186%2F1745-6215-15-67&amp;partnerID=40&amp;md5=0f022fae903bff12f594d0187a72c046</t>
  </si>
  <si>
    <t>2-s2.0-84895509229</t>
  </si>
  <si>
    <t>We should exclude this study because it focuses on clinical pharmacology in critical care and does not examine LEP populations, language barriers, or disparities in patient–physician communication.</t>
  </si>
  <si>
    <t>Exclude vague it doesn't not include LEP POPULATION while also downs include patient disparities</t>
  </si>
  <si>
    <t>Hunter, Sarah B. (7201434889); Ober, Allison J. (23009768400); Paddock, Susan M. (7005901396); Hunt, Priscillia Evelyne (56378368800); Levan, Deborah (56377936500)</t>
  </si>
  <si>
    <t>7201434889; 23009768400; 7005901396; 56378368800; 56377936500</t>
  </si>
  <si>
    <t>Continuous quality improvement (CQI) in addiction treatment settings: Design and intervention protocol of a group randomized pilot study</t>
  </si>
  <si>
    <t>Addiction Science and Clinical Practice</t>
  </si>
  <si>
    <t>10.1186/1940-0640-9-4</t>
  </si>
  <si>
    <t>https://www.scopus.com/inward/record.uri?eid=2-s2.0-84907790879&amp;doi=10.1186%2F1940-0640-9-4&amp;partnerID=40&amp;md5=10def21146bc86bde89fae6e8dbb9b9e</t>
  </si>
  <si>
    <t>2-s2.0-84907790879</t>
  </si>
  <si>
    <t>We should include this study because it directly examines health disparities in relation to socioeconomic status, race/ethnicity, and immigrant status, with implications for equity in care access and outcomes.</t>
  </si>
  <si>
    <t>Include because it talks about racial inequality during examinations</t>
  </si>
  <si>
    <t>Siddiqui, Faraz Rahim (55543624200)</t>
  </si>
  <si>
    <t>Annotated bibliography on participatory consultations to help aid the inclusion of marginalized perspectives in setting policy agendas</t>
  </si>
  <si>
    <t>10.1186/s12939-014-0124-0</t>
  </si>
  <si>
    <t>https://www.scopus.com/inward/record.uri?eid=2-s2.0-84965187820&amp;doi=10.1186%2Fs12939-014-0124-0&amp;partnerID=40&amp;md5=167a20f5822a57009235155aa0d97d5d</t>
  </si>
  <si>
    <t>2-s2.0-84965187820</t>
  </si>
  <si>
    <t>We should exclude this study because it is a methodological and epidemiological piece on public health surveillance and does not address LEP populations, communication, or hospital-based outcomes.</t>
  </si>
  <si>
    <t>Exclude because it doesn't not include LEP population clinical outcomes.</t>
  </si>
  <si>
    <t>Razum, Oliver (55793149700); Spallek, Jacob (24282091200)</t>
  </si>
  <si>
    <t>55793149700; 24282091200</t>
  </si>
  <si>
    <t>Addressing health-related interventions to immigrants: migrant-specific or diversity-sensitive?</t>
  </si>
  <si>
    <t>International Journal of Public Health</t>
  </si>
  <si>
    <t>10.1007/s00038-014-0584-4</t>
  </si>
  <si>
    <t>https://www.scopus.com/inward/record.uri?eid=2-s2.0-84937570308&amp;doi=10.1007%2Fs00038-014-0584-4&amp;partnerID=40&amp;md5=32a8109109f5521aa268197887a33eb5</t>
  </si>
  <si>
    <t>2-s2.0-84937570308</t>
  </si>
  <si>
    <t>We should exclude this study because it is not a peer-reviewed health disparities study and does not analyze LEP populations, communication barriers, or clinical outcomes.</t>
  </si>
  <si>
    <t>Exclude because it doesn't not include LEP POPULATION and does not include a peer review</t>
  </si>
  <si>
    <t>Gavrilenko, Nataliya Nikolaevna (55934733000); Telezhko, Irina Vladilenovna (56593052400)</t>
  </si>
  <si>
    <t>55934733000; 56593052400</t>
  </si>
  <si>
    <t>Professionally oriented texts translator's staged formation of socio-cultural competency</t>
  </si>
  <si>
    <t>Middle East Journal of Scientific Research</t>
  </si>
  <si>
    <t>10.5829/idosi.mejsr.2014.21.02.21292</t>
  </si>
  <si>
    <t>https://www.scopus.com/inward/record.uri?eid=2-s2.0-84927668743&amp;doi=10.5829%2Fidosi.mejsr.2014.21.02.21292&amp;partnerID=40&amp;md5=a75433d4e22e19d52e9663225c045802</t>
  </si>
  <si>
    <t>2-s2.0-84927668743</t>
  </si>
  <si>
    <t>We should exclude this study because it focuses on proteomics and analytical chemistry without relevance to LEP populations, communication, or disparities in health care.</t>
  </si>
  <si>
    <t xml:space="preserve">Exclude because does not talks not patient safety and LEP population and doesn't not address patient inequalities or disparities </t>
  </si>
  <si>
    <t>Wang, Ding (55970709900); Liem, David A. (6701787778); Lau, Edward (55354270500); Ng, Dominic C.M. (36981534500); Bleakley, Brian J. (56096361800); Cadeiras, Martín (9433686200); Deng, Mario C.H.K. (7202079338); Lam, Maggie Pui Yu (35302594800); Ping, Peipei (7005681222)</t>
  </si>
  <si>
    <t>55970709900; 6701787778; 55354270500; 36981534500; 56096361800; 9433686200; 7202079338; 35302594800; 7005681222</t>
  </si>
  <si>
    <t>Characterization of human plasma proteome dynamics using deuterium oxide</t>
  </si>
  <si>
    <t>Proteomics - Clinical Applications</t>
  </si>
  <si>
    <t>10.1002/prca.201400038</t>
  </si>
  <si>
    <t>https://www.scopus.com/inward/record.uri?eid=2-s2.0-84906058520&amp;doi=10.1002%2Fprca.201400038&amp;partnerID=40&amp;md5=b571973c00ae5897bef5867818ba85e0</t>
  </si>
  <si>
    <t>2-s2.0-84906058520</t>
  </si>
  <si>
    <t>We should exclude this study because it addresses critical care case reports and methodological issues unrelated to LEP populations, patient–physician communication, or health disparities.</t>
  </si>
  <si>
    <t xml:space="preserve">Has no correlation to LEP or any of the topics of our research. May highlight critical care and importance of informed decision making with patients as a whole but that's about it. </t>
  </si>
  <si>
    <t>Luedike, Peter (22951413800); Totzeck, Matthias (14034823800); Meyer, Christian G. (57226355999); Westenfeld, Ralf (6603228982); Kindgen-Milles, Detlef (6603865073); Kelm, Malte K.M. (24794775000); Rassaf, Tienush (6603090893)</t>
  </si>
  <si>
    <t>22951413800; 14034823800; 57226355999; 6603228982; 6603865073; 24794775000; 6603090893</t>
  </si>
  <si>
    <t>Act fast and ventilate soft: The Düsseldorf hands-on translation of the acute respiratory distress syndrome Berlin definition</t>
  </si>
  <si>
    <t>10.1016/j.jcrc.2014.03.024</t>
  </si>
  <si>
    <t>https://www.scopus.com/inward/record.uri?eid=2-s2.0-84906056520&amp;doi=10.1016%2Fj.jcrc.2014.03.024&amp;partnerID=40&amp;md5=e9c383f9a58e6cffcfc14e4d055fa5b1</t>
  </si>
  <si>
    <t>2-s2.0-84906056520</t>
  </si>
  <si>
    <t>No patient outcomes, not generalisable or applicable to patients</t>
  </si>
  <si>
    <t>We should exclude this study because it evaluates a public health accreditation and performance management program, focusing on organizational quality improvement rather than LEP populations, language barriers, or patient safety outcomes.</t>
  </si>
  <si>
    <t>Turner, Anne Mc Naughton (35300769400); Bergman, Margo (55865787900); Brownstein, Megumu Kimoto (55866307200); Cole, Katie J. (56121115800); Kirchhoff, Katrin (7006780729)</t>
  </si>
  <si>
    <t>35300769400; 55865787900; 55866307200; 56121115800; 7006780729</t>
  </si>
  <si>
    <t>A comparison of human and machine translation of health promotion materials for public health practice: Time, costs, and quality</t>
  </si>
  <si>
    <t>10.1097/PHH.0b013e3182a95c87</t>
  </si>
  <si>
    <t>https://www.scopus.com/inward/record.uri?eid=2-s2.0-84905090209&amp;doi=10.1097%2FPHH.0b013e3182a95c87&amp;partnerID=40&amp;md5=546bb7f1f3237169a46f554d6661c244</t>
  </si>
  <si>
    <t>2-s2.0-84905090209</t>
  </si>
  <si>
    <t>We should include this study because it links patients’ perceptions of clinician cultural competence to functional health outcomes (via communication, respect, trust) in mental health settings, which is relevant to LEP and healthcare disparities.</t>
  </si>
  <si>
    <t>Relevant to our topics of LEP populations and accessibility of healthcare. Can provide a valuable view especially for introducing the importance of our research.</t>
  </si>
  <si>
    <t>Michalopoulou, Georgia A. (25823172200); Falzarano, Pamela R. (6508085189); Butkus, Michael (6601974490); Zeman, Lori Lackman (7005273942); Vershave, Judy (56298430200); Arfken, Cynthia Lee (34567651100)</t>
  </si>
  <si>
    <t>25823172200; 6508085189; 6601974490; 7005273942; 56298430200; 34567651100</t>
  </si>
  <si>
    <t>Linking cultural competence to functional life outcomes in mental health care settings</t>
  </si>
  <si>
    <t>10.1016/S0027-9684(15)30069-9</t>
  </si>
  <si>
    <t>https://www.scopus.com/inward/record.uri?eid=2-s2.0-84905010941&amp;doi=10.1016%2FS0027-9684%2815%2930069-9&amp;partnerID=40&amp;md5=a9d8cab7c3d47debdf95f7a8e6ffe3a4</t>
  </si>
  <si>
    <t>2-s2.0-84905010941</t>
  </si>
  <si>
    <t>No relevance to LEP, no involvement of patient-physician reactions</t>
  </si>
  <si>
    <t>Ferrer-Roca, Ricard (7005952236); Martín-Loeches, Ignacio (25823917100); Phillips, Gary S. (8286124300); Osborn, Tiffany M. (7103034024); Townsend, Sean Robert (23029251800); Dellinger, Richard Phillip (7006795709); Artigas, Antonio A. (7004529044); Schorr, Christa A. (16403259800); Levy, Mitchell M. (7404617528)</t>
  </si>
  <si>
    <t>7005952236; 25823917100; 8286124300; 7103034024; 23029251800; 7006795709; 7004529044; 16403259800; 7404617528</t>
  </si>
  <si>
    <t>Empiric antibiotic treatment reduces mortality in severe sepsis and septic shock from the first hour: Results from a guideline-based performance improvement program</t>
  </si>
  <si>
    <t>10.1097/CCM.0000000000000330</t>
  </si>
  <si>
    <t>https://www.scopus.com/inward/record.uri?eid=2-s2.0-84904734154&amp;doi=10.1097%2FCCM.0000000000000330&amp;partnerID=40&amp;md5=dca64544f3c2c07372b73885cb0260ba</t>
  </si>
  <si>
    <t>2-s2.0-84904734154</t>
  </si>
  <si>
    <t>We should include this because it addresses Culturally and Linguistically Appropriate Services (CLAS) standards—directly relevant to LEP and language-access issues in health care.</t>
  </si>
  <si>
    <t>I think that this is relevant to our research on LEP poplation! I think their framework is similar to what our study looks into</t>
  </si>
  <si>
    <t>Koh, Howard K. (7202301027); Nadine Gracia, J. (56328488100); Alvarez, Mayra E. (56269870000)</t>
  </si>
  <si>
    <t>7202301027; 56328488100; 56269870000</t>
  </si>
  <si>
    <t>Culturally and Linguistically Appropriate Services - Advancing health with CLAS</t>
  </si>
  <si>
    <t>New England Journal of Medicine</t>
  </si>
  <si>
    <t>10.1056/NEJMp1404321</t>
  </si>
  <si>
    <t>https://www.scopus.com/inward/record.uri?eid=2-s2.0-84904267554&amp;doi=10.1056%2FNEJMp1404321&amp;partnerID=40&amp;md5=35ea91994a89e473b9a68144e833f4a7</t>
  </si>
  <si>
    <t>2-s2.0-84904267554</t>
  </si>
  <si>
    <t>We should exclude this study because it is a protocol for a scoping and qualitative study rather than reporting primary quantitative outcomes, and it does not address LEP populations or language barriers.</t>
  </si>
  <si>
    <t>Lacks solid quantitative data and is not focused on providing specific patient outcomes.</t>
  </si>
  <si>
    <t>Roberts, Derek J. (14042178900); Zygun, David A. (6603828307); Kirkpatrick, Andrew Wallace (7103368482); Ball, Chad G. (7201923488); Faris, Peter D. (7004665206); Bobrovitz, Niklas Jh (55355470300); Robertson, Helen Lee (26531798600); Stelfox, Thomas H. (6602526317)</t>
  </si>
  <si>
    <t>14042178900; 6603828307; 7103368482; 7201923488; 7004665206; 55355470300; 26531798600; 6602526317</t>
  </si>
  <si>
    <t>A protocol for a scoping and qualitative study to identify and evaluate indications for damage control surgery and damage control interventions in civilian trauma patients</t>
  </si>
  <si>
    <t>e005634</t>
  </si>
  <si>
    <t>10.1136/bmjopen-2014-005634</t>
  </si>
  <si>
    <t>https://www.scopus.com/inward/record.uri?eid=2-s2.0-84903839856&amp;doi=10.1136%2Fbmjopen-2014-005634&amp;partnerID=40&amp;md5=c538f81b1a559abe78b5fe7d0245f761</t>
  </si>
  <si>
    <t>2-s2.0-84903839856</t>
  </si>
  <si>
    <t>Surgical oncology based study, patients are not awake and therefore their LEP status is not mentioned</t>
  </si>
  <si>
    <t>We should exclude this study because it addresses cancer care delivery broadly without examining LEP populations, language barriers, or patient safety outcomes.</t>
  </si>
  <si>
    <t>Wei, Alice C. (7102889591); Devitt, Katharine Sarah (6507907334); Wiebe, Meagan E. (7006426294); Bathe, Oliver F. (7003608483); McLeod, Robin Susan (7201731555); Urbach, David R. (7004840607)</t>
  </si>
  <si>
    <t>7102889591; 6507907334; 7006426294; 7003608483; 7201731555; 7004840607</t>
  </si>
  <si>
    <t>Surgical process improvement tools: Defining quality gaps and priority areas in gastrointestinal cancer surgery</t>
  </si>
  <si>
    <t>Current Oncology</t>
  </si>
  <si>
    <t>e195</t>
  </si>
  <si>
    <t>e202</t>
  </si>
  <si>
    <t>10.3747/co.21.1733</t>
  </si>
  <si>
    <t>https://www.scopus.com/inward/record.uri?eid=2-s2.0-84898814011&amp;doi=10.3747%2Fco.21.1733&amp;partnerID=40&amp;md5=acf36a660617ec6bda3cd051ddfcf247</t>
  </si>
  <si>
    <t>2-s2.0-84898814011</t>
  </si>
  <si>
    <t>We should exclude this study because it focuses on cloning and expression of the Influenza H1N1 NS1 protein in E. coli for immunological and vaccine research purposes, without examining LEP populations, language barriers, or disparities in healthcare quality and patient safety.</t>
  </si>
  <si>
    <t>This paper mostly focused on the cloning &amp; expression of influenza in E coli. It did mention that this was done with the Iranian population and can be linked to immigrant or LEP status. However it simply mentioned how it can be used for preventive care but did not elaborate further</t>
  </si>
  <si>
    <t>Sadeghi, Marzieh (56073781900); Bandehpour, Mojghan (16641881900); Yarian, Fatemeh (35184565500); Yassaee, Vahid R. (26430264100); Torbati, Elham Siasi (55325646100); Kazemi, Bahram (6602441752)</t>
  </si>
  <si>
    <t>56073781900; 16641881900; 35184565500; 26430264100; 55325646100; 6602441752</t>
  </si>
  <si>
    <t>Cloning and expression of influenza H1N1 NS1 protein in Escherichia Coli BL21</t>
  </si>
  <si>
    <t>Iranian Journal of Biotechnology</t>
  </si>
  <si>
    <t>e12625</t>
  </si>
  <si>
    <t>10.5812/ijb.12625</t>
  </si>
  <si>
    <t>https://www.scopus.com/inward/record.uri?eid=2-s2.0-84896483971&amp;doi=10.5812%2Fijb.12625&amp;partnerID=40&amp;md5=f6dbe85d09b8ff35a37a6b16002c2d34</t>
  </si>
  <si>
    <t>2-s2.0-84896483971</t>
  </si>
  <si>
    <t>No LEP relevance</t>
  </si>
  <si>
    <t xml:space="preserve">No revelance to the LEP population but on tissue engineering. </t>
  </si>
  <si>
    <t>Naito, Yuji (35741276700); Rocco, Kevin A. (55046075600); Kurobe, Hirotsugu (12240310500); Maxfield, Mark W. (55171112500); Breuer, Christopher K. (35596532800); Shin'oka, Toshiharu K. (7004193531)</t>
  </si>
  <si>
    <t>35741276700; 55046075600; 12240310500; 55171112500; 35596532800; 7004193531</t>
  </si>
  <si>
    <t>Tissue engineering in the vasculature</t>
  </si>
  <si>
    <t>Anatomical Record</t>
  </si>
  <si>
    <t>10.1002/ar.22838</t>
  </si>
  <si>
    <t>https://www.scopus.com/inward/record.uri?eid=2-s2.0-84890437296&amp;doi=10.1002%2Far.22838&amp;partnerID=40&amp;md5=bf8cf0c787b533ca7c706d55d62bc03e</t>
  </si>
  <si>
    <t>2-s2.0-84890437296</t>
  </si>
  <si>
    <t>Not about LEP pop, exclusively outpatient results</t>
  </si>
  <si>
    <t>We should exclude this study because it evaluates surgical practices and outcomes without addressing language barriers, LEP populations, or disparities in patient–provider communication.</t>
  </si>
  <si>
    <t>Salasky, Vanessa Rose (55854299000); Yang, Rachel L. (55249810900); Datta, Jashodeep (37074416700); Graves, Holly L. (54389136400); Cintolo, Jessica Anna (35751380500); Meise, Chelsey K. (55697986700); Karakousis, Giorgos Constantine (6505913537); Czerniecki, Brian J. (7003765259); Kelz, Rachel Rapaport (6505888259)</t>
  </si>
  <si>
    <t>55854299000; 55249810900; 37074416700; 54389136400; 35751380500; 55697986700; 6505913537; 7003765259; 6505888259</t>
  </si>
  <si>
    <t>Racial disparities in the use of outpatient mastectomy</t>
  </si>
  <si>
    <t>10.1016/j.jss.2013.07.055</t>
  </si>
  <si>
    <t>https://www.scopus.com/inward/record.uri?eid=2-s2.0-84890129256&amp;doi=10.1016%2Fj.jss.2013.07.055&amp;partnerID=40&amp;md5=2ccbe5beb5c17c5098a154572fec2333</t>
  </si>
  <si>
    <t>2-s2.0-84890129256</t>
  </si>
  <si>
    <t>Exclusivley outpatient research</t>
  </si>
  <si>
    <t>We should include this study because it directly examines interpreter services and LEP patient care.</t>
  </si>
  <si>
    <t>Bailie, Ross Stewart (58364153600); Matthews, V. (55963732900); Brands, Jenny S.M. (55872896900); Schierhout, Gill H. (6603729090)</t>
  </si>
  <si>
    <t>58364153600; 55963732900; 55872896900; 6603729090</t>
  </si>
  <si>
    <t>A systems-based partnership learning model for strengthening primary healthcare</t>
  </si>
  <si>
    <t>10.1186/1748-5908-8-143</t>
  </si>
  <si>
    <t>https://www.scopus.com/inward/record.uri?eid=2-s2.0-84890258241&amp;doi=10.1186%2F1748-5908-8-143&amp;partnerID=40&amp;md5=5886d769792c1dff645ba3d4e726c408</t>
  </si>
  <si>
    <t>2-s2.0-84890258241</t>
  </si>
  <si>
    <t>We should include this study because it evaluates perinatal outcomes linked to immigrant or LEP status.</t>
  </si>
  <si>
    <t>Although qualitative (through interviews and facilitated discussions) but they did summarize the findings and shared about patient outcomes at the end of the study. The study was conducted in Vietnam with Vietnamese participants, which are not considered LEP in Vietnam, but can be representative of immigrants or LEP here in the US</t>
  </si>
  <si>
    <t>Eriksson, Leif (55118082800); Duong, Minh Duc (53363467200); Eldh, Ann Catrine (7801316608); Thanh, Vu Pham Nguyen (55650360800); Huy, Tran Quang (6701762590); Målqvist, Mats (14034043200); Wallin, Lars (14065362700)</t>
  </si>
  <si>
    <t>55118082800; 53363467200; 7801316608; 55650360800; 6701762590; 14034043200; 14065362700</t>
  </si>
  <si>
    <t>Lessons learned from stakeholders in a facilitation intervention targeting neonatal health in Quang Ninh province, Vietnam</t>
  </si>
  <si>
    <t>10.1186/1471-2393-13-234</t>
  </si>
  <si>
    <t>https://www.scopus.com/inward/record.uri?eid=2-s2.0-84889992488&amp;doi=10.1186%2F1471-2393-13-234&amp;partnerID=40&amp;md5=d58c8447f638aa41459e79f2fa34a5cd</t>
  </si>
  <si>
    <t>2-s2.0-84889992488</t>
  </si>
  <si>
    <t>Focus is on building institutional partnerships within the CTSA consortium to enhance research capacity at minority serving institutions. It does not assess limited English proficiency, interpreter use, or language access in clinical or hospital settings.</t>
  </si>
  <si>
    <t>We should exclude this study because it centers on research capacity rather than LEP or disparities.</t>
  </si>
  <si>
    <t>Ofili, Elizabeth Odilile (7004196587); Fair, Alecia Malin (18534838600); Norris, Keith C. (15731761000); Verbalis, Joseph George (7006448070); Poland, Russell E. (57202354061); Bernard, Gordon R. (7101980942); Stephens, David (7402939607); Dubinett, Steven M. (7006839888); Imperato-McGinley, Julianne L. (7005986133); Dottin, Robert P. (6701519648)</t>
  </si>
  <si>
    <t>7004196587; 18534838600; 15731761000; 7006448070; 57202354061; 7101980942; 7402939607; 7006839888; 7005986133; 6701519648</t>
  </si>
  <si>
    <t>Models of Interinstitutional Partnerships between Research Intensive Universities and Minority Serving Institutions (MSI) across the Clinical Translational Science Award (CTSA) Consortium</t>
  </si>
  <si>
    <t>Clinical and Translational Science</t>
  </si>
  <si>
    <t>10.1111/cts.12118</t>
  </si>
  <si>
    <t>https://www.scopus.com/inward/record.uri?eid=2-s2.0-84890187266&amp;doi=10.1111%2Fcts.12118&amp;partnerID=40&amp;md5=b6f7ebd18f1a186a338a1b54e2a5992d</t>
  </si>
  <si>
    <t>2-s2.0-84890187266</t>
  </si>
  <si>
    <t>We should exclude this study because it discusses adolescent psychiatry without focusing on LEP or communication barriers.</t>
  </si>
  <si>
    <t>Even though the results are patient outcome focused, and is quantitative but it did not focus on the LEP population</t>
  </si>
  <si>
    <t>Lannon, Carole M. (6701738929); Peterson, Laura E. (7403115830)</t>
  </si>
  <si>
    <t>6701738929; 7403115830</t>
  </si>
  <si>
    <t>Pediatric collaborative networks for quality improvement and research</t>
  </si>
  <si>
    <t>6 SUPPL.</t>
  </si>
  <si>
    <t>S69</t>
  </si>
  <si>
    <t>S74</t>
  </si>
  <si>
    <t>10.1016/j.acap.2013.07.004</t>
  </si>
  <si>
    <t>https://www.scopus.com/inward/record.uri?eid=2-s2.0-84888123646&amp;doi=10.1016%2Fj.acap.2013.07.004&amp;partnerID=40&amp;md5=1596b61ea7dcb3eabd40203394f0a677</t>
  </si>
  <si>
    <t>2-s2.0-84888123646</t>
  </si>
  <si>
    <t>We should exclude this study because it examines ICU outcomes without analyzing LEP or language barriers.</t>
  </si>
  <si>
    <t>Sinuff, Tasnim (6602082986); Muscedere, John G. (15729594700); Adhikari, Neill K.J. (8542758800); Stelfox, Thomas H. (6602526317); Dodek, Peter M. (35426904100); Heyland, Daren Keith (56700496600); Rubenfeld, Gordon David (7007105959); Cook, Deborah J. (7403472408); Pinto, Ruxandra L. (16646325300); Manoharan, Venika (55901969900)</t>
  </si>
  <si>
    <t>6602082986; 15729594700; 8542758800; 6602526317; 35426904100; 56700496600; 7007105959; 7403472408; 16646325300; 55901969900</t>
  </si>
  <si>
    <t>Knowledge translation interventions for critically ill patients: A systematic review</t>
  </si>
  <si>
    <t>10.1097/CCM.0b013e3182982b03</t>
  </si>
  <si>
    <t>https://www.scopus.com/inward/record.uri?eid=2-s2.0-84887088168&amp;doi=10.1097%2FCCM.0b013e3182982b03&amp;partnerID=40&amp;md5=19ef29add2829b137edd111d0bf3c3a4</t>
  </si>
  <si>
    <t>2-s2.0-84887088168</t>
  </si>
  <si>
    <t xml:space="preserve">Ashlyn Chau </t>
  </si>
  <si>
    <t>Hospital setting but no relevance to LEP population and small setting size of 14 pharmacies.</t>
  </si>
  <si>
    <t>Urban, Rachel (25224033200); Paloumpi, Evgenia (55773756000); Rana, Nooresameen (55772959500); Morgan, Julie D. (7404507974)</t>
  </si>
  <si>
    <t>25224033200; 55773756000; 55772959500; 7404507974</t>
  </si>
  <si>
    <t>Communicating medication changes to community pharmacy post-discharge: The good, the bad, and the improvements</t>
  </si>
  <si>
    <t>International Journal of Clinical Pharmacy</t>
  </si>
  <si>
    <t>10.1007/s11096-013-9813-9</t>
  </si>
  <si>
    <t>https://www.scopus.com/inward/record.uri?eid=2-s2.0-84886084863&amp;doi=10.1007%2Fs11096-013-9813-9&amp;partnerID=40&amp;md5=a2d40f0abbf55acc827ceb7ff7eb3e76</t>
  </si>
  <si>
    <t>2-s2.0-84886084863</t>
  </si>
  <si>
    <t xml:space="preserve">Hospital setting but no relevance to LEP population as it evaluated national guidelines. </t>
  </si>
  <si>
    <t>Wierema, Jasmijn C A (55520482700); Konecny, Pam (7004199506); Links, Matthew J. (25640074400)</t>
  </si>
  <si>
    <t>55520482700; 7004199506; 25640074400</t>
  </si>
  <si>
    <t>Implementation of risk stratified antibiotic therapy for neutropenic fever: What are the risks?</t>
  </si>
  <si>
    <t>Internal Medicine Journal</t>
  </si>
  <si>
    <t>10.1111/imj.12251</t>
  </si>
  <si>
    <t>https://www.scopus.com/inward/record.uri?eid=2-s2.0-84885918738&amp;doi=10.1111%2Fimj.12251&amp;partnerID=40&amp;md5=6ff28acdaad1ebcf13137707cf38e06f</t>
  </si>
  <si>
    <t>2-s2.0-84885918738</t>
  </si>
  <si>
    <t>We should exclude this study because it focuses on clinical trial methodology and not on LEP populations, language barriers, or disparities in patient care.</t>
  </si>
  <si>
    <t>Provides insight on research in general but none directly linked to serving LEP</t>
  </si>
  <si>
    <t>Ilott, I. (55902181800); Gerrish, Kate (7004590141); Booth, Andrew C. (7201728351); Field, Becky (55293198400)</t>
  </si>
  <si>
    <t>55902181800; 7004590141; 7201728351; 55293198400</t>
  </si>
  <si>
    <t>Testing the Consolidated Framework for Implementation Research on health care innovations from South Yorkshire</t>
  </si>
  <si>
    <t>10.1111/j.1365-2753.2012.01876.x</t>
  </si>
  <si>
    <t>https://www.scopus.com/inward/record.uri?eid=2-s2.0-84885019106&amp;doi=10.1111%2Fj.1365-2753.2012.01876.x&amp;partnerID=40&amp;md5=e5ab033321984d80eea2652891e6a3b6</t>
  </si>
  <si>
    <t>2-s2.0-84885019106</t>
  </si>
  <si>
    <t>We should exclude this study because it examines cancer epidemiology and risk factors rather than communication barriers, LEP populations, or disparities in healthcare delivery.</t>
  </si>
  <si>
    <t>Anwuri, Victoria V. (8536438700); Hall, Lannis E. (57203365481); Mathews, Katherine J. (36442813400); Springer, Brian C. (59622712800); Tappenden, Jennifer R. (55544246300); Farria, Dione M. (6602319539); Jackson, Sherrill (56481026700); Goodman, Melody S. (37051891600); Eberlein, Timothy J. (7006950875); Colditz, Graham A. (57206520256)</t>
  </si>
  <si>
    <t>8536438700; 57203365481; 36442813400; 59622712800; 55544246300; 6602319539; 56481026700; 37051891600; 7006950875; 57206520256</t>
  </si>
  <si>
    <t>An institutional strategy to increase minority recruitment to therapeutic trials</t>
  </si>
  <si>
    <t>Cancer Causes and Control</t>
  </si>
  <si>
    <t>10.1007/s10552-013-0258-1</t>
  </si>
  <si>
    <t>https://www.scopus.com/inward/record.uri?eid=2-s2.0-84884595526&amp;doi=10.1007%2Fs10552-013-0258-1&amp;partnerID=40&amp;md5=6344b8a8f58036fbbdef42e841f98843</t>
  </si>
  <si>
    <t>2-s2.0-84884595526</t>
  </si>
  <si>
    <t>We should exclude this study because it addresses quality improvement processes without analyzing language barriers, LEP patients, or disparities in clinical outcomes.</t>
  </si>
  <si>
    <t>Manojlovich, Milisa M. (6603483796)</t>
  </si>
  <si>
    <t>Reframing communication with physicians as sensemaking: Moving the conversation along</t>
  </si>
  <si>
    <t>Journal of Nursing Care Quality</t>
  </si>
  <si>
    <t>10.1097/NCQ.0b013e31828b1c6d</t>
  </si>
  <si>
    <t>https://www.scopus.com/inward/record.uri?eid=2-s2.0-84883449073&amp;doi=10.1097%2FNCQ.0b013e31828b1c6d&amp;partnerID=40&amp;md5=e79b94d884f1a6e67fbf81c7b7f07190</t>
  </si>
  <si>
    <t>2-s2.0-84883449073</t>
  </si>
  <si>
    <t>Not patient-based, not LEP relevant</t>
  </si>
  <si>
    <t>We should exclude this study because it focuses on microbiology and laboratory methods unrelated to patient communication, language access, or disparities in care.</t>
  </si>
  <si>
    <t>Ulrich, Ricky L. (7201561829); DeShazer, David (7006663898); Kenny, Tara A. (8287744000); Ulrich, Melanie P. (7102911167); Moravusova, Anna (55856203600); Opperman, Timothy J. (57216595346); Bavari, Sina (7003364755); Bowlin, Terry L. (7006783338); Moir, Donald T. (7007067362); Panchal, Rekha G. (6603807144)</t>
  </si>
  <si>
    <t>7201561829; 7006663898; 8287744000; 7102911167; 55856203600; 57216595346; 7003364755; 7006783338; 7007067362; 6603807144</t>
  </si>
  <si>
    <t>Characterization of the burkholderia thailandensis sos response by using whole-transcriptome shotgun sequencing</t>
  </si>
  <si>
    <t>Applied and Environmental Microbiology</t>
  </si>
  <si>
    <t>10.1128/AEM.00538-13</t>
  </si>
  <si>
    <t>https://www.scopus.com/inward/record.uri?eid=2-s2.0-84884184637&amp;doi=10.1128%2FAEM.00538-13&amp;partnerID=40&amp;md5=258f5a7134abc7401381cf453081a185</t>
  </si>
  <si>
    <t>2-s2.0-84884184637</t>
  </si>
  <si>
    <t>We should exclude this study because it evaluates cardiovascular outcomes broadly and does not assess the role of language barriers, LEP patients, or disparities in healthcare communication.</t>
  </si>
  <si>
    <t>Howlett, Jonathan G. (35402334100); Ezekowitz, Justin A. (6603147912); Podder, Mohua (24336174900); Hernandez, Adrian F. (7401831506); Díaz, Rafaël (7201925889); Dickstein, Kenneth (7005037423); Dibner-Dunlap, Mark E. (7003831534); Corbalàn, Ramõn L. (55702407700); Armstrong, Paul W. (35380325200); Starling, Randall C. (7005956570)</t>
  </si>
  <si>
    <t>35402334100; 6603147912; 24336174900; 7401831506; 7201925889; 7005037423; 7003831534; 55702407700; 35380325200; 7005956570</t>
  </si>
  <si>
    <t>Global variation in quality of care among patients hospitalized with acute heart failure in an international trial : Findings from the Acute Study Clinical Effectiveness of Nesiritide in Decompensated Heart Failure Trial (ASCEND-HF)</t>
  </si>
  <si>
    <t>Circulation: Cardiovascular Quality and Outcomes</t>
  </si>
  <si>
    <t>10.1161/CIRCOUTCOMES.113.000119</t>
  </si>
  <si>
    <t>https://www.scopus.com/inward/record.uri?eid=2-s2.0-84884478506&amp;doi=10.1161%2FCIRCOUTCOMES.113.000119&amp;partnerID=40&amp;md5=128bfb88fe29dcf1e0b1f864cabf3b1f</t>
  </si>
  <si>
    <t>2-s2.0-84884478506</t>
  </si>
  <si>
    <t xml:space="preserve">Not specific to LEP patients. Research is qualitative and is lacking the quantitative aspect. Lacks controlled comparisons. </t>
  </si>
  <si>
    <t>We should exclude this study because it addresses cancer survivorship issues but does not focus on language barriers, LEP populations, or disparities in clinical care.</t>
  </si>
  <si>
    <t>Smith, Judith Lee (57212077361); Pollack, Loria A. (10040846300); Rodriguez, Juan L. (57193362388); Hawkins, Nikki Ayers (7102710481); Smith, Tenbroeck G. (9434487700); Rechis, Ruth (12446876500); Miller, Andy (57214501245); Willis, Anne (15756368400); Miller, Helen (57199883620); Hall, Ingrid J. (7201625704)</t>
  </si>
  <si>
    <t>57212077361; 10040846300; 57193362388; 7102710481; 9434487700; 12446876500; 57214501245; 15756368400; 57199883620; 7201625704</t>
  </si>
  <si>
    <t>Assessment of the status of A National Action Plan for Cancer Survivorship in the USA</t>
  </si>
  <si>
    <t>10.1007/s11764-013-0276-8</t>
  </si>
  <si>
    <t>https://www.scopus.com/inward/record.uri?eid=2-s2.0-84881228503&amp;doi=10.1007%2Fs11764-013-0276-8&amp;partnerID=40&amp;md5=22f8b1ad4846fa98b88c0c4fb5b04626</t>
  </si>
  <si>
    <t>2-s2.0-84881228503</t>
  </si>
  <si>
    <t>Not specific to LEP patients, not a quantitative study, and outcomes are problematic as they don't include information on patient safety, health disparities, or patient-physician interactions for LEP patients.</t>
  </si>
  <si>
    <t>We should include this study because it directly examines health service delivery and disparities with relevance to communication and access, aligning with our inclusion criteria.</t>
  </si>
  <si>
    <t>Kitson, A. L. (7006690198); Schultz, Timothy J. (7201770262); Long, Leslye (7201908267); Shanks, Alison (37762128900); Wiechula, Rick (15729940400); Chapman, Ian Mc Phee (26642932200); Soenen, Stijn (23991536500)</t>
  </si>
  <si>
    <t>7006690198; 7201770262; 7201908267; 37762128900; 15729940400; 26642932200; 23991536500</t>
  </si>
  <si>
    <t>The prevention and reduction of weight loss in an acute tertiary care setting: Protocol for a pragmatic stepped wedge randomised cluster trial (the PRoWL project)</t>
  </si>
  <si>
    <t>10.1186/1472-6963-13-299</t>
  </si>
  <si>
    <t>https://www.scopus.com/inward/record.uri?eid=2-s2.0-84881153411&amp;doi=10.1186%2F1472-6963-13-299&amp;partnerID=40&amp;md5=cfaee6e05abd24fa4fc7b99b651e055d</t>
  </si>
  <si>
    <t>2-s2.0-84881153411</t>
  </si>
  <si>
    <t>Not specific to the LEP patients.</t>
  </si>
  <si>
    <t>We should exclude this study because it focuses on surgical practices and outcomes without analyzing language barriers, LEP populations, or disparities in communication.</t>
  </si>
  <si>
    <t>Causey, Marlin Wayne (35204525300); McVay, Derek P. (55553713600); Hatch, Quinton Morrow (37561242500); Johnson, Eric Keith (7404681011); Maykel, Justin A. (6602980049); Champagne, Bradley J. (7102219530); Steele, Scott Russell (7101726539)</t>
  </si>
  <si>
    <t>35204525300; 55553713600; 37561242500; 7404681011; 6602980049; 7102219530; 7101726539</t>
  </si>
  <si>
    <t>The impact of race on outcomes following emergency surgery: An American College of Surgeons National Surgical Quality Improvement Program assessment</t>
  </si>
  <si>
    <t>10.1016/j.amjsurg.2012.11.022</t>
  </si>
  <si>
    <t>https://www.scopus.com/inward/record.uri?eid=2-s2.0-84880528016&amp;doi=10.1016%2Fj.amjsurg.2012.11.022&amp;partnerID=40&amp;md5=72e0cfa8ed565ac2333a06b12bf95f34</t>
  </si>
  <si>
    <t>2-s2.0-84880528016</t>
  </si>
  <si>
    <t>Specific to LEP patients in the UK and includes controlled comparisions from the Netherlands and Dutch, system-based setting, includes quantitative data, and outcomes are patient safety focused.</t>
  </si>
  <si>
    <t>We should exclude this study because it is a review of obstetrics and gynecology topics that does not specifically evaluate LEP, language barriers, or disparities in patient–provider communication.</t>
  </si>
  <si>
    <t>Bamfo, Jacqueline E.A.K. (14025353900)</t>
  </si>
  <si>
    <t>Managing the risks of sepsis in pregnancy</t>
  </si>
  <si>
    <t>Best Practice and Research: Clinical Obstetrics and Gynaecology</t>
  </si>
  <si>
    <t>10.1016/j.bpobgyn.2013.04.003</t>
  </si>
  <si>
    <t>https://www.scopus.com/inward/record.uri?eid=2-s2.0-84880036932&amp;doi=10.1016%2Fj.bpobgyn.2013.04.003&amp;partnerID=40&amp;md5=51319776ad4521acf8980352234420d6</t>
  </si>
  <si>
    <t>2-s2.0-84880036932</t>
  </si>
  <si>
    <t xml:space="preserve">Not specific to LEP patients, not a quantitative study, and lacks controlled comparisons. </t>
  </si>
  <si>
    <t>We should exclude this study because it examines leadership in health services without focusing on LEP patients, language barriers, or disparities in patient care.</t>
  </si>
  <si>
    <t>Brunoro-Kadash, Cheryl (55804732400); Kadash, Nick (55805255800)</t>
  </si>
  <si>
    <t>55804732400; 55805255800</t>
  </si>
  <si>
    <t>Time to care: A patient-centered quality improvement strategy</t>
  </si>
  <si>
    <t>Leadership in Health Services</t>
  </si>
  <si>
    <t>10.1108/LHS-02-2013-0011</t>
  </si>
  <si>
    <t>https://www.scopus.com/inward/record.uri?eid=2-s2.0-84880764597&amp;doi=10.1108%2FLHS-02-2013-0011&amp;partnerID=40&amp;md5=627fee52097db57c09b14834505da402</t>
  </si>
  <si>
    <t>2-s2.0-84880764597</t>
  </si>
  <si>
    <t>22 primary care practice settings, controlled comparisions, specific to LEP patients for "spanish language-preferred groups," and outcomes were inclusive to disparities or "minority" groups.</t>
  </si>
  <si>
    <t>We should exclude this study because it addresses quality management approaches but not language barriers, LEP patients, or disparities in safety and communication.</t>
  </si>
  <si>
    <t>Bhalla, Rohit (35324051600); Schechter, Clyde B. (7005220715); Strelnick, Alvin Hal (6603878990); Deb, Nandini (7005766383); Meissner, Paul (9337765500); Currie, Brian P. (7102291074)</t>
  </si>
  <si>
    <t>35324051600; 7005220715; 6603878990; 7005766383; 9337765500; 7102291074</t>
  </si>
  <si>
    <t>Pay for performance improves quality across demographic groups</t>
  </si>
  <si>
    <t>10.1097/QMH.0b013e31829a6b4f</t>
  </si>
  <si>
    <t>https://www.scopus.com/inward/record.uri?eid=2-s2.0-84880087039&amp;doi=10.1097%2FQMH.0b013e31829a6b4f&amp;partnerID=40&amp;md5=fb8c2031919beffb3ff7cdf888350ab6</t>
  </si>
  <si>
    <t>2-s2.0-84880087039</t>
  </si>
  <si>
    <t>Quantitative data through the Hospital Survey on Patient Safety Culture (HSPSC) questionnaire, specific to LEP patients in China, includes controlled comparisons to the U.S. healthcare system as well as 32 hospitals in 15 different cities in China and outcomes were focused on patient safety and the significance in acknolwedging the approriate measures for patient safety for different cultures and their uniqueness and different settings such as LEP patients in China and patinets in the U.S.</t>
  </si>
  <si>
    <t>We should include this study because it evaluates healthcare services in relation to disparities and communication, making it directly relevant to our focus on LEP populations.</t>
  </si>
  <si>
    <t>Nie, Yanli (55509071800); Mao, Xuanyue (55277676700); Cui, Hao (55770748900); He, Shenghong (55769768800); Li, Jing (57871417400); Zhang, Mingming (7601553575)</t>
  </si>
  <si>
    <t>55509071800; 55277676700; 55770748900; 55769768800; 57871417400; 7601553575</t>
  </si>
  <si>
    <t>Hospital survey on patient safety culture in China</t>
  </si>
  <si>
    <t>10.1186/1472-6963-13-228</t>
  </si>
  <si>
    <t>https://www.scopus.com/inward/record.uri?eid=2-s2.0-84879219022&amp;doi=10.1186%2F1472-6963-13-228&amp;partnerID=40&amp;md5=daf29df1008b6b1bb51872d9518b078d</t>
  </si>
  <si>
    <t>2-s2.0-84879219022</t>
  </si>
  <si>
    <t>Not specific to LEP patients, lacks controlled comparisons and health disparities, and is exclusively in outpatient or community-based settings.</t>
  </si>
  <si>
    <t>We should exclude this study because it focuses on spinal cord research and rehabilitation outcomes unrelated to LEP patients, language barriers, or healthcare disparities.</t>
  </si>
  <si>
    <t>Arbour-Nicitopoulos, Kelly P. (35193657100); Martin Ginis, Kathleen Anne (6602213082); Latimer-Cheung, Amy E. (55043167200); Bourne, Chris P. (8589356800); Campbell, D. (58835461700); Cappe, S. (55655677300); Ginis, Spero (55535749800); Hicks, A. L. (7006388559); Pomerleau, Pierre (6602375728); Smith, Karen M. (57213077990)</t>
  </si>
  <si>
    <t>35193657100; 6602213082; 55043167200; 8589356800; 58835461700; 55655677300; 55535749800; 7006388559; 6602375728; 57213077990</t>
  </si>
  <si>
    <t>Development of an evidence-informed leisure time physical activity resource for adults with spinal cord injury: The SCI Get Fit Toolkit</t>
  </si>
  <si>
    <t>Spinal Cord</t>
  </si>
  <si>
    <t>10.1038/sc.2013.7</t>
  </si>
  <si>
    <t>https://www.scopus.com/inward/record.uri?eid=2-s2.0-84878918229&amp;doi=10.1038%2Fsc.2013.7&amp;partnerID=40&amp;md5=85cb4a21dad8a4344b69c3bcc7971c50</t>
  </si>
  <si>
    <t>2-s2.0-84878918229</t>
  </si>
  <si>
    <t>We should exclude this study because it focuses on toxicology and poisoning management rather than language barriers, LEP patients, or disparities in healthcare delivery.</t>
  </si>
  <si>
    <t>Cummins, Mollie R. (59531827600); Crouch, Barbara Insley (7003961035); Gesteland, Per Hans (6603265917); Wyckoff, Anastasia (55293190800); Allen, Todd L. (26430488300); Muthukutty, Anusha (55750270500); Palmer, Robin (55750359600); Peelay, Jitsupa (55750730600); Repko, Katherine B. (6507926372)</t>
  </si>
  <si>
    <t>59531827600; 7003961035; 6603265917; 55293190800; 26430488300; 55750270500; 55750359600; 55750730600; 6507926372</t>
  </si>
  <si>
    <t>Inefficiencies and vulnerabilities of telephone-based communication between U. S. poison control centers and emergency departments</t>
  </si>
  <si>
    <t>Clinical Toxicology</t>
  </si>
  <si>
    <t>10.3109/15563650.2013.801981</t>
  </si>
  <si>
    <t>https://www.scopus.com/inward/record.uri?eid=2-s2.0-84878289672&amp;doi=10.3109%2F15563650.2013.801981&amp;partnerID=40&amp;md5=e94c4ef015083bc4aa7808254a620dfa</t>
  </si>
  <si>
    <t>2-s2.0-84878289672</t>
  </si>
  <si>
    <t>Not specific to LEP patients. Robotics and marine life research.</t>
  </si>
  <si>
    <t>Not relevant to patient populations of any kind</t>
  </si>
  <si>
    <t>Chappell, Steven P. (8598798900); Abercromby, Andrew F.J. (8400888300); Gernhardt, Michael L. (6602967756)</t>
  </si>
  <si>
    <t>8598798900; 8400888300; 6602967756</t>
  </si>
  <si>
    <t>NEEMO 15: Evaluation of human exploration systems for near-Earth asteroids</t>
  </si>
  <si>
    <t>Acta Astronautica</t>
  </si>
  <si>
    <t>10.1016/j.actaastro.2013.03.002</t>
  </si>
  <si>
    <t>https://www.scopus.com/inward/record.uri?eid=2-s2.0-84877749397&amp;doi=10.1016%2Fj.actaastro.2013.03.002&amp;partnerID=40&amp;md5=c09bb726d74e65669360f928ed02e339</t>
  </si>
  <si>
    <t>2-s2.0-84877749397</t>
  </si>
  <si>
    <t>LEP patient focused, academic healthcare setting, includes quantitative data, and outcomes maintain disparity focus such as language barriers and how addressing this concern can prevent the posed risks that accompany miscommunication.</t>
  </si>
  <si>
    <t>We should exclude this study because it examines healthcare management practices broadly without addressing LEP, communication barriers, or disparities in care.</t>
  </si>
  <si>
    <t>Carrillo, G. (26655151900); Seol, Yoon-ho (35741890600); Dadig, Bonnie A. (24337415500); Guion, W. Kent (6506982202); Rice, Vivian I. (24339646400)</t>
  </si>
  <si>
    <t>26655151900; 35741890600; 24337415500; 6506982202; 24339646400</t>
  </si>
  <si>
    <t>Progression in understanding and implementing the cultural and linguistic appropriate services standards: Five-year follow-up at an academic Center</t>
  </si>
  <si>
    <t>Health Care Manager</t>
  </si>
  <si>
    <t>10.1097/HCM.0b013e31828ef655</t>
  </si>
  <si>
    <t>https://www.scopus.com/inward/record.uri?eid=2-s2.0-84877704567&amp;doi=10.1097%2FHCM.0b013e31828ef655&amp;partnerID=40&amp;md5=756208f2ff1a25d4efe1c327b3bf068d</t>
  </si>
  <si>
    <t>2-s2.0-84877704567</t>
  </si>
  <si>
    <t>LEP patient focused, quantitative data, includes controlled comparison, and outcomes were focused on patient safety and disparities.</t>
  </si>
  <si>
    <t>We should exclude this study because it focuses on cancer biology and treatment outcomes without assessing LEP patients, communication issues, or disparities in care delivery.</t>
  </si>
  <si>
    <t>Byrd, Theresa L. (57204256345); Wilson, Katherine M. (12809464200); Smith, Judith Lee (57212077361); Coronado, Gloria D. (6701607007); Vernon, Sally W. (7102116116); Ferna’ndez-Esquer, Maria Eugenia (6701310689); Thompson, Beti (7402482826); Ortiz, Melchor (7202127451); Lairson, David R. (7003574233); Fernández, María Eulalia (34769828800)</t>
  </si>
  <si>
    <t>57204256345; 12809464200; 57212077361; 6701607007; 7102116116; 6701310689; 7402482826; 7202127451; 7003574233; 34769828800</t>
  </si>
  <si>
    <t>AMIGAS: A multicity, multicomponent cervical cancer prevention trial among Mexican American women</t>
  </si>
  <si>
    <t>10.1002/cncr.27926</t>
  </si>
  <si>
    <t>https://www.scopus.com/inward/record.uri?eid=2-s2.0-84875382896&amp;doi=10.1002%2Fcncr.27926&amp;partnerID=40&amp;md5=1bc84112d1e7bc9c94a82e3c67a8c9eb</t>
  </si>
  <si>
    <t>2-s2.0-84875382896</t>
  </si>
  <si>
    <t>focus on tissue engineering, not LEP</t>
  </si>
  <si>
    <t>Spurrier, Ryan Gregory (55367993500); Grikscheit, Tracy Cannon (57209983444)</t>
  </si>
  <si>
    <t>55367993500; 57209983444</t>
  </si>
  <si>
    <t>Tissue engineering the small intestine</t>
  </si>
  <si>
    <t>Clinical Gastroenterology and Hepatology</t>
  </si>
  <si>
    <t>10.1016/j.cgh.2013.01.028</t>
  </si>
  <si>
    <t>https://www.scopus.com/inward/record.uri?eid=2-s2.0-84875365215&amp;doi=10.1016%2Fj.cgh.2013.01.028&amp;partnerID=40&amp;md5=a3a22060f0371c7f215663616413ad7b</t>
  </si>
  <si>
    <t>2-s2.0-84875365215</t>
  </si>
  <si>
    <t xml:space="preserve">Small sample size &lt;50 participants and not specific to LEP patients. </t>
  </si>
  <si>
    <t>Kitto, Simon C. (56435895500); Bell, Mary Jane (7401466922); Goldman, Joanne B. (14066120700); Peller, Jennifer C. (47861383700); Silver, Ivan L. (7005595083); Sargeant, Joan M. (9636866400); Reeves, Scott (7102635633)</t>
  </si>
  <si>
    <t>56435895500; 7401466922; 14066120700; 47861383700; 7005595083; 9636866400; 7102635633</t>
  </si>
  <si>
    <t>(Mis)perceptions of continuing education: Insights from knowledge translation, quality improvement, and patient safety leaders</t>
  </si>
  <si>
    <t>10.1002/chp.21169</t>
  </si>
  <si>
    <t>https://www.scopus.com/inward/record.uri?eid=2-s2.0-84879301003&amp;doi=10.1002%2Fchp.21169&amp;partnerID=40&amp;md5=47ec31d38b3e5590125b240bb3f9fe7d</t>
  </si>
  <si>
    <t>2-s2.0-84879301003</t>
  </si>
  <si>
    <t>Kitto, Simon C. (56435895500); Bell, Mary Jane (7401466922); Peller, Jennifer C. (47861383700); Sargeant, Joan M. (9636866400); Etchells, Edward E. (7004010772); Reeves, Scott (7102635633); Silver, Ivan L. (7005595083)</t>
  </si>
  <si>
    <t>56435895500; 7401466922; 47861383700; 9636866400; 7004010772; 7102635633; 7005595083</t>
  </si>
  <si>
    <t>Positioning continuing education: Boundaries and intersections between the domains continuing education, knowledge translation, patient safety and quality improvement</t>
  </si>
  <si>
    <t>Advances in Health Sciences Education</t>
  </si>
  <si>
    <t>10.1007/s10459-011-9340-1</t>
  </si>
  <si>
    <t>https://www.scopus.com/inward/record.uri?eid=2-s2.0-84874017819&amp;doi=10.1007%2Fs10459-011-9340-1&amp;partnerID=40&amp;md5=6c164273a9fc7c21cae4627260467db6</t>
  </si>
  <si>
    <t>2-s2.0-84874017819</t>
  </si>
  <si>
    <t>Gaboury, Isabelle (6505829593); Corriveau, Hélène (6603067535); Boire, Gilles (7004465892); Cabana, François (55582748200); Beaulieu, Marie Claude (58584589000); Dagenais, Pierre (57192032322); Gosselin, Suzanne (8930463700); Bogoch, Earl R. (57196539300); Rochette, Marie (59072497700); Filiatrault, Johanne (55778404000)</t>
  </si>
  <si>
    <t>6505829593; 6603067535; 7004465892; 55582748200; 58584589000; 57192032322; 8930463700; 57196539300; 59072497700; 55778404000</t>
  </si>
  <si>
    <t>Partnership for fragility bone fracture care provision and prevention program (P4Bones): Study protocol for a secondary fracture prevention pragmatic controlled trial</t>
  </si>
  <si>
    <t>10.1186/1748-5908-8-10</t>
  </si>
  <si>
    <t>https://www.scopus.com/inward/record.uri?eid=2-s2.0-84872681574&amp;doi=10.1186%2F1748-5908-8-10&amp;partnerID=40&amp;md5=18bd719eb8c0f775703e93f5b37e3f99</t>
  </si>
  <si>
    <t>2-s2.0-84872681574</t>
  </si>
  <si>
    <t>Small sample size &lt;50 participants and not specific to LEP patients</t>
  </si>
  <si>
    <t>small sample size; did not focus on LEP</t>
  </si>
  <si>
    <t>Sharma, Blanka (7403255888); Fermanian, Sara (14631481400); Gibson, Matthew A. (56317275600); Unterman, Shimon A. (36987716700); Herzka, Daniel A. (6602561285); Cascio, Brett M. (6602119871); Coburn, Jeannine M. (56559522000); Hui, Alexander Y. (58108010000); Marcus, Norman A. (55556997800); Gold, Garry E. (7101655810)</t>
  </si>
  <si>
    <t>7403255888; 14631481400; 56317275600; 36987716700; 6602561285; 6602119871; 56559522000; 58108010000; 55556997800; 7101655810</t>
  </si>
  <si>
    <t>Human cartilage repair with a photoreactive adhesive-hydrogel composite</t>
  </si>
  <si>
    <t>167ra6</t>
  </si>
  <si>
    <t>10.1126/scitranslmed.3004838</t>
  </si>
  <si>
    <t>https://www.scopus.com/inward/record.uri?eid=2-s2.0-84872324201&amp;doi=10.1126%2Fscitranslmed.3004838&amp;partnerID=40&amp;md5=02f66a7a82facd072a24665aa8df0597</t>
  </si>
  <si>
    <t>2-s2.0-84872324201</t>
  </si>
  <si>
    <t>LEP patient focused, hospital setting, quantitative data, inclusive to controlled comparisons and outcomes are holistic and center disaprities and patient safety.</t>
  </si>
  <si>
    <t xml:space="preserve">Meets all inclusion criteria, LEP focus, controlled comparison, and health outcomes are measured </t>
  </si>
  <si>
    <t>Wilson, Cheri C. (57224527826)</t>
  </si>
  <si>
    <t>Patient safety and healthcare quality: The case for language access</t>
  </si>
  <si>
    <t>10.15171/ijhpm.2013.53</t>
  </si>
  <si>
    <t>https://www.scopus.com/inward/record.uri?eid=2-s2.0-85000956214&amp;doi=10.15171%2Fijhpm.2013.53&amp;partnerID=40&amp;md5=afc5516c81fee5f37f256246d369afdd</t>
  </si>
  <si>
    <t>2-s2.0-85000956214</t>
  </si>
  <si>
    <t>LEP patient focused, controlled comparisons to the U.S.and Latin America and outcomes are focused on health disparities such as the social determinants of health.</t>
  </si>
  <si>
    <t>Jackson, Suzanne F. (7402694850); Birn, Anne Emanuelle (8683184100); Fawcett, Stephen B. (7006541989); Poland, Blake D. (7006416377); Schultz, Jerry A. (7401898015)</t>
  </si>
  <si>
    <t>7402694850; 8683184100; 7006541989; 7006416377; 7401898015</t>
  </si>
  <si>
    <t>Synergy for health equity: Integrating health promotion and social determinants of health approaches in and beyond the Americas</t>
  </si>
  <si>
    <t>Revista Panamericana de Salud Publica/Pan American Journal of Public Health</t>
  </si>
  <si>
    <t>https://www.scopus.com/inward/record.uri?eid=2-s2.0-84896341397&amp;partnerID=40&amp;md5=298231a2e42f761b2b8713b376d0b0aa</t>
  </si>
  <si>
    <t>2-s2.0-84896341397</t>
  </si>
  <si>
    <t>this paper does not focus on LEP population or language barriers</t>
  </si>
  <si>
    <t>Does not mention LEP population but cell therapy</t>
  </si>
  <si>
    <t>Jones, Daniel A. (55568508950); Choudry, Fizzah Aziz (28367491700); Mathur, Anthony (7201657327)</t>
  </si>
  <si>
    <t>55568508950; 28367491700; 7201657327</t>
  </si>
  <si>
    <t>Almanac 2012: Cell therapy in cardiovascular disease: The national society journals present selected research that has driven recent advances in clinical cardiology</t>
  </si>
  <si>
    <t>10.1136/heartjnl-2011-301540</t>
  </si>
  <si>
    <t>https://www.scopus.com/inward/record.uri?eid=2-s2.0-84868449834&amp;doi=10.1136%2Fheartjnl-2011-301540&amp;partnerID=40&amp;md5=bf5a792ebb0c6e40978598eece9c91a6</t>
  </si>
  <si>
    <t>2-s2.0-84868449834</t>
  </si>
  <si>
    <t xml:space="preserve">Talks about different minority ethnic groups but not those with limited english proficiency. </t>
  </si>
  <si>
    <t>Wilkinson, Emma K. (57204744128); Randhawa, Gurch (7005416763)</t>
  </si>
  <si>
    <t>57204744128; 7005416763</t>
  </si>
  <si>
    <t>Concordance facilitates access in diabetes care-service provider perspectives of service improvement and cultural competency</t>
  </si>
  <si>
    <t>10.1111/j.1464-5491.2012.03674.x</t>
  </si>
  <si>
    <t>https://www.scopus.com/inward/record.uri?eid=2-s2.0-84867210886&amp;doi=10.1111%2Fj.1464-5491.2012.03674.x&amp;partnerID=40&amp;md5=ccdf3559ed5cf4c00a81974886d0b5f0</t>
  </si>
  <si>
    <t>2-s2.0-84867210886</t>
  </si>
  <si>
    <t>Within a hospital setting, but no mention of LEP population</t>
  </si>
  <si>
    <t>Nonzee, Narissa J. (22234753400); McKoy, June M. (6602296104); Rademaker, Alfred W. (7101751036); Byer, Peter (55521101300); Luu, Thanhha (12777617600); Liu, Dachao (7410099221); Richey, Elizabeth A. (26322754000); Samaras, Athena T. (23969417300); Panucci, Genna (55363691500); Dong, Xinqi (13104164100)</t>
  </si>
  <si>
    <t>22234753400; 6602296104; 7101751036; 55521101300; 12777617600; 7410099221; 26322754000; 23969417300; 55363691500; 13104164100</t>
  </si>
  <si>
    <t>Design of a prostate cancer patient navigation intervention for a Veterans Affairs hospital</t>
  </si>
  <si>
    <t>10.1186/1472-6963-12-340</t>
  </si>
  <si>
    <t>https://www.scopus.com/inward/record.uri?eid=2-s2.0-84866544839&amp;doi=10.1186%2F1472-6963-12-340&amp;partnerID=40&amp;md5=d6b5706c395ce67f844131bc58c1d41d</t>
  </si>
  <si>
    <t>2-s2.0-84866544839</t>
  </si>
  <si>
    <t>Hospital design focus, no patient outcomes or LEP population relevance</t>
  </si>
  <si>
    <t>Wald, Heidi L. (8941657600); Richard, Angela Arnold (7102160474); Dickson, Victoria Vaughan (14029749200); Capezuti, Elizabeth A. (6701673919)</t>
  </si>
  <si>
    <t>8941657600; 7102160474; 14029749200; 6701673919</t>
  </si>
  <si>
    <t>Chief nursing officers' perspectives on Medicare's hospital-acquired conditions non-payment policy: implications for policy design and implementation</t>
  </si>
  <si>
    <t>10.1186/1748-5908-7-78</t>
  </si>
  <si>
    <t>https://www.scopus.com/inward/record.uri?eid=2-s2.0-84865314627&amp;doi=10.1186%2F1748-5908-7-78&amp;partnerID=40&amp;md5=256ee90c841a96d3fd2ec842707a1437</t>
  </si>
  <si>
    <t>2-s2.0-84865314627</t>
  </si>
  <si>
    <t>this paper focuses on socio-economic and ethnic disparities, not LEP</t>
  </si>
  <si>
    <t>Focuses on ethnic minority outcomes with no analysis of LEP or comparison to non LEP groups</t>
  </si>
  <si>
    <t>Smith, Neil R. (55313173900); Kelly, Yvonne J. (6602886147); Nazroo, James Y. (7003779414)</t>
  </si>
  <si>
    <t>55313173900; 6602886147; 7003779414</t>
  </si>
  <si>
    <t>The effects of acculturation on obesity rates in ethnic minorities in England: Evidence from the Health Survey for England</t>
  </si>
  <si>
    <t>European Journal of Public Health</t>
  </si>
  <si>
    <t>10.1093/eurpub/ckr070</t>
  </si>
  <si>
    <t>https://www.scopus.com/inward/record.uri?eid=2-s2.0-84864561065&amp;doi=10.1093%2Feurpub%2Fckr070&amp;partnerID=40&amp;md5=8e6dd4b4c60b4d0eed833806ce0d400e</t>
  </si>
  <si>
    <t>2-s2.0-84864561065</t>
  </si>
  <si>
    <t>We should exclude this study because it focuses on health plan administrative practices and challenges in collecting race, ethnicity, and language data rather than examining patient outcomes, safety, or physician–patient interactions related to LEP populations.</t>
  </si>
  <si>
    <t>relevant to LEP through the focus on language data collection and system-level disparities, even if not directly measuring patient outcomes.</t>
  </si>
  <si>
    <t>Gazmararian, Julie A. (7004238753); Carreón, Rita (12771525800); Olson, Nicole A. (55220739300); Lardy, Barbara (55342940300)</t>
  </si>
  <si>
    <t>7004238753; 12771525800; 55220739300; 55342940300</t>
  </si>
  <si>
    <t>Exploring health plan perspectives in collecting and using data on race, ethnicity, and language</t>
  </si>
  <si>
    <t>e254</t>
  </si>
  <si>
    <t>e261</t>
  </si>
  <si>
    <t>https://www.scopus.com/inward/record.uri?eid=2-s2.0-84865315479&amp;partnerID=40&amp;md5=3eda6ac2ad00164ce286c75d1b9d61bd</t>
  </si>
  <si>
    <t>2-s2.0-84865315479</t>
  </si>
  <si>
    <t>We should exclude this study because it evaluates hospital risk-avoidance behaviors in response to benchmarking programs rather than language barriers, LEP populations, or disparities in patient–physician communication and safety.</t>
  </si>
  <si>
    <t>no focus on LEP or communication barriers.</t>
  </si>
  <si>
    <t>Chang, David C. (7403319751); Anderson, Jamie E. (55731051300); Yu, Peter T. (40462911100); Cajas, Luis C. (55266328200); Rogers, Selwyn Olweston (7402159888); Talamini, Mark A. (7005288103)</t>
  </si>
  <si>
    <t>7403319751; 55731051300; 40462911100; 55266328200; 7402159888; 7005288103</t>
  </si>
  <si>
    <t>Can hospitals "game the system" by avoiding high-risk patients?</t>
  </si>
  <si>
    <t>Journal of the American College of Surgeons</t>
  </si>
  <si>
    <t>10.1016/j.jamcollsurg.2012.05.005</t>
  </si>
  <si>
    <t>https://www.scopus.com/inward/record.uri?eid=2-s2.0-84862989396&amp;doi=10.1016%2Fj.jamcollsurg.2012.05.005&amp;partnerID=40&amp;md5=78c8fbd3dd430982bdf1b526033c465a</t>
  </si>
  <si>
    <t>2-s2.0-84862989396</t>
  </si>
  <si>
    <t>We should exclude this study because it evaluates decision aids (telephone support line and website) to improve colorectal cancer screening uptake, without examining LEP populations, language barriers, or disparities in communication and patient safety.</t>
  </si>
  <si>
    <t>not LEP-related.</t>
  </si>
  <si>
    <t>Clouston, Kathleen Chambers (54945269100); Katz, Alan (26644863700); Martens, Patricia J. (7102660365); Sisler, Jeffrey James (7003991620); Turner, Donna (13611212600); Lobchuk, Michelle Marie (6602122412); McClement, Susan Elaine (18340969500)</t>
  </si>
  <si>
    <t>54945269100; 26644863700; 7102660365; 7003991620; 13611212600; 6602122412; 18340969500</t>
  </si>
  <si>
    <t>Does access to a colorectal cancer screening website and/or a nurse-managed telephone help line provided to patients by their family physician increase fecal occult blood test uptake?: A pragmatic cluster randomized controlled trial study protocol</t>
  </si>
  <si>
    <t>10.1186/1471-2407-12-182</t>
  </si>
  <si>
    <t>https://www.scopus.com/inward/record.uri?eid=2-s2.0-84861069978&amp;doi=10.1186%2F1471-2407-12-182&amp;partnerID=40&amp;md5=3657d4324bbe974998f49151124b2b41</t>
  </si>
  <si>
    <t>2-s2.0-84861069978</t>
  </si>
  <si>
    <t>protocol only, not LEP, no outcomes.</t>
  </si>
  <si>
    <t>Fu, Qinhui (36056430300); Pei, Jian (36934532700); Jia, Qi (36783948000); Song, Yi (55376525300); Gu, Yue Hua (55233370900); You, Xiaoxin (55234123200)</t>
  </si>
  <si>
    <t>36056430300; 36934532700; 36783948000; 55376525300; 55233370900; 55234123200</t>
  </si>
  <si>
    <t>Acupuncture treatment programs for post-stroke motor rehabilitation in community hospitals: Study protocol of a multicenter, randomized, controlled trial</t>
  </si>
  <si>
    <t>Zhong xi yi jie he xue bao = Journal of Chinese integrative medicine</t>
  </si>
  <si>
    <t>10.3736/jcim20120506</t>
  </si>
  <si>
    <t>https://www.scopus.com/inward/record.uri?eid=2-s2.0-84861639612&amp;doi=10.3736%2Fjcim20120506&amp;partnerID=40&amp;md5=d65dd8fb6e3adaebc1281a4eea2937c5</t>
  </si>
  <si>
    <t>2-s2.0-84861639612</t>
  </si>
  <si>
    <t>No relevance to LEP populations or language barriers</t>
  </si>
  <si>
    <t>not LEP, no outcomes.</t>
  </si>
  <si>
    <t>Myatt, Leslie (7005354483); Eschenbach, David A. (7005668486); Lye, Stephen James (7005986644); Mesiano, Sam A. (7003770551); Murtha, Amy P. (6604035242); Williams, Scott M. (7404835124); Pennell, Craig Edward (57203081812)</t>
  </si>
  <si>
    <t>7005354483; 7005668486; 7005986644; 7003770551; 6604035242; 7404835124; 57203081812</t>
  </si>
  <si>
    <t>A standardized template for clinical studies in preterm birth</t>
  </si>
  <si>
    <t>Reproductive Sciences</t>
  </si>
  <si>
    <t>10.1177/1933719111426602</t>
  </si>
  <si>
    <t>https://www.scopus.com/inward/record.uri?eid=2-s2.0-84860434648&amp;doi=10.1177%2F1933719111426602&amp;partnerID=40&amp;md5=9c792d169c1c1ddd80ca61addd889a45</t>
  </si>
  <si>
    <t>2-s2.0-84860434648</t>
  </si>
  <si>
    <t>We should exclude this study because it describes a vascular surgery quality initiative without focusing on LEP populations or language barriers.</t>
  </si>
  <si>
    <t>registry/program description, not LEP, no outcomes.</t>
  </si>
  <si>
    <t>Cronenwett, Jack L. (7007012732); Kraiss, Larry W. (6701583249); Cambria, Richard Paul (7005562600)</t>
  </si>
  <si>
    <t>7007012732; 6701583249; 7005562600</t>
  </si>
  <si>
    <t>The society for vascular surgery vascular quality initiative</t>
  </si>
  <si>
    <t>Journal of Vascular Surgery</t>
  </si>
  <si>
    <t>10.1016/j.jvs.2012.03.016</t>
  </si>
  <si>
    <t>https://www.scopus.com/inward/record.uri?eid=2-s2.0-84860379970&amp;doi=10.1016%2Fj.jvs.2012.03.016&amp;partnerID=40&amp;md5=0a825857fa6dcebcee1727f231b8910d</t>
  </si>
  <si>
    <t>2-s2.0-84860379970</t>
  </si>
  <si>
    <t>We should include this study because it directly evaluates Spanish- and English-speaking patients, addresses language and health literacy barriers, and measures outcomes tied to quality of care and patient goal achievement.</t>
  </si>
  <si>
    <t>Directly relevant to disparities in communication, outcomes measured, fits LEP/health literacy criteria.</t>
  </si>
  <si>
    <t>Anderson, Kristin M. (55195014300); Siems, Lilly V.K. (57198508143); Holloway, Seth C. (55196122800); Sultana, Nafeesa (55195760000); Braund, Wendy E. (55196169000); Harris, Linda M. (36869788400)</t>
  </si>
  <si>
    <t>55195014300; 57198508143; 55196122800; 55195760000; 55196169000; 36869788400</t>
  </si>
  <si>
    <t>Group counselling improves quality for patients with limited health literacy</t>
  </si>
  <si>
    <t>Quality in Primary Care</t>
  </si>
  <si>
    <t>https://www.scopus.com/inward/record.uri?eid=2-s2.0-84860204563&amp;partnerID=40&amp;md5=d3772ae5df647a220864dd33a3e58630</t>
  </si>
  <si>
    <t>2-s2.0-84860204563</t>
  </si>
  <si>
    <t>We should exclude this study because it examines racial and ethnic disparities in postoperative outcomes after cancer surgery but does not address LEP populations, language barriers, or patient–provider communication.</t>
  </si>
  <si>
    <t>it’s a strong disparities study, but race/ethnicity only, no LEP component.</t>
  </si>
  <si>
    <t>Parsons, Helen M. (57201126235); Habermann, Elizabeth B. (9536068800); Stain, Steven Charles (7007155432); Vickers, Selwyn Maurice (7005694665); Al-Refaie, Waddah B.H. (8972980600)</t>
  </si>
  <si>
    <t>57201126235; 9536068800; 7007155432; 7005694665; 8972980600</t>
  </si>
  <si>
    <t>What happens to racial and ethnic minorities after cancer surgery at american college of surgeons national surgical quality improvement program hospitals?</t>
  </si>
  <si>
    <t>https://www.scopus.com/inward/record.uri?eid=2-s2.0-84859209504&amp;doi=10.1016%2Fj.jamcollsurg.2011.12.024&amp;partnerID=40&amp;md5=5c0f5b2ce6213ff96d4d8f836b0e3d53</t>
  </si>
  <si>
    <t>2-s2.0-84859209504</t>
  </si>
  <si>
    <t>We should exclude this study because it focuses on developmental biology and neglected valvular diseases in the developing world, emphasizing biological mechanisms and global disparities in disease burden rather than language barriers, LEP populations, or communication-related healthcare disparities.</t>
  </si>
  <si>
    <t>review/perspective, not LEP, no outcomes.</t>
  </si>
  <si>
    <t>Farrar, Emily J. (55010475500); Butcher, Jonathan Talbot (7102431189)</t>
  </si>
  <si>
    <t>55010475500; 7102431189</t>
  </si>
  <si>
    <t>Valvular heart diseases in the developing world: Developmental biology takes center stage</t>
  </si>
  <si>
    <t>Journal of Heart Valve Disease</t>
  </si>
  <si>
    <t>https://www.scopus.com/inward/record.uri?eid=2-s2.0-84862985792&amp;partnerID=40&amp;md5=28b2be8a816eda82f3bbd925121c31db</t>
  </si>
  <si>
    <t>2-s2.0-84862985792</t>
  </si>
  <si>
    <t>We should include this study because it directly examines racial disparities in hospital governance, highlighting how board engagement and prioritization of quality differ between black-serving and non-black-serving hospitals, which has implications for systemic contributors to unequal care.</t>
  </si>
  <si>
    <t>system/governance focus, racial disparities only, no LEP component or outcomes.</t>
  </si>
  <si>
    <t>Jha, Ashish K. (7201721429); Epstein, Arnold M. (7401922719)</t>
  </si>
  <si>
    <t>7201721429; 7401922719</t>
  </si>
  <si>
    <t>https://www.scopus.com/inward/record.uri?eid=2-s2.0-84862567090&amp;doi=10.1007%2Fs11606-011-1880-9&amp;partnerID=40&amp;md5=5e45429e42175a85b693a129670b4e23</t>
  </si>
  <si>
    <t>2-s2.0-84862567090</t>
  </si>
  <si>
    <t>no LEP focus, rather focuses on minority population</t>
  </si>
  <si>
    <t xml:space="preserve">Mentions minority but no revelance to the LEP population </t>
  </si>
  <si>
    <t>Nafiu, Olubukola Olugbenga (8611655600); Ramachandran, Satya Krishna (15829903300); Wagner, Deborah S. (7401982684); Campbell, Darrell A. (7404497355); Stanley, James C. (7402185195)</t>
  </si>
  <si>
    <t>8611655600; 15829903300; 7401982684; 7404497355; 7402185195</t>
  </si>
  <si>
    <t>Contribution of body mass index to postoperative outcome in minority patients</t>
  </si>
  <si>
    <t>Journal of Hospital Medicine</t>
  </si>
  <si>
    <t>10.1002/jhm.958</t>
  </si>
  <si>
    <t>https://www.scopus.com/inward/record.uri?eid=2-s2.0-84856673585&amp;doi=10.1002%2Fjhm.958&amp;partnerID=40&amp;md5=7ade059d747fed2d8ccb1761aa15489d</t>
  </si>
  <si>
    <t>2-s2.0-84856673585</t>
  </si>
  <si>
    <t xml:space="preserve">mets all inclusion criterias </t>
  </si>
  <si>
    <t>(N=342) This article discusses the before-and-after effects of installing a new system for assessing language proficiency. Although it meets most inclusion criteria, it does not fully focus on LEP populations and the possible effects.</t>
  </si>
  <si>
    <t>Diamond, Lisa C. (25923783000); Luft, Harold S. (7006726731); Chung, Sukyung (8833474900); Jacobs, Elizabeth A. (34769904400)</t>
  </si>
  <si>
    <t>25923783000; 7006726731; 8833474900; 34769904400</t>
  </si>
  <si>
    <t>Does this doctor speak my language? Improving the characterization of physician non-english language skills</t>
  </si>
  <si>
    <t>Health Services Research</t>
  </si>
  <si>
    <t>1 PART 2</t>
  </si>
  <si>
    <t>10.1111/j.1475-6773.2011.01338.x</t>
  </si>
  <si>
    <t>https://www.scopus.com/inward/record.uri?eid=2-s2.0-84855856124&amp;doi=10.1111%2Fj.1475-6773.2011.01338.x&amp;partnerID=40&amp;md5=70e909a85af1c3aa53819425a9039874</t>
  </si>
  <si>
    <t>2-s2.0-84855856124</t>
  </si>
  <si>
    <t xml:space="preserve">no LEP focus </t>
  </si>
  <si>
    <t>No relevance to LEP, no controlled comparisons, and focus is on validating a translation tool, not outcomes</t>
  </si>
  <si>
    <t>Steurer-Stey, Claudia A. (14044007900); Frei, Anja (7005251127); Schmid-Mohler, Gabriela (36461691800); Kohler, Sibylle (36710062900); Zoller, Marco (23098648700); Rosemann, Thomas Johannes (8309922800)</t>
  </si>
  <si>
    <t>14044007900; 7005251127; 36461691800; 36710062900; 23098648700; 8309922800</t>
  </si>
  <si>
    <t>The german version of the assessment of chronic illness care: Instrument translation and cultural adaptation</t>
  </si>
  <si>
    <t>10.1111/j.1365-2753.2010.01511.x</t>
  </si>
  <si>
    <t>https://www.scopus.com/inward/record.uri?eid=2-s2.0-84855546607&amp;doi=10.1111%2Fj.1365-2753.2010.01511.x&amp;partnerID=40&amp;md5=c987ff1ad29096475a2f8b5889746b5e</t>
  </si>
  <si>
    <t>2-s2.0-84855546607</t>
  </si>
  <si>
    <t>doesn't include quantitative data from the research to support the findings</t>
  </si>
  <si>
    <t xml:space="preserve">Relevance to LEP population  as preferred language was tied to it, is a quantitative study as their were percentages such as readmission rates, it had controlled comparisons which compared outcomes across demographic groups, also in a medical center, and had outcomes. </t>
  </si>
  <si>
    <t>Bhalla, Rohit (35324051600); Yongue, Brandon G. (37032258200); Currie, Brian P. (7102291074)</t>
  </si>
  <si>
    <t>35324051600; 37032258200; 7102291074</t>
  </si>
  <si>
    <t>Standardizing race, ethnicity, and preferred language data collection in hospital information systems: results and implications for healthcare delivery and policy</t>
  </si>
  <si>
    <t>10.1111/j.1945-1474.2011.00180.x</t>
  </si>
  <si>
    <t>https://www.scopus.com/inward/record.uri?eid=2-s2.0-84892523496&amp;doi=10.1111%2Fj.1945-1474.2011.00180.x&amp;partnerID=40&amp;md5=1ae50b1d7acfba227a3c23e714b9c7f3</t>
  </si>
  <si>
    <t>2-s2.0-84892523496</t>
  </si>
  <si>
    <t>animal studies about rats</t>
  </si>
  <si>
    <t xml:space="preserve">No revelance to the LEP popution as it focuses on tissue engineering </t>
  </si>
  <si>
    <t>Barthel, Erik R. (57196492659); Speer, Allison L. (37125315500); Levin, Daniel E. (59813782900); Sala, Frédéric G. (7103260615); Hou, Xiaogang (55497809300); Torashima, Yasuhiro (57218717191); Wigfall, Clarence M. (35489553800); Grikscheit, Tracy Cannon (57209983444)</t>
  </si>
  <si>
    <t>57196492659; 37125315500; 59813782900; 7103260615; 55497809300; 57218717191; 35489553800; 57209983444</t>
  </si>
  <si>
    <t>Tissue engineering of the intestine in a murine model.</t>
  </si>
  <si>
    <t>Journal of Visualized Experiments</t>
  </si>
  <si>
    <t>e4279</t>
  </si>
  <si>
    <t>10.3791/4279</t>
  </si>
  <si>
    <t>https://www.scopus.com/inward/record.uri?eid=2-s2.0-84873113910&amp;doi=10.3791%2F4279&amp;partnerID=40&amp;md5=940a4e0a374d23360f3fb0ad83194818</t>
  </si>
  <si>
    <t>2-s2.0-84873113910</t>
  </si>
  <si>
    <t>mets all inclusion criterias -- supports how hospitals with greater cultural competence has better scores supported by quantitative data</t>
  </si>
  <si>
    <t>This article shows the correct elements and reflects on quantitative data</t>
  </si>
  <si>
    <t>Weech-Maldonado, Robert J. (6701843551); Elliott, Marc N. (7402622413); Pradhan, Rohit (54414725900); Schiller, Cameron (54414887800); Hall, Allyson (59877748200); Hays, Ron D. (57203072109)</t>
  </si>
  <si>
    <t>6701843551; 7402622413; 54414725900; 54414887800; 59877748200; 57203072109</t>
  </si>
  <si>
    <t>Can hospital cultural competency reduce disparities in patient experiences with care?</t>
  </si>
  <si>
    <t>50 Suppl</t>
  </si>
  <si>
    <t>S48</t>
  </si>
  <si>
    <t>https://www.scopus.com/inward/record.uri?eid=2-s2.0-84872009994&amp;partnerID=40&amp;md5=13d52d2d916c371b2671a15db957c1e8</t>
  </si>
  <si>
    <t>2-s2.0-84872009994</t>
  </si>
  <si>
    <t>doesn't met inclusion critieras, not about LEP population + no quantitative studies</t>
  </si>
  <si>
    <t>Missing information regarding LEP population, missing quantitative data</t>
  </si>
  <si>
    <t>Walker, Judy (57199167564); Andrews, Steve (36755808600); Grewcock, Dave (55337824200); Halligan, Aidan William Francis (57213098364)</t>
  </si>
  <si>
    <t>57199167564; 36755808600; 55337824200; 57213098364</t>
  </si>
  <si>
    <t>Life in the slow lane: Making hospitals safer, slowly but surely</t>
  </si>
  <si>
    <t>Journal of the Royal Society of Medicine</t>
  </si>
  <si>
    <t>10.1258/jrsm.2012.120093</t>
  </si>
  <si>
    <t>https://www.scopus.com/inward/record.uri?eid=2-s2.0-84865067763&amp;doi=10.1258%2Fjrsm.2012.120093&amp;partnerID=40&amp;md5=0eeac7045be89087bd4d79024f4b0173</t>
  </si>
  <si>
    <t>2-s2.0-84865067763</t>
  </si>
  <si>
    <t>although about LEP population, it does not include quantitative data</t>
  </si>
  <si>
    <t>Missing key quantitative data</t>
  </si>
  <si>
    <t>Payne, Perry W. (22135965100)</t>
  </si>
  <si>
    <t>National culturally and linguistically appropriate services standards-mandates or not?</t>
  </si>
  <si>
    <t>10.1353/hpu.2012.0117</t>
  </si>
  <si>
    <t>https://www.scopus.com/inward/record.uri?eid=2-s2.0-84864475321&amp;doi=10.1353%2Fhpu.2012.0117&amp;partnerID=40&amp;md5=6ef180804bdad2111e997561fd798d42</t>
  </si>
  <si>
    <t>2-s2.0-84864475321</t>
  </si>
  <si>
    <t>mets inclusion criterias</t>
  </si>
  <si>
    <t>Article shows all correct inclusion criteria and should be included</t>
  </si>
  <si>
    <t>Tuot, Delphine S. (6506062671); López, Mónica E. (55588638300); Miller, Cecily R. (56321493200); Karliner, Leah S. (6508149997)</t>
  </si>
  <si>
    <t>6506062671; 55588638300; 56321493200; 6508149997</t>
  </si>
  <si>
    <t>Impact of an Easy-Access Telephonic Interpreter Program in the Acute Care Setting: An Evaluation of a Quality Improvement Intervention</t>
  </si>
  <si>
    <t>10.1016/s1553-7250(12)38011-2</t>
  </si>
  <si>
    <t>https://www.scopus.com/inward/record.uri?eid=2-s2.0-84863394549&amp;doi=10.1016%2Fs1553-7250%2812%2938011-2&amp;partnerID=40&amp;md5=9fc7c418a1edbb3b6b8cbc379563b05a</t>
  </si>
  <si>
    <t>2-s2.0-84863394549</t>
  </si>
  <si>
    <t xml:space="preserve">lacking quantitative data </t>
  </si>
  <si>
    <t>Focuses on LEP population however missing quantitative data</t>
  </si>
  <si>
    <t>Maul, Lauren (58343839500); Regenstein, Marsha (8957695500); Andres, Ellie Bostwick (26634860400); Wright, Richard (55270268400); Wynia, Matthew K. (57203616101)</t>
  </si>
  <si>
    <t>58343839500; 8957695500; 26634860400; 55270268400; 57203616101</t>
  </si>
  <si>
    <t>Using a risk assessment approach to determine which factors influence whether Partially bilingual physicians rely on their non-English language skills or call an interpreter</t>
  </si>
  <si>
    <t>10.1016/S1553-7250(12)38043-4</t>
  </si>
  <si>
    <t>https://www.scopus.com/inward/record.uri?eid=2-s2.0-84863096305&amp;doi=10.1016%2FS1553-7250%2812%2938043-4&amp;partnerID=40&amp;md5=9913bd233532231cb9236c597d6574f4</t>
  </si>
  <si>
    <t>2-s2.0-84863096305</t>
  </si>
  <si>
    <t>doesn't meet inclusion criterias: LEP, quantitaive studies, and controlled comparisons</t>
  </si>
  <si>
    <t>Missing key critera</t>
  </si>
  <si>
    <t>Sorensen, Asta V. (34877751000); Bernard, Shulamit L. (7102641783)</t>
  </si>
  <si>
    <t>34877751000; 7102641783</t>
  </si>
  <si>
    <t>Accelerating What Works: Using Qualitative Research Methods in Developing a Change Package for a Learning Collaborative</t>
  </si>
  <si>
    <t>10.1016/s1553-7250(12)38012-4</t>
  </si>
  <si>
    <t>https://www.scopus.com/inward/record.uri?eid=2-s2.0-84856407249&amp;doi=10.1016%2Fs1553-7250%2812%2938012-4&amp;partnerID=40&amp;md5=07db8e94ffd506edb2f10066cc23e1b8</t>
  </si>
  <si>
    <t>2-s2.0-84856407249</t>
  </si>
  <si>
    <t>this is a community based study and no control group present</t>
  </si>
  <si>
    <t>Inclusion criteria lacking control group, exclude.</t>
  </si>
  <si>
    <t>De La Rosa, Mario R. (7101829120); Babino, Rosa (54683478900); Rosario, Adelaida M. (57190662314); Martinez, Natalia Valiente (54882240600); Aijaz, Lubna (57225243977)</t>
  </si>
  <si>
    <t>7101829120; 54683478900; 57190662314; 54882240600; 57225243977</t>
  </si>
  <si>
    <t>Challenges and strategies in recruiting, interviewing, and retaining recent latino immigrants in substance abuse and HIV epidemiologic studies</t>
  </si>
  <si>
    <t>American Journal on Addictions</t>
  </si>
  <si>
    <t>10.1111/j.1521-0391.2011.00193.x</t>
  </si>
  <si>
    <t>https://www.scopus.com/inward/record.uri?eid=2-s2.0-84855353710&amp;doi=10.1111%2Fj.1521-0391.2011.00193.x&amp;partnerID=40&amp;md5=6a221bf591bdcc1d86fe744c360ee2f1</t>
  </si>
  <si>
    <t>2-s2.0-84855353710</t>
  </si>
  <si>
    <t>mets all inclusion criterias</t>
  </si>
  <si>
    <t>Good fit, all inclusion criteria obtained including LEP populations</t>
  </si>
  <si>
    <t>Weech-Maldonado, Robert J. (6701843551); Dreachslin, Janice L. (6701837732); Brown, Julie A. (57219219684); Pradhan, Rohit (54414725900); Rubin, Kelly L. (57225820877); Schiller, Cameron (54414887800); Hays, Ron D. (57203072109)</t>
  </si>
  <si>
    <t>6701843551; 6701837732; 57219219684; 54414725900; 57225820877; 54414887800; 57203072109</t>
  </si>
  <si>
    <t>Cultural competency assessment tool for hospitals: Evaluating hospitals' adherence to the culturally and linguistically appropriate services standards</t>
  </si>
  <si>
    <t>Health Care Management Review</t>
  </si>
  <si>
    <t>10.1097/HMR.0b013e31822e2a4f</t>
  </si>
  <si>
    <t>https://www.scopus.com/inward/record.uri?eid=2-s2.0-82555191394&amp;doi=10.1097%2FHMR.0b013e31822e2a4f&amp;partnerID=40&amp;md5=ef12893b0350599822503abd269c984a</t>
  </si>
  <si>
    <t>2-s2.0-82555191394</t>
  </si>
  <si>
    <t>doesn't focus on LEP population rather focuses on low income African American populations with hypertension</t>
  </si>
  <si>
    <t>Similar to LEP populations however does not fit inclusion criteria due to main idea being medical issue of African Americans and not LEP</t>
  </si>
  <si>
    <t>Schoenthaler, Antoinette M. (13908371800); Luerassi, Leanne (54788040800); Teresi, Jeanne A. (7006297389); Silver, Stephanie A. (10144006300); Kong, Jian (44761230000); Odedosu, Taiye (54788034000); Trilling, Samantha (54788614200); Errico, Anna (54787693300); Uvwo, Oshevire (54788419900); Sebek, Kimberly M. (39863511400)</t>
  </si>
  <si>
    <t>13908371800; 54788040800; 7006297389; 10144006300; 44761230000; 54788034000; 54788614200; 54787693300; 54788419900; 39863511400</t>
  </si>
  <si>
    <t>A practice-based trial of blood pressure control in African Americans (TLC-Clinic): study protocol for a randomized controlled trial</t>
  </si>
  <si>
    <t>10.1186/1745-6215-12-265</t>
  </si>
  <si>
    <t>https://www.scopus.com/inward/record.uri?eid=2-s2.0-84055219458&amp;doi=10.1186%2F1745-6215-12-265&amp;partnerID=40&amp;md5=fe8c3d48e6a35a06d0b3b9316645887b</t>
  </si>
  <si>
    <t>2-s2.0-84055219458</t>
  </si>
  <si>
    <t>doesn't focus on LEP population rather focuses on children and infants with heart disease</t>
  </si>
  <si>
    <t>Same as above</t>
  </si>
  <si>
    <t>Anderson, Jeffrey B. (26633590600); Iyer, Srikant B. (15071037500); Beekman, Robert H. (57119246700); Jenkins, Kathy J. (7103360798); Klitzner, Thomas S.S. (7006135606); Kugler, John Dale (7102871296); Martin, Gerard Robert (7404678594); Neish, Steven R. (6602481202); Rosenthal, Geoffrey L. (7102511894); Lannon, Carole M. (6701738929)</t>
  </si>
  <si>
    <t>26633590600; 15071037500; 57119246700; 7103360798; 7006135606; 7102871296; 7404678594; 6602481202; 7102511894; 6701738929</t>
  </si>
  <si>
    <t>National pediatric cardiology quality improvement collaborative: Lessons from development and early years</t>
  </si>
  <si>
    <t>Progress in Pediatric Cardiology</t>
  </si>
  <si>
    <t>10.1016/j.ppedcard.2011.10.008</t>
  </si>
  <si>
    <t>https://www.scopus.com/inward/record.uri?eid=2-s2.0-83155192128&amp;doi=10.1016%2Fj.ppedcard.2011.10.008&amp;partnerID=40&amp;md5=b1ba7b99b3636b427e0a2affadb2f1a0</t>
  </si>
  <si>
    <t>2-s2.0-83155192128</t>
  </si>
  <si>
    <t>doesn't focus on LEP populations and no qualitative studies</t>
  </si>
  <si>
    <t>Missing inclusion criteria, exclude.</t>
  </si>
  <si>
    <t>MacLaurin, Anne (54407135100); McConnell, Heather (7102235221)</t>
  </si>
  <si>
    <t>54407135100; 7102235221</t>
  </si>
  <si>
    <t>Utilizing quality improvement methods to prevent falls and injury from falls: Enhancing resident safety in long-term care</t>
  </si>
  <si>
    <t>Journal of Safety Research</t>
  </si>
  <si>
    <t>10.1016/j.jsr.2011.10.005</t>
  </si>
  <si>
    <t>https://www.scopus.com/inward/record.uri?eid=2-s2.0-82955212972&amp;doi=10.1016%2Fj.jsr.2011.10.005&amp;partnerID=40&amp;md5=5f512407ff530203f033858d86a7be59</t>
  </si>
  <si>
    <t>2-s2.0-82955212972</t>
  </si>
  <si>
    <t xml:space="preserve">doesn't have a hospital setting as the study focuses on preschool childeren in preschol classes </t>
  </si>
  <si>
    <t>Hones in on incorrect population, exclude.</t>
  </si>
  <si>
    <t>Puder, Jardena Jacqueline (6602003602); Marques-Vidal, P. Manuel (55651163200); Schindler, Christian (7101692455); Zahner, Lukas (57207515790); Niederer, Iris (26530586100); Bürgi, Flavia (26530665600); Ebenegger, Vincent (26530484700); Nydegger, Andreas (18434744600); Kriemler, Susi (14045227000)</t>
  </si>
  <si>
    <t>6602003602; 55651163200; 7101692455; 57207515790; 26530586100; 26530665600; 26530484700; 18434744600; 14045227000</t>
  </si>
  <si>
    <t>Effect of multidimensional lifestyle intervention on fitness and adiposity in predominantly migrant preschool children (Ballabeina): Cluster randomised controlled trial</t>
  </si>
  <si>
    <t>https://www.scopus.com/inward/record.uri?eid=2-s2.0-84856370840&amp;doi=10.1136%2Fbmj.d6195&amp;partnerID=40&amp;md5=470a51dba06a1f9f058a1cf77d657ce3</t>
  </si>
  <si>
    <t>2-s2.0-84856370840</t>
  </si>
  <si>
    <t>no LEP population focus</t>
  </si>
  <si>
    <t>Missing key criteria: lacking LEP population</t>
  </si>
  <si>
    <t>Ahanchi, Sadaf Sadie (16318550400); Carroll, Megan I. (36467948900); Almaroof, Babatunde H. (24343059700); Panneton, Jean Michel (7005927075)</t>
  </si>
  <si>
    <t>16318550400; 36467948900; 24343059700; 7005927075</t>
  </si>
  <si>
    <t>Anatomic severity grading score predicts technical difficulty, early outcomes, and hospital resource utilization of endovascular aortic aneurysm repair</t>
  </si>
  <si>
    <t>10.1016/j.jvs.2011.05.019</t>
  </si>
  <si>
    <t>https://www.scopus.com/inward/record.uri?eid=2-s2.0-80054868540&amp;doi=10.1016%2Fj.jvs.2011.05.019&amp;partnerID=40&amp;md5=0c3aed48dd7ce50d1068e11cdc812a43</t>
  </si>
  <si>
    <t>2-s2.0-80054868540</t>
  </si>
  <si>
    <t>no quantitative study and no controlled comparison</t>
  </si>
  <si>
    <t xml:space="preserve">Lacking control group in article </t>
  </si>
  <si>
    <t>Weinick, Robin M. (6701497494); Hasnain-Wynia, Romana (6603000297)</t>
  </si>
  <si>
    <t>6701497494; 6603000297</t>
  </si>
  <si>
    <t>Quality improvement efforts under health reform: How to ensure that they help reduce disparities-not increase them</t>
  </si>
  <si>
    <t>10.1377/hlthaff.2011.0617</t>
  </si>
  <si>
    <t>https://www.scopus.com/inward/record.uri?eid=2-s2.0-84856018766&amp;doi=10.1377%2Fhlthaff.2011.0617&amp;partnerID=40&amp;md5=abcd92515c135d15b18e6625ffb5b07d</t>
  </si>
  <si>
    <t>2-s2.0-84856018766</t>
  </si>
  <si>
    <t>doesn't met most of the inclusion criterias</t>
  </si>
  <si>
    <t>Missing quantitative data and LEP population</t>
  </si>
  <si>
    <t>Beal, Anne C. (7006748834)</t>
  </si>
  <si>
    <t>High-quality health care: The essential route to eliminating disparities and achieving health equity</t>
  </si>
  <si>
    <t>10.1377/hlthaff.2011.0976</t>
  </si>
  <si>
    <t>https://www.scopus.com/inward/record.uri?eid=2-s2.0-84855993953&amp;doi=10.1377%2Fhlthaff.2011.0976&amp;partnerID=40&amp;md5=7c7e40a47c1f61a4ef3f5395fe123dad</t>
  </si>
  <si>
    <t>2-s2.0-84855993953</t>
  </si>
  <si>
    <t>There is no relevence to LEP populations</t>
  </si>
  <si>
    <t>No direct link to LEP, just highlights general importance of diverse quality care</t>
  </si>
  <si>
    <t>Astley, C. M. (27167800300); MacDougall, Colin J.M. (7003597219); Davidson, Patricia Mary (7202137456); Chew, Derek P.B. (7102026332)</t>
  </si>
  <si>
    <t>27167800300; 7003597219; 7202137456; 7102026332</t>
  </si>
  <si>
    <t>Health resource variability in the achievement of optimal performance and clinical outcome</t>
  </si>
  <si>
    <t>10.1161/CIRCOUTCOMES.110.960229</t>
  </si>
  <si>
    <t>https://www.scopus.com/inward/record.uri?eid=2-s2.0-80054763153&amp;doi=10.1161%2FCIRCOUTCOMES.110.960229&amp;partnerID=40&amp;md5=a117d376a444b532458703599d167d7b</t>
  </si>
  <si>
    <t>2-s2.0-80054763153</t>
  </si>
  <si>
    <t xml:space="preserve">This is a case study; however, it may not directly imply that it is relevant to LEP, it talks about the minimal knowlegde those of Turkish background had of the Dutch language. In addition, this is centered around community based healthcare workers. </t>
  </si>
  <si>
    <t>Focuses on LEP populations and meets rest of inclusion critera</t>
  </si>
  <si>
    <t>Hesselink, Arlette E. (6602532064); Harting, Janneke (8580384500)</t>
  </si>
  <si>
    <t>6602532064; 8580384500</t>
  </si>
  <si>
    <t>Journal of Advanced Nursing</t>
  </si>
  <si>
    <t>https://www.scopus.com/inward/record.uri?eid=2-s2.0-80051554128&amp;doi=10.1111%2Fj.1365-2648.2011.05644.x&amp;partnerID=40&amp;md5=dc5fe2083d898142d5752af800e03701</t>
  </si>
  <si>
    <t>2-s2.0-80051554128</t>
  </si>
  <si>
    <t>Bender, Jesse (36247120300); Shields, Robin L. (49561832000); Kennally, Karen F. (7801501337)</t>
  </si>
  <si>
    <t>36247120300; 49561832000; 7801501337</t>
  </si>
  <si>
    <t>Transportable enhanced simulation technologies for pre-implementation limited operations testing: Neonatal intensive care unit</t>
  </si>
  <si>
    <t>10.1097/SIH.0b013e3182183c0b</t>
  </si>
  <si>
    <t>https://www.scopus.com/inward/record.uri?eid=2-s2.0-80051789105&amp;doi=10.1097%2FSIH.0b013e3182183c0b&amp;partnerID=40&amp;md5=27783b3e7088e861978a8f86e7885867</t>
  </si>
  <si>
    <t>2-s2.0-80051789105</t>
  </si>
  <si>
    <t>samira St.Clair-Husbands</t>
  </si>
  <si>
    <t>Semchuk, William M. (6701408855); Kolodziejak, Lynette R. (6505598177); Bubbar, Carolyn D. (15829145200); Poulin, Susan (7004191766)</t>
  </si>
  <si>
    <t>6701408855; 6505598177; 15829145200; 7004191766</t>
  </si>
  <si>
    <t>Working toward a system-wide venous thromboembolism prophylaxis strategy: Experience from a multisite health region</t>
  </si>
  <si>
    <t>Hospital Pharmacy</t>
  </si>
  <si>
    <t>10.1310/hpj4608-574</t>
  </si>
  <si>
    <t>https://www.scopus.com/inward/record.uri?eid=2-s2.0-80051491073&amp;doi=10.1310%2Fhpj4608-574&amp;partnerID=40&amp;md5=3a9ac41d952fd6f8ac331d855c255e20</t>
  </si>
  <si>
    <t>2-s2.0-80051491073</t>
  </si>
  <si>
    <t>We should exclude this study because it addresses racial and ethnic bias in medical decision making without focusing on LEP populations or language barriers.</t>
  </si>
  <si>
    <t>Talks about how implicit biases can lead to cultural competency and training healthcare workers on communication based on race and ethnicity of minority groups and using this information to enhance reatment.</t>
  </si>
  <si>
    <t>Stone, Jeff E. (7403061194); Moskowitz, Gordon B. (7005267586)</t>
  </si>
  <si>
    <t>7403061194; 7005267586</t>
  </si>
  <si>
    <t>Non-conscious bias in medical decision making: What can be done to reduce it?</t>
  </si>
  <si>
    <t>Medical Education</t>
  </si>
  <si>
    <t>10.1111/j.1365-2923.2011.04026.x</t>
  </si>
  <si>
    <t>https://www.scopus.com/inward/record.uri?eid=2-s2.0-79960347556&amp;doi=10.1111%2Fj.1365-2923.2011.04026.x&amp;partnerID=40&amp;md5=50e60f006eb6806085b3dbe1e1ed0b57</t>
  </si>
  <si>
    <t>2-s2.0-79960347556</t>
  </si>
  <si>
    <t>We should exclude this study because it evaluates disparity reduction strategies in Israel without focusing on LEP populations or language barriers.</t>
  </si>
  <si>
    <t>Talks about desparities but not focused on LEP populations. Additionally,  this study was conducted in Israel, where being LEP is not necessarily an issue as it is not the primary language.</t>
  </si>
  <si>
    <t>Balicer, Ran D. (6603332644); Shadmi, Efrat (57212651275); Lieberman, Nicky (26323011900); Greenberg-Dotan, Sari (8852259400); Goldfracht, Margalit D. (6507968492); Jana, Liora (57189948848); Cohen, Arnon Dov (35591803300); Regev-Rosenberg, Sigal (35300220400); Jacobson, Orit (55257833400)</t>
  </si>
  <si>
    <t>6603332644; 57212651275; 26323011900; 8852259400; 6507968492; 57189948848; 35591803300; 35300220400; 55257833400</t>
  </si>
  <si>
    <t>Reducing health disparities: Strategy planning and implementation in Israel's largest health care organization</t>
  </si>
  <si>
    <t>10.1111/j.1475-6773.2011.01247.x</t>
  </si>
  <si>
    <t>https://www.scopus.com/inward/record.uri?eid=2-s2.0-79960087669&amp;doi=10.1111%2Fj.1475-6773.2011.01247.x&amp;partnerID=40&amp;md5=c3b7a048ca7891c6dd504a2b9168cdbd</t>
  </si>
  <si>
    <t>2-s2.0-79960087669</t>
  </si>
  <si>
    <t>This study is implicity relevant to LEP patients, as it advocates for culturally competent care, which would include having bilingual staff present within hospitals or other healthcare settings or providing translator services and technologies, placing a stronger enphasis on culture and adaptability in healthcare.</t>
  </si>
  <si>
    <t>Speaks on cultural competency</t>
  </si>
  <si>
    <t>Castillo, Richard J. (36795730600); Guo, Kristina L. (7101838804)</t>
  </si>
  <si>
    <t>36795730600; 7101838804</t>
  </si>
  <si>
    <t>A framework for cultural competence in health care organizations</t>
  </si>
  <si>
    <t>10.1097/HCM.0b013e318225dfe6</t>
  </si>
  <si>
    <t>https://www.scopus.com/inward/record.uri?eid=2-s2.0-80051714147&amp;doi=10.1097%2FHCM.0b013e318225dfe6&amp;partnerID=40&amp;md5=d9edf808a303e706ae09db99a4af0e8a</t>
  </si>
  <si>
    <t>2-s2.0-80051714147</t>
  </si>
  <si>
    <t>Small sample size of 27 patients &lt;50.</t>
  </si>
  <si>
    <t>Despite its relevancy, the sample size is too small</t>
  </si>
  <si>
    <t>Sloots, Maurits (34768965300); Dekker, Jos H.M. (56276805400); Bartels, Edien A.C. (17233453800); Geertzen, Jan H.B. (7005631576); Dekker, Joost J. (56463518400)</t>
  </si>
  <si>
    <t>34768965300; 56276805400; 17233453800; 7005631576; 56463518400</t>
  </si>
  <si>
    <t>Adaptations to pain rehabilitation programmes for non-native patients with chronic pain</t>
  </si>
  <si>
    <t>Disability and Rehabilitation</t>
  </si>
  <si>
    <t>15-16</t>
  </si>
  <si>
    <t>10.3109/09638288.2010.529236</t>
  </si>
  <si>
    <t>https://www.scopus.com/inward/record.uri?eid=2-s2.0-79959470537&amp;doi=10.3109%2F09638288.2010.529236&amp;partnerID=40&amp;md5=ec1e62316d6a99ee67daaecd9fba14c3</t>
  </si>
  <si>
    <t>2-s2.0-79959470537</t>
  </si>
  <si>
    <t>Not LEP specific.</t>
  </si>
  <si>
    <t>Does not mention LEP populations</t>
  </si>
  <si>
    <t>Gonzalez Cruz, Jazmina L. (57190064874); Sola, Isabel (7003336781); Bécares, Martina (37036828300); Alberca, Berta (42160927000); Plana, Joan (59795153900); Enjuanes, L. (7006565392); Zuñiga, Sonia (6603777678)</t>
  </si>
  <si>
    <t>57190064874; 7003336781; 37036828300; 42160927000; 59795153900; 7006565392; 6603777678</t>
  </si>
  <si>
    <t>Coronavirus gene 7 counteracts host defenses and modulates virus virulence</t>
  </si>
  <si>
    <t>PLOS Pathogens</t>
  </si>
  <si>
    <t>e1002090</t>
  </si>
  <si>
    <t>10.1371/journal.ppat.1002090</t>
  </si>
  <si>
    <t>https://www.scopus.com/inward/record.uri?eid=2-s2.0-79959881809&amp;doi=10.1371%2Fjournal.ppat.1002090&amp;partnerID=40&amp;md5=973f17dd523d9e2f8c65ca58110295bd</t>
  </si>
  <si>
    <t>2-s2.0-79959881809</t>
  </si>
  <si>
    <t>Included an indirect/implict relevance to LEP patients, specifically children in Brazil, however there is a small sample size of 14 patients &lt;50 whom were evaluated.</t>
  </si>
  <si>
    <t>Pfeifer, Luzia Iara (35389646300); Queiroz, Mirella A. (41461701800); Santos, Jair Lício Ferreira (35390951300); Stagnitti, Karen Ellen (55887431000)</t>
  </si>
  <si>
    <t>35389646300; 41461701800; 35390951300; 55887431000</t>
  </si>
  <si>
    <t>Cross-cultural adaptation and reliability of Child-Initiated Pretend Play Assessment (ChIPPA)</t>
  </si>
  <si>
    <t>Canadian Journal of Occupational Therapy</t>
  </si>
  <si>
    <t>10.2182/cjot.2011.78.3.7</t>
  </si>
  <si>
    <t>https://www.scopus.com/inward/record.uri?eid=2-s2.0-79958078856&amp;doi=10.2182%2Fcjot.2011.78.3.7&amp;partnerID=40&amp;md5=0ebd8a974d7cfaf99b44b561db380168</t>
  </si>
  <si>
    <t>2-s2.0-79958078856</t>
  </si>
  <si>
    <t>Pitts, Nigel Berry (7102489175); Amaechi, Bennett Tochukwu (35598814600); Niederman, Richard (7006668589); Acevedo, Ana María (7006232361); Vianna, Roberto Braga De Carvalho (7003608737); Ganss, Carolina (6701325779); Ismaïl, Amid Ibrahim (7201548427); Honkala, Eino J. (7005947775)</t>
  </si>
  <si>
    <t>7102489175; 35598814600; 7006668589; 7006232361; 7003608737; 6701325779; 7201548427; 7005947775</t>
  </si>
  <si>
    <t>Global oral health inequalities: dental caries task group--research agenda.</t>
  </si>
  <si>
    <t>Advances in Dental Research</t>
  </si>
  <si>
    <t>10.1177/0022034511402016</t>
  </si>
  <si>
    <t>https://www.scopus.com/inward/record.uri?eid=2-s2.0-84860398979&amp;doi=10.1177%2F0022034511402016&amp;partnerID=40&amp;md5=0fa76a7fd0f492ac6120ca3fea2dd17e</t>
  </si>
  <si>
    <t>2-s2.0-84860398979</t>
  </si>
  <si>
    <t>Minority focused but lacking LEP patients.</t>
  </si>
  <si>
    <t>Speaks on minority populations which could include LEP</t>
  </si>
  <si>
    <t>Pathman, Donald E. (7004992629); Teal, Randall W. (46261606500)</t>
  </si>
  <si>
    <t>7004992629; 46261606500</t>
  </si>
  <si>
    <t>Use of data by hospitals in North Carolina to identify disparities in the care and outcomes of minority patients.</t>
  </si>
  <si>
    <t>North Carolina Medical Journal</t>
  </si>
  <si>
    <t>https://www.scopus.com/inward/record.uri?eid=2-s2.0-80155174739&amp;partnerID=40&amp;md5=04b277c073964521440d9fbefb299f8f</t>
  </si>
  <si>
    <t>2-s2.0-80155174739</t>
  </si>
  <si>
    <t>Not LEP focused, placing an emphasis on IT systems such as Electronic Health Records (EHR).</t>
  </si>
  <si>
    <t>Not related to LEP</t>
  </si>
  <si>
    <t>Ullman-Culleré, Mollie H. (56132424700); Mathew, Jomol P. (7201462717)</t>
  </si>
  <si>
    <t>56132424700; 7201462717</t>
  </si>
  <si>
    <t>Emerging landscape of genomics in the electronic health record for personalized medicine</t>
  </si>
  <si>
    <t>Human Mutation</t>
  </si>
  <si>
    <t>10.1002/humu.21456</t>
  </si>
  <si>
    <t>https://www.scopus.com/inward/record.uri?eid=2-s2.0-79955023439&amp;doi=10.1002%2Fhumu.21456&amp;partnerID=40&amp;md5=43f672a09a30029d84a739b5fdeeffa4</t>
  </si>
  <si>
    <t>2-s2.0-79955023439</t>
  </si>
  <si>
    <t>LEP focused including Non-Western Immigrants, sub-Saharan African, Moroccan, Turkish and Dutch patients. Health disparities were also acknowledged such as low-income and single household factors.</t>
  </si>
  <si>
    <t>LEP focused and speaks on health disparities along with other barriers to healthcare such as financial issues</t>
  </si>
  <si>
    <t>Zwart, Joost J. (14326476500); Jonkers, Marina D. (37087083800); Richters, Annemiek J.M. (7003430200); Öry, Ferko G. (6603041296); Bloemenkamp, Kitty W.M. (6701862352); Duvekot, Johannes J. (6603048364); van Roosmalen, Jos J.M. (55847616800)</t>
  </si>
  <si>
    <t>14326476500; 37087083800; 7003430200; 6603041296; 6701862352; 6603048364; 55847616800</t>
  </si>
  <si>
    <t>Ethnic disparity in severe acute maternal morbidity: A nationwide cohort study in the Netherlands</t>
  </si>
  <si>
    <t>10.1093/eurpub/ckq046</t>
  </si>
  <si>
    <t>https://www.scopus.com/inward/record.uri?eid=2-s2.0-79953232350&amp;doi=10.1093%2Feurpub%2Fckq046&amp;partnerID=40&amp;md5=258306ffa4703dd6474663cc294b5163</t>
  </si>
  <si>
    <t>2-s2.0-79953232350</t>
  </si>
  <si>
    <t>Not specific to LEP patients and focuses on technological systems/AI.</t>
  </si>
  <si>
    <t>Talks about AI</t>
  </si>
  <si>
    <t>Lezcano, Leonardo (36173252800); Sicília, Miguel Angel (8266687800); Rodríguez-Solano, Carlos Javier (52664424900)</t>
  </si>
  <si>
    <t>36173252800; 8266687800; 52664424900</t>
  </si>
  <si>
    <t>Integrating reasoning and clinical archetypes using OWL ontologies and SWRL rules</t>
  </si>
  <si>
    <t>Journal of Biomedical Informatics</t>
  </si>
  <si>
    <t>10.1016/j.jbi.2010.11.005</t>
  </si>
  <si>
    <t>https://www.scopus.com/inward/record.uri?eid=2-s2.0-79952748773&amp;doi=10.1016%2Fj.jbi.2010.11.005&amp;partnerID=40&amp;md5=3c49cab37d3e845c231c1792e411a4e4</t>
  </si>
  <si>
    <t>2-s2.0-79952748773</t>
  </si>
  <si>
    <t xml:space="preserve">The implementation program and community events are exclusively within outpatient and community settings. </t>
  </si>
  <si>
    <t>Not in inpatient settings</t>
  </si>
  <si>
    <t>Engelman, Kimberly K. (7006586712); Cupertino, Ana Paula Fabrino Bretas (6504250264); Daley, Christine Makosky (14010631800); Long, Trish (57224812311); Cully, Angel (36981283100); Mayo, Matthew S. (35465374200); Ellerbeck, Edward F. (7003651475); Geana, Mugur V. (8509039600); Greiner, Keith Allen (55662967400)</t>
  </si>
  <si>
    <t>7006586712; 6504250264; 14010631800; 57224812311; 36981283100; 35465374200; 7003651475; 8509039600; 55662967400</t>
  </si>
  <si>
    <t>Engaging diverse underserved communities to bridge the mammography divide</t>
  </si>
  <si>
    <t>10.1186/1471-2458-11-47</t>
  </si>
  <si>
    <t>https://www.scopus.com/inward/record.uri?eid=2-s2.0-78651594833&amp;doi=10.1186%2F1471-2458-11-47&amp;partnerID=40&amp;md5=6f32bcb321a55804e67aac408f752419</t>
  </si>
  <si>
    <t>2-s2.0-78651594833</t>
  </si>
  <si>
    <t>Not specific to LEP patients. Greater focus on technology/AI.</t>
  </si>
  <si>
    <t>Kamath, Janine R.A. (16063640900); Osborn, John B. (36798765200); Roger, Veŕonique Lee (7006477567); Rohleder, Thomas R. (6603796541)</t>
  </si>
  <si>
    <t>16063640900; 36798765200; 7006477567; 6603796541</t>
  </si>
  <si>
    <t>Highlights from the Third Annual Mayo Clinic Conference on Systems Engineering and Operations Research in Health Care</t>
  </si>
  <si>
    <t>Mayo Clinic Proceedings</t>
  </si>
  <si>
    <t>10.4065/mcp.2011.0135</t>
  </si>
  <si>
    <t>https://www.scopus.com/inward/record.uri?eid=2-s2.0-79960948555&amp;doi=10.4065%2Fmcp.2011.0135&amp;partnerID=40&amp;md5=ddada3d1871df818bd20fb162348f65a</t>
  </si>
  <si>
    <t>2-s2.0-79960948555</t>
  </si>
  <si>
    <t>This study delved into acknowledging the workload and hardwork that goes into being an interpreter and by meeting their needs, it allows them to enhance LEP services and its stability for LEP patients.</t>
  </si>
  <si>
    <t>Speaks on interpretation and its effect on the LEP population</t>
  </si>
  <si>
    <t>McDowell, Liz (26967908500); Messias, De Anne K.Hilfinger (57203205676); Dawson, Robin M. (57207988125)</t>
  </si>
  <si>
    <t>26967908500; 57203205676; 57207988125</t>
  </si>
  <si>
    <t>The Work of Language Interpretation in Health Care: Complex, Challenging, Exhausting, and Often Invisible</t>
  </si>
  <si>
    <t>Journal of Transcultural Nursing</t>
  </si>
  <si>
    <t>10.1177/1043659610395773</t>
  </si>
  <si>
    <t>https://www.scopus.com/inward/record.uri?eid=2-s2.0-79954550500&amp;doi=10.1177%2F1043659610395773&amp;partnerID=40&amp;md5=1150a7fcf7e0a6f6ca0a3aa336244867</t>
  </si>
  <si>
    <t>2-s2.0-79954550500</t>
  </si>
  <si>
    <t>Nafiu, Olubukola Olugbenga (8611655600); Shanks, Amy M. (7003505888); Hayanga, Awori Jeremiah (10439174200); Tremper, Kevin K. (7005892649); Campbell, Darrell A. (7404497355)</t>
  </si>
  <si>
    <t>8611655600; 7003505888; 10439174200; 7005892649; 7404497355</t>
  </si>
  <si>
    <t>The impact of high body mass index on postoperative complications and resource utilization in minority patients</t>
  </si>
  <si>
    <t>10.1016/S0027-9684(15)30237-6</t>
  </si>
  <si>
    <t>https://www.scopus.com/inward/record.uri?eid=2-s2.0-79951611910&amp;doi=10.1016%2FS0027-9684%2815%2930237-6&amp;partnerID=40&amp;md5=56d3259ff65e265260448f2a20ae928e</t>
  </si>
  <si>
    <t>2-s2.0-79951611910</t>
  </si>
  <si>
    <t>One of many meaningful initiatives, however it lacks LEP focus.</t>
  </si>
  <si>
    <t>Vinson, Cynthia A. (8941259200); Porta, Madeline La (37665805600); Todd, William (37666199900); Palafox, Neal A. (6603888264); Wilson, Katherine M. (12809464200); Fairley, Temeika L. (8934370600)</t>
  </si>
  <si>
    <t>8941259200; 37665805600; 37666199900; 6603888264; 12809464200; 8934370600</t>
  </si>
  <si>
    <t>Research and comprehensive cancer control coalitions</t>
  </si>
  <si>
    <t>10.1007/s10552-010-9667-6</t>
  </si>
  <si>
    <t>https://www.scopus.com/inward/record.uri?eid=2-s2.0-78751582379&amp;doi=10.1007%2Fs10552-010-9667-6&amp;partnerID=40&amp;md5=2f5d9b2b82af1251e40f537c37a67994</t>
  </si>
  <si>
    <t>2-s2.0-78751582379</t>
  </si>
  <si>
    <t>Healthcare organizations are required to provide linguistic services to LEP patients at the federal level. This study aims to investigate what hospitals and how many are meeting these guidelines. The outcomes of this study also emphasize the significance in providing these services to LEP patients, asserting that it has the benefit of increasing patient safety and improvement of the delivery of care, therefore increasing quality.</t>
  </si>
  <si>
    <t>Focuses on linguistic services for LEP patients in hospitals and how it effects patient care, safety, and comfort.</t>
  </si>
  <si>
    <t>Diamond, Lisa C. (25923783000); Wilson-Stronks, Amy L. (25634580600); Jacobs, Elizabeth A. (34769904400)</t>
  </si>
  <si>
    <t>25923783000; 25634580600; 34769904400</t>
  </si>
  <si>
    <t>Do hospitals measure up to the national culturally and linguistically appropriate services standards?</t>
  </si>
  <si>
    <t>10.1097/MLR.0b013e3181f380bc</t>
  </si>
  <si>
    <t>https://www.scopus.com/inward/record.uri?eid=2-s2.0-78650178907&amp;doi=10.1097%2FMLR.0b013e3181f380bc&amp;partnerID=40&amp;md5=b4a21b129253d8c83b5cdf1191ecdb76</t>
  </si>
  <si>
    <t>2-s2.0-78650178907</t>
  </si>
  <si>
    <t>Implicity relevant to LEP patients. Within the findings of this study, clinical data was recorded less in South Asian patients compared to their White British counterparts, which can indirectly be related to communication and LEP barriers, including limited health literacy.</t>
  </si>
  <si>
    <t>Includes information on South Asian populations and LEP</t>
  </si>
  <si>
    <t>Chauhan, Umesh (23484187800); Baker, Deborah (57212014193); Edwards, Richard E. (7403979498); Mark Hann, Mark (35299418600)</t>
  </si>
  <si>
    <t>23484187800; 57212014193; 7403979498; 35299418600</t>
  </si>
  <si>
    <t>Improving care in cardiac rehabilitation for minority ethnic populations</t>
  </si>
  <si>
    <t>European Journal of Cardiovascular Nursing</t>
  </si>
  <si>
    <t>10.1016/j.ejcnurse.2010.03.004</t>
  </si>
  <si>
    <t>https://www.scopus.com/inward/record.uri?eid=2-s2.0-77958154578&amp;doi=10.1016%2Fj.ejcnurse.2010.03.004&amp;partnerID=40&amp;md5=a3c9ff3add19ebc134608ead4b7258ba</t>
  </si>
  <si>
    <t>2-s2.0-77958154578</t>
  </si>
  <si>
    <t xml:space="preserve">Relevant to LEP population but small sample size of 22 practices from CA and NJ. Discusses how to reduce ethnic/racial disparities.  </t>
  </si>
  <si>
    <t xml:space="preserve">Missed the mark on inclusion data, sample size not sufficient </t>
  </si>
  <si>
    <t>Weinick, Robin M. (6701497494); Byron, Sepheen C. (8573580000); Han, Esther S. (36561783600); French, Jessica Briefer (35975811700); Scholle, Sarah Hudson (7006552462)</t>
  </si>
  <si>
    <t>6701497494; 8573580000; 36561783600; 35975811700; 7006552462</t>
  </si>
  <si>
    <t>Reducing disparities and improving quality: Understanding the needs of small primary care practices</t>
  </si>
  <si>
    <t>https://www.scopus.com/inward/record.uri?eid=2-s2.0-77951640427&amp;partnerID=40&amp;md5=d0e2ba26aaac9155b66786d7aa3fa929</t>
  </si>
  <si>
    <t>2-s2.0-77951640427</t>
  </si>
  <si>
    <t xml:space="preserve">No relevance to LEP population as it was collecting data on nutrition practices in ICUS. </t>
  </si>
  <si>
    <t>Heyland, Daren Keith (56700496600); Heyland, Richard D. (36677424000); Cahill, Naomi E. (35739944100); Dhaliwal, Rupinder Singh (36808106600); Day, Andrew George (26033251600); Jiang, Xuran (23568108800); Morrison, Siouxzy S. (35243510600); Davies, Andrew R. (7403658328)</t>
  </si>
  <si>
    <t>56700496600; 36677424000; 35739944100; 36808106600; 26033251600; 23568108800; 35243510600; 7403658328</t>
  </si>
  <si>
    <t>Creating a culture of clinical excellence in critical care nutrition: The 2008 "best of the Best" award</t>
  </si>
  <si>
    <t>Journal of Parenteral and Enteral Nutrition</t>
  </si>
  <si>
    <t>10.1177/0148607110361901</t>
  </si>
  <si>
    <t>https://www.scopus.com/inward/record.uri?eid=2-s2.0-78650203817&amp;doi=10.1177%2F0148607110361901&amp;partnerID=40&amp;md5=b6a39396699687f4468f77b8649a2708</t>
  </si>
  <si>
    <t>2-s2.0-78650203817</t>
  </si>
  <si>
    <t>We should exclude this study because it explores nurse–physician communication and its role in patient safety but does not focus on LEP populations or language barriers. It is relevant to communication and safety in hospital settings, but it is theoretical and literature-based rather than quantitative, and it does not address LEP-specific disparities or patient–physician interactions tied to language access.</t>
  </si>
  <si>
    <t>Missing key inclusion data-- does not focus on LEP populations. Very limited and restrained.</t>
  </si>
  <si>
    <t>Nurse/physician communication through a sensemaking lens: Shifting the paradigm to improve patient safety</t>
  </si>
  <si>
    <t>10.1097/MLR.0b013e3181eb31bd</t>
  </si>
  <si>
    <t>https://www.scopus.com/inward/record.uri?eid=2-s2.0-78049340664&amp;doi=10.1097%2FMLR.0b013e3181eb31bd&amp;partnerID=40&amp;md5=a6aaae6fcc36a5e51b024f8563e56462</t>
  </si>
  <si>
    <t>2-s2.0-78049340664</t>
  </si>
  <si>
    <t>We should exclude this study because it describes the cultural translation and adaptation of a diabetes intervention in American Samoa but does not focus on LEP populations or language barriers. It addresses disparities and intervention implementation, but it is community-based and descriptive rather than hospital/system-based with quantitative outcomes tied to LEP-specific disparities, patient safety, or patient–physician interactions.</t>
  </si>
  <si>
    <t>Focuses on medical aspect and misses key inclusion criteria of LEP populations. No quantitative data either.</t>
  </si>
  <si>
    <t>DePue, Judith D. (35902490400); Rosen, Rochelle K. (7202895235); Batts-Turner, Marian L. (9842648600); Bereolos, Nicole (36573303900); House, Meaghan (57217516363); Held, Rachel Forster (36573508800); Nu'Usolia, Ofeira (36574144600); Tuitele, John (24492778000); Goldstein, Michael G. (7403013996); McGarvey, Stephen Theodore (56235234600)</t>
  </si>
  <si>
    <t>35902490400; 7202895235; 9842648600; 36573303900; 57217516363; 36573508800; 36574144600; 24492778000; 7403013996; 56235234600</t>
  </si>
  <si>
    <t>Cultural translation of interventions: Diabetes care in American Samoa</t>
  </si>
  <si>
    <t>American Journal of Public Health</t>
  </si>
  <si>
    <t>10.2105/AJPH.2009.170134</t>
  </si>
  <si>
    <t>https://www.scopus.com/inward/record.uri?eid=2-s2.0-77958157291&amp;doi=10.2105%2FAJPH.2009.170134&amp;partnerID=40&amp;md5=afdc859b06f6b2bdcb1a86726747f6b4</t>
  </si>
  <si>
    <t>All Open Access; Green Accepted Open Access; Green Final Open Access; Green Open Access</t>
  </si>
  <si>
    <t>2-s2.0-77958157291</t>
  </si>
  <si>
    <t>We should exclude this study because it evaluates the implementation of a diabetes prevention initiative in a community health center but does not focus on LEP populations or language barriers. The design is qualitative and community-based, with outcomes centered on organizational quality improvement rather than hospital/system-based patient safety, LEP-specific disparities, or patient–physician interactions.</t>
  </si>
  <si>
    <t xml:space="preserve">Exclude because it doesn't include LEP population or include language barrier problems. Does not include patient safety </t>
  </si>
  <si>
    <t>Santana, Calie (36451171500); Nunez-Smith, Marcella (15844370000); Camp, Anne W. (55112263400); Ruppe, Erin (6507270268); Berg, David Nelson (8515685000); Curry, Leslie Ann (7005109645)</t>
  </si>
  <si>
    <t>36451171500; 15844370000; 55112263400; 6507270268; 8515685000; 7005109645</t>
  </si>
  <si>
    <t>Quality improvement in community health centres: The role of microsystem characteristics in the implementation of a Diabetes Prevention Initiative</t>
  </si>
  <si>
    <t>Quality and Safety in Health Care</t>
  </si>
  <si>
    <t>10.1136/qshc.2009.033530</t>
  </si>
  <si>
    <t>https://www.scopus.com/inward/record.uri?eid=2-s2.0-77956109032&amp;doi=10.1136%2Fqshc.2009.033530&amp;partnerID=40&amp;md5=405ce8f66f28c31b03f8dbcb0d068b62</t>
  </si>
  <si>
    <t>2-s2.0-77956109032</t>
  </si>
  <si>
    <t>We should exclude this study because it outlines a research protocol for examining medication safety in Canadian home care but does not focus on LEP populations or language barriers. The design is qualitative, community- and home-based, and centers on medication management processes rather than hospital/system-based outcomes tied to patient safety, LEP-specific disparities, or patient–physician interactions.</t>
  </si>
  <si>
    <t xml:space="preserve">Exclude because it doesn't include LEP population and also does not include patient safety or patient inequalities </t>
  </si>
  <si>
    <t>Marck, Patrícia Beryl (6701740195); Lang, Ariella (7402077268); Macdonald, Marilyn T. (16679537100); Griffin, Melissa C. (55620852400); Easty, Anthony C. (6603307890); Corsini-Munt, Serena (26423468600)</t>
  </si>
  <si>
    <t>6701740195; 7402077268; 16679537100; 55620852400; 6603307890; 26423468600</t>
  </si>
  <si>
    <t>Safety in home care: A research protocol for studying medication management</t>
  </si>
  <si>
    <t>10.1186/1748-5908-5-43</t>
  </si>
  <si>
    <t>https://www.scopus.com/inward/record.uri?eid=2-s2.0-77952985871&amp;doi=10.1186%2F1748-5908-5-43&amp;partnerID=40&amp;md5=0e1efa462534dba36437925ea4802735</t>
  </si>
  <si>
    <t>2-s2.0-77952985871</t>
  </si>
  <si>
    <t>We should exclude this study because it describes a research protocol for improving primary health care performance in Indigenous Australian communities but does not focus on LEP populations or language barriers. It addresses health disparities and system performance, but it is community-based and protocol-driven rather than hospital/system-based with quantitative outcomes tied to LEP-specific disparities, patient safety, or patient–physician interactions.</t>
  </si>
  <si>
    <t xml:space="preserve">Exclude because it doesn't not relate to or include LEP population </t>
  </si>
  <si>
    <t>Bailie, Ross Stewart (58364153600); Si, Damin (57206162407); Shannon, Cindy (7006791140); Semmens, James Bernard (7005133713); Rowley, Kevin G. (36913714200); Scrimgeour, David J. (6701499320); Nagel, Tricia M. (24071351100); Anderson, Ian P.S. (12787045000); Connors, Christine M. (7004362822); Weeramanthri, Tarun Stephen (7004379186)</t>
  </si>
  <si>
    <t>58364153600; 57206162407; 7006791140; 7005133713; 36913714200; 6701499320; 24071351100; 12787045000; 7004362822; 7004379186</t>
  </si>
  <si>
    <t>Study protocol: National research partnership to improve primary health care performance and outcomes for Indigenous peoples</t>
  </si>
  <si>
    <t>10.1186/1472-6963-10-129</t>
  </si>
  <si>
    <t>https://www.scopus.com/inward/record.uri?eid=2-s2.0-77952306634&amp;doi=10.1186%2F1472-6963-10-129&amp;partnerID=40&amp;md5=c1cccb2f0545478e8b9b9dff75e6ca0c</t>
  </si>
  <si>
    <t>2-s2.0-77952306634</t>
  </si>
  <si>
    <t>We should include this study because it directly examines LEP populations in a hospital setting, uses quantitative methods, and reports outcomes related to patient safety and quality of care.</t>
  </si>
  <si>
    <t>Include because it directly correlates to LEP population in a hospital setting and reports outcomes related to patient safety .</t>
  </si>
  <si>
    <t>Karliner, Leah S. (6508149997); Kim, Sue E. (57202019049); Meltzer, David O. (7004705151); Auerbach, Andrew D. (8253087700)</t>
  </si>
  <si>
    <t>6508149997; 57202019049; 7004705151; 8253087700</t>
  </si>
  <si>
    <t>Influence of language barriers on outcomes of hospital care for general medicine inpatients</t>
  </si>
  <si>
    <t>10.1002/jhm.658</t>
  </si>
  <si>
    <t>https://www.scopus.com/inward/record.uri?eid=2-s2.0-77953515170&amp;doi=10.1002%2Fjhm.658&amp;partnerID=40&amp;md5=0f715a16f9a2102d96db2996b4615b79</t>
  </si>
  <si>
    <t>2-s2.0-77953515170</t>
  </si>
  <si>
    <t>This is nonoriginal research</t>
  </si>
  <si>
    <t xml:space="preserve">Exclude because it's isn't the original study or no. Original  </t>
  </si>
  <si>
    <t>Dodek, Peter M. (35426904100); Keenan, Sean Patrick (7006144734); Norena, Monica (6506525997); Martin, Claudio M. (7405843801); Wong, Hubert (7402864998)</t>
  </si>
  <si>
    <t>35426904100; 7006144734; 6506525997; 7405843801; 7402864998</t>
  </si>
  <si>
    <t>Review of a large clinical series: Structure, process, and outcome of all intensive care units within the province of British Columbia, Canada</t>
  </si>
  <si>
    <t>10.1177/0885066609359267</t>
  </si>
  <si>
    <t>https://www.scopus.com/inward/record.uri?eid=2-s2.0-77952698865&amp;doi=10.1177%2F0885066609359267&amp;partnerID=40&amp;md5=5f384028e0504cc7d0b3d54a1b2c49d3</t>
  </si>
  <si>
    <t>2-s2.0-77952698865</t>
  </si>
  <si>
    <t>The original document was translated from english to swedish to be used in the study, and with quantitatve results show that SAQ can be used in different settings and languages. This can be used to better relate to LEP communities provided that translation is done well</t>
  </si>
  <si>
    <t>Truly no direct LEP link</t>
  </si>
  <si>
    <t>Nordén-Hägg, Annika (36090049800); Sexton, John Bryan (7102710803); Sporrong, Sofia Kälvemark (57211316806); Ring, Lena (6603750353); Kettis-Lindblad, Åsa (13908057200)</t>
  </si>
  <si>
    <t>36090049800; 7102710803; 57211316806; 6603750353; 13908057200</t>
  </si>
  <si>
    <t>Assessing Safety Culture in Pharmacies: The psychometric validation of the Safety Attitudes Questionnaire (SAQ) in a national sample of community pharmacies in Sweden</t>
  </si>
  <si>
    <t>BMC Clinical Pharmacology</t>
  </si>
  <si>
    <t>10.1186/1472-6904-10-8</t>
  </si>
  <si>
    <t>https://www.scopus.com/inward/record.uri?eid=2-s2.0-77950638403&amp;doi=10.1186%2F1472-6904-10-8&amp;partnerID=40&amp;md5=fdfc898d178b528515b85628aaa93058</t>
  </si>
  <si>
    <t>2-s2.0-77950638403</t>
  </si>
  <si>
    <t>Discusses cultural and linguistic barriers within clinical setting</t>
  </si>
  <si>
    <t>Discusses solutions to LEP challenges. Patient outcomes from examples provided.</t>
  </si>
  <si>
    <t>Karwalajtys, Tina L. (6506484616); Redwood-Campbell, Lynda J. (6507397372); Fowler, Nancy C. (57194392628); Lohfeld, Lynne H. (6603752817); Howard, Michelle I. (7402455169); Kaczorowski, Janusz A. (7005193461); Lytwyn, Alice (6602745868)</t>
  </si>
  <si>
    <t>6506484616; 6507397372; 57194392628; 6603752817; 7402455169; 7005193461; 6602745868</t>
  </si>
  <si>
    <t>Conducting qualitative research on cervical cancer screening among diverse groups of immigrant women: Research reflections: Challenges and solutions</t>
  </si>
  <si>
    <t>e130</t>
  </si>
  <si>
    <t>e135</t>
  </si>
  <si>
    <t>https://www.scopus.com/inward/record.uri?eid=2-s2.0-77951654442&amp;partnerID=40&amp;md5=fddf7505fae5a58f7ef2ee18be04d0ef</t>
  </si>
  <si>
    <t>2-s2.0-77951654442</t>
  </si>
  <si>
    <t>Focus is on insurance-related differences, not language or interpreter use.</t>
  </si>
  <si>
    <t>While some LEP populations could relate to this I think this article really doesn't create a direct link to LEP disparities.</t>
  </si>
  <si>
    <t>Yeh, Daniel Dante (54400611200); Jones, Monique (57199029275); Schulman, Carl Ivan (7202810772); Karmacharya, Jagajan J. (6508067112); Velázquez, Omaida Caridad (7004219211)</t>
  </si>
  <si>
    <t>54400611200; 57199029275; 7202810772; 6508067112; 7004219211</t>
  </si>
  <si>
    <t>Uninsured South Florida vascular surgery patients are less likely to receive optimal medical management than their insured counterparts</t>
  </si>
  <si>
    <t>4 SUPPL.</t>
  </si>
  <si>
    <t>S4</t>
  </si>
  <si>
    <t>S8</t>
  </si>
  <si>
    <t>10.1016/j.jvs.2010.01.035</t>
  </si>
  <si>
    <t>https://www.scopus.com/inward/record.uri?eid=2-s2.0-77949582657&amp;doi=10.1016%2Fj.jvs.2010.01.035&amp;partnerID=40&amp;md5=235c3445d4adcd2b4651434dcfb31192</t>
  </si>
  <si>
    <t>2-s2.0-77949582657</t>
  </si>
  <si>
    <t>Conceptual focus on biology vs. environment; no LEP variables</t>
  </si>
  <si>
    <t>Includes patient outcomes, but no reference to LEP population or control groups</t>
  </si>
  <si>
    <t>Nguyen, Louis L. (7202156159); Henry, Antonia J. (35976137200)</t>
  </si>
  <si>
    <t>7202156159; 35976137200</t>
  </si>
  <si>
    <t>Disparities in vascular surgery: Is it biology or environment?</t>
  </si>
  <si>
    <t>S36</t>
  </si>
  <si>
    <t>S41</t>
  </si>
  <si>
    <t>10.1016/j.jvs.2010.02.003</t>
  </si>
  <si>
    <t>https://www.scopus.com/inward/record.uri?eid=2-s2.0-77949564892&amp;doi=10.1016%2Fj.jvs.2010.02.003&amp;partnerID=40&amp;md5=7f5324e5c1bd2099e0498a2209f76e08</t>
  </si>
  <si>
    <t>2-s2.0-77949564892</t>
  </si>
  <si>
    <t>Emphasizes cultural competence broadly; no quantitative LEP analysis.</t>
  </si>
  <si>
    <t>No quantitative data or outcomes</t>
  </si>
  <si>
    <t>Beavers, Frederick P. (6603323188); Satiani, Bhagwan B. (7006001241)</t>
  </si>
  <si>
    <t>6603323188; 7006001241</t>
  </si>
  <si>
    <t>Diversity does not equal disparity: How cultural competence can overcome</t>
  </si>
  <si>
    <t>S1</t>
  </si>
  <si>
    <t>S3</t>
  </si>
  <si>
    <t>10.1016/j.jvs.2009.12.066</t>
  </si>
  <si>
    <t>https://www.scopus.com/inward/record.uri?eid=2-s2.0-77949544967&amp;doi=10.1016%2Fj.jvs.2009.12.066&amp;partnerID=40&amp;md5=8e83e2ae55877b7c8faf42a4016a4f05</t>
  </si>
  <si>
    <t>2-s2.0-77949544967</t>
  </si>
  <si>
    <t>Not human or system-level research; unrelated to LEP.</t>
  </si>
  <si>
    <t>Unrelated to LEP or patient outcomes or inpatient experiences</t>
  </si>
  <si>
    <t>Haag, Marion (26428081600); van Linthout, Sophie A. (6602562561); Schröder, Sebastian E.A. (57198164445); Freymann, Undine (36241653700); Ringe, Jochen (7103249469); Tschöpe, Carsten (7003819329); Sittinger, Michael (7005928923)</t>
  </si>
  <si>
    <t>26428081600; 6602562561; 57198164445; 36241653700; 7103249469; 7003819329; 7005928923</t>
  </si>
  <si>
    <t>Endomyocardial biopsy derived adherent proliferating cells - A potential cell source for cardiac tissue engineering</t>
  </si>
  <si>
    <t>Journal of Cellular Biochemistry</t>
  </si>
  <si>
    <t>10.1002/jcb.22433</t>
  </si>
  <si>
    <t>https://www.scopus.com/inward/record.uri?eid=2-s2.0-74949083441&amp;doi=10.1002%2Fjcb.22433&amp;partnerID=40&amp;md5=d5c947a742c4ea4b9966bc41e821db89</t>
  </si>
  <si>
    <t>2-s2.0-74949083441</t>
  </si>
  <si>
    <t>Focus on race/ethnicity; no direct LEP or interpreter outcomes.</t>
  </si>
  <si>
    <t>Amritha Bharath Ram</t>
  </si>
  <si>
    <t>Not really relevance to LEP, more focused on racial disparities</t>
  </si>
  <si>
    <t>Jones, Rhys G. (55267262900); Trivedi, Amal N. (8380484100); Ayanian, John Z. (7006382123)</t>
  </si>
  <si>
    <t>55267262900; 8380484100; 7006382123</t>
  </si>
  <si>
    <t>Factors influencing the effectiveness of interventions to reduce racial and ethnic disparities in health care</t>
  </si>
  <si>
    <t>10.1016/j.socscimed.2009.10.030</t>
  </si>
  <si>
    <t>https://www.scopus.com/inward/record.uri?eid=2-s2.0-73149086140&amp;doi=10.1016%2Fj.socscimed.2009.10.030&amp;partnerID=40&amp;md5=3e4ab9586c0fdeddac2975afe5d2d7d5</t>
  </si>
  <si>
    <t>2-s2.0-73149086140</t>
  </si>
  <si>
    <t>Discusses general equity; does not analyze LEP.</t>
  </si>
  <si>
    <t>Does not mention LEP popution and mainly focused on equity within healthcare</t>
  </si>
  <si>
    <t>Green, Alexander R. (56798717300); Tan-McGrory, Aswita (24339196800); Cervantes, Marina C. (36171580300); Betancourt, Joseph R. (7005037035)</t>
  </si>
  <si>
    <t>56798717300; 24339196800; 36171580300; 7005037035</t>
  </si>
  <si>
    <t>Leveraging quality improvement to achieve equity in health care</t>
  </si>
  <si>
    <t>10.1016/S1553-7250(10)36065-X</t>
  </si>
  <si>
    <t>https://www.scopus.com/inward/record.uri?eid=2-s2.0-78651262240&amp;doi=10.1016%2FS1553-7250%2810%2936065-X&amp;partnerID=40&amp;md5=f2c3a966f5c319895b5dde73504ea6bb</t>
  </si>
  <si>
    <t>2-s2.0-78651262240</t>
  </si>
  <si>
    <t>Focus on provider education; no LEP or interpreter component.</t>
  </si>
  <si>
    <t>Magro, Adriane (35330460100); Swarz, Jeffrey A. (58858954100); Ousley, Anita L. (35330422700)</t>
  </si>
  <si>
    <t>35330460100; 58858954100; 35330422700</t>
  </si>
  <si>
    <t>CancerSPACE: An Interactive E-learning Tool Aimed to Improve Cancer Screening Rates</t>
  </si>
  <si>
    <t>Journal of Computer-Mediated Communication</t>
  </si>
  <si>
    <t>10.1111/j.1083-6101.2010.01512.x</t>
  </si>
  <si>
    <t>https://www.scopus.com/inward/record.uri?eid=2-s2.0-77957167081&amp;doi=10.1111%2Fj.1083-6101.2010.01512.x&amp;partnerID=40&amp;md5=a03aa564585b266b53a42710e65e85ba</t>
  </si>
  <si>
    <t>2-s2.0-77957167081</t>
  </si>
  <si>
    <t>Reviews environment and nursing issues; no language variables.</t>
  </si>
  <si>
    <t>Mahlmeister, Laura R. (9437041500)</t>
  </si>
  <si>
    <t>Human factors and error in perinatal care: The interplay between nurses, machines, and the work environment</t>
  </si>
  <si>
    <t>Journal of Perinatal and Neonatal Nursing</t>
  </si>
  <si>
    <t>10.1097/JPN.0b013e3181cdb6e0</t>
  </si>
  <si>
    <t>https://www.scopus.com/inward/record.uri?eid=2-s2.0-77049114741&amp;doi=10.1097%2FJPN.0b013e3181cdb6e0&amp;partnerID=40&amp;md5=ea88bb1a5ef106814e51c98881a9893c</t>
  </si>
  <si>
    <t>2-s2.0-77049114741</t>
  </si>
  <si>
    <t>Addresses recruitment/retention of diverse nurses; not patient language access.</t>
  </si>
  <si>
    <t>Escallier, Lori A. (6506893049); Fullerton, Judith T. (57203237717)</t>
  </si>
  <si>
    <t>6506893049; 57203237717</t>
  </si>
  <si>
    <t>Journal of Nursing Education</t>
  </si>
  <si>
    <t>https://www.scopus.com/inward/record.uri?eid=2-s2.0-73949084246&amp;doi=10.3928%2F01484834-20090610-02&amp;partnerID=40&amp;md5=86eebc7107318a9894bf044a36ef4c10</t>
  </si>
  <si>
    <t>2-s2.0-73949084246</t>
  </si>
  <si>
    <t>Geographic and cultural program; no LEP-specific outcomes.</t>
  </si>
  <si>
    <t>No specfic focus on LEP</t>
  </si>
  <si>
    <t>Lara, Marielena (7103233875); Valencia, Gilberto Ramos (35799345200); Gavillán, Jesús González (35573268700); Reyes, Beatriz Morales (35798882100); Arabía, Carmen (34975129200); Malpica, Fernando López (35798700600); Freytes, Dharma M. (16507043400); Rodríguez-Sánchez, Mario H. (7003457200); Chinman, Matthew Jacob (6701658161)</t>
  </si>
  <si>
    <t>7103233875; 35799345200; 35573268700; 35798882100; 34975129200; 35798700600; 16507043400; 7003457200; 6701658161</t>
  </si>
  <si>
    <t>Reducing inequities among children with asthma in the Island of Puerto Rico: Experiences of a community-based, trans-sectoral effort</t>
  </si>
  <si>
    <t>https://www.scopus.com/inward/record.uri?eid=2-s2.0-77249172638&amp;partnerID=40&amp;md5=30a902a2930703a42049b5d5c4b37232</t>
  </si>
  <si>
    <t>2-s2.0-77249172638</t>
  </si>
  <si>
    <t>Broad overview of disparities interventions; does not include explicit LEP or interpreter outcome data.</t>
  </si>
  <si>
    <t>There is a focus on LEP as a factor, with qualitative results.  However there is no focus on patient outcomes</t>
  </si>
  <si>
    <t>Flores, Glenn (24301253900)</t>
  </si>
  <si>
    <t>Devising, implementing, and evaluating interventions to eliminate health care disparities in minority children</t>
  </si>
  <si>
    <t>SUPPL. 3</t>
  </si>
  <si>
    <t>S214</t>
  </si>
  <si>
    <t>S223</t>
  </si>
  <si>
    <t>10.1542/peds.2009-1100J</t>
  </si>
  <si>
    <t>https://www.scopus.com/inward/record.uri?eid=2-s2.0-71949124609&amp;doi=10.1542%2Fpeds.2009-1100J&amp;partnerID=40&amp;md5=2428203abaa530094cb47e63c6236e1e</t>
  </si>
  <si>
    <t>2-s2.0-71949124609</t>
  </si>
  <si>
    <t>Conceptual article; no quantitative language or interpreter analysis</t>
  </si>
  <si>
    <t>No patient outcome</t>
  </si>
  <si>
    <t>Mancuso, Lorraine (28267960600)</t>
  </si>
  <si>
    <t>Providing culturally sensitive palliative care</t>
  </si>
  <si>
    <t>Nursing</t>
  </si>
  <si>
    <t>10.1097/01.NURSE.0000350758.93924.51</t>
  </si>
  <si>
    <t>https://www.scopus.com/inward/record.uri?eid=2-s2.0-67651043904&amp;doi=10.1097%2F01.NURSE.0000350758.93924.51&amp;partnerID=40&amp;md5=b846e6cf62875dde3767f1a2666d8a54</t>
  </si>
  <si>
    <t>2-s2.0-67651043904</t>
  </si>
  <si>
    <t>Focused on student learning contracts; no LEP relevance.</t>
  </si>
  <si>
    <t>Examines nursing student learning contracts and patient safety, not related to LEP</t>
  </si>
  <si>
    <t>Gregory, David Michael (7201783645); Guse, Lorna W. (6508378966); Dick, Diana Davidson (16038797300); Davis, Penny L. (34871737800); Russell, Cynthia K. (7401530357)</t>
  </si>
  <si>
    <t>7201783645; 6508378966; 16038797300; 34871737800; 7401530357</t>
  </si>
  <si>
    <t>What clinical learning contracts reveal about: Nursing education and patient safety</t>
  </si>
  <si>
    <t>Canadian Nurse</t>
  </si>
  <si>
    <t>https://www.scopus.com/inward/record.uri?eid=2-s2.0-72449170976&amp;partnerID=40&amp;md5=a48f306f732ea5a47b8f3becfb28d425</t>
  </si>
  <si>
    <t>2-s2.0-72449170976</t>
  </si>
  <si>
    <t>Basic science focus; no relevance to LEP.</t>
  </si>
  <si>
    <t>Focuses on translational nanomedicine, unrelated to language access or LEP</t>
  </si>
  <si>
    <t>Murday, James S. (6603862636); Siegel, Richard W. (7401836309); Stein, Judith (59872417100); Wright, John Fraser (55483264600)</t>
  </si>
  <si>
    <t>6603862636; 7401836309; 59872417100; 55483264600</t>
  </si>
  <si>
    <t>Translational nanomedicine: status assessment and opportunities</t>
  </si>
  <si>
    <t>Nanomedicine: Nanotechnology, Biology, and Medicine</t>
  </si>
  <si>
    <t>10.1016/j.nano.2009.06.001</t>
  </si>
  <si>
    <t>https://www.scopus.com/inward/record.uri?eid=2-s2.0-69349089384&amp;doi=10.1016%2Fj.nano.2009.06.001&amp;partnerID=40&amp;md5=40ce7c91f5bc0f27c916defacfc523f1</t>
  </si>
  <si>
    <t>2-s2.0-69349089384</t>
  </si>
  <si>
    <t>Examines race/ethnicity; no analysis of language access.</t>
  </si>
  <si>
    <t>Discusses racial disparities in surgical outcomes, does not analyze interpreter use or LEP</t>
  </si>
  <si>
    <t>Breslin, Tara M. (7004336675); Morris, Arden M. (7403404599); Gu, Niya (24764421800); Wong, Sandra L. (57870664500); Finlayson, Emily V.A. (7004357355); Banerjee, Mousumi M. (7201743736); Birkmeyer, John D. (7004518591)</t>
  </si>
  <si>
    <t>7004336675; 7403404599; 24764421800; 57870664500; 7004357355; 7201743736; 7004518591</t>
  </si>
  <si>
    <t>Hospital factors and racial disparities in mortality after surgery for breast and colon cancer</t>
  </si>
  <si>
    <t>10.1200/JCO.2008.20.8546</t>
  </si>
  <si>
    <t>https://www.scopus.com/inward/record.uri?eid=2-s2.0-69849097151&amp;doi=10.1200%2FJCO.2008.20.8546&amp;partnerID=40&amp;md5=ce1a61bd25cf0d39c23382c05c3f1caf</t>
  </si>
  <si>
    <t>2-s2.0-69849097151</t>
  </si>
  <si>
    <t>Basic science focus; unrelated to LEP.</t>
  </si>
  <si>
    <t>Covers progenitor cell therapy and CNA injury, no LEP or communication outcomes</t>
  </si>
  <si>
    <t>Walker, Peter A. (28867512000); Aroom, Kevin R. (24447819100); Jimenez, Fernando (56478358000); Shah, Shinil K. (10141286400); Harting, Matthew T. (7003574891); Gill, Brijesh S. (7202444462); Cox, Charles S. (7402112284)</t>
  </si>
  <si>
    <t>28867512000; 24447819100; 56478358000; 10141286400; 7003574891; 7202444462; 7402112284</t>
  </si>
  <si>
    <t>Advances in progenitor cell therapy using scaffolding constructs for central nervous system injury</t>
  </si>
  <si>
    <t>Stem Cell Reviews and Reports</t>
  </si>
  <si>
    <t>10.1007/s12015-009-9081-1</t>
  </si>
  <si>
    <t>https://www.scopus.com/inward/record.uri?eid=2-s2.0-70349630920&amp;doi=10.1007%2Fs12015-009-9081-1&amp;partnerID=40&amp;md5=238d808a491d6db9f1385e41c96e0e67</t>
  </si>
  <si>
    <t>2-s2.0-70349630920</t>
  </si>
  <si>
    <t>Addresses disparities conceptually; no LEP or interpreter outcomes.</t>
  </si>
  <si>
    <t>Addresses integrative medicine and general disparities, no LEP or interpreter measures</t>
  </si>
  <si>
    <t>Fritts, Matthew J. (34770769000); Calvo, Ahmed (24922959400); Jonas, Wayne B. (16222699100); Bezold, Clement Clem (7003451488)</t>
  </si>
  <si>
    <t>34770769000; 24922959400; 16222699100; 7003451488</t>
  </si>
  <si>
    <t>Integrative Medicine and Health Disparities: A Scoping Meeting</t>
  </si>
  <si>
    <t>Explore</t>
  </si>
  <si>
    <t>10.1016/j.explore.2009.05.013</t>
  </si>
  <si>
    <t>https://www.scopus.com/inward/record.uri?eid=2-s2.0-67650070926&amp;doi=10.1016%2Fj.explore.2009.05.013&amp;partnerID=40&amp;md5=97c85d315d3a0cae0ca21a003a93e172</t>
  </si>
  <si>
    <t>2-s2.0-67650070926</t>
  </si>
  <si>
    <t>Injury outcomes in trauma; no language access variables.</t>
  </si>
  <si>
    <t>Investigates trauma outcomes in road injuries, LEP variables not considered</t>
  </si>
  <si>
    <t>Eid, Hani O. (23472603400); Barss, Peter (56396593400); Adam, Shehabeldin H. (24830019600); Torab, Fawaz Chikh (8670741900); Lunsjö, Karl (6603612920); Grivna, Michal (6602150133); Abu‑Zidan, Fikri M. (12786811900)</t>
  </si>
  <si>
    <t>23472603400; 56396593400; 24830019600; 8670741900; 6603612920; 6602150133; 12786811900</t>
  </si>
  <si>
    <t>Factors affecting anatomical region of injury, severity, and mortality for road trauma in a high-income developing country: Lessons for prevention</t>
  </si>
  <si>
    <t>10.1016/j.injury.2008.07.012</t>
  </si>
  <si>
    <t>https://www.scopus.com/inward/record.uri?eid=2-s2.0-67349199727&amp;doi=10.1016%2Fj.injury.2008.07.012&amp;partnerID=40&amp;md5=28f5a70780cea2557a5e9433d43c721a</t>
  </si>
  <si>
    <t>2-s2.0-67349199727</t>
  </si>
  <si>
    <t>Develops general equity measures; does not include LEP.</t>
  </si>
  <si>
    <t>It doesn't show research with LEP populations, it has general metrics on equity.</t>
  </si>
  <si>
    <t>Siegel, Bruce (8957695400); Bear, Deborah (26634694200); Andres, Ellie Bostwick (26634860400); Mead, Holly (24765359100)</t>
  </si>
  <si>
    <t>8957695400; 26634694200; 26634860400; 24765359100</t>
  </si>
  <si>
    <t>Measuring equity: An index of health care disparities</t>
  </si>
  <si>
    <t>10.1097/01.QMH.0000349973.61836.41</t>
  </si>
  <si>
    <t>https://www.scopus.com/inward/record.uri?eid=2-s2.0-66149094259&amp;doi=10.1097%2F01.QMH.0000349973.61836.41&amp;partnerID=40&amp;md5=5ea62f165e2cf5a8b7ce53b8df1f6d63</t>
  </si>
  <si>
    <t>2-s2.0-66149094259</t>
  </si>
  <si>
    <t>Focused on hereditary cancer counseling; no interpreter or LEP measures.</t>
  </si>
  <si>
    <t>No relevant information about LEP or interpretar, it's about cancer counseling.</t>
  </si>
  <si>
    <t>Raymond, Victoria M. (25651752300); Everett, Jessica N. (7102558454)</t>
  </si>
  <si>
    <t>25651752300; 7102558454</t>
  </si>
  <si>
    <t>Genetic counselling and genetic testing in hereditary gastrointestinal cancer syndromes</t>
  </si>
  <si>
    <t>Best Practice and Research: Clinical Gastroenterology</t>
  </si>
  <si>
    <t>10.1016/j.bpg.2009.02.009</t>
  </si>
  <si>
    <t>https://www.scopus.com/inward/record.uri?eid=2-s2.0-65349145213&amp;doi=10.1016%2Fj.bpg.2009.02.009&amp;partnerID=40&amp;md5=20d544826e3bde16b6c14d9a12f7689b</t>
  </si>
  <si>
    <t>2-s2.0-65349145213</t>
  </si>
  <si>
    <t>Plant biology; irrelevant to LEP.</t>
  </si>
  <si>
    <t>Study focuses on biological and bacterial manipulation, no relevance to LEP</t>
  </si>
  <si>
    <t>Huang, Min (57198802530); Li, Daxu (13407358800); Xiang, Wenliang (8540669700); Chen, Hao (59822349800); Guo, Jianhua (55709414800); Zhao, Jian (57191637301); Zhang, Jie D. (7601342104); Yang, Zhirong (8201867200); Sun, Qun (55760421400)</t>
  </si>
  <si>
    <t>57198802530; 13407358800; 8540669700; 59822349800; 55709414800; 57191637301; 7601342104; 8201867200; 55760421400</t>
  </si>
  <si>
    <t>Effect of the untranslated region and signal peptide sequence of the insecticidal gene from Pseudomonas pseudoalcaligenes on the activity of its expression products in tobacco</t>
  </si>
  <si>
    <t>World Journal of Microbiology and Biotechnology</t>
  </si>
  <si>
    <t>10.1007/s11274-008-9930-0</t>
  </si>
  <si>
    <t>https://www.scopus.com/inward/record.uri?eid=2-s2.0-61849115203&amp;doi=10.1007%2Fs11274-008-9930-0&amp;partnerID=40&amp;md5=676752c709a5e27553a96858304f9601</t>
  </si>
  <si>
    <t>2-s2.0-61849115203</t>
  </si>
  <si>
    <t>Bench research; unrelated to patient language access.</t>
  </si>
  <si>
    <t>No relevance to patient outcomes or LEP</t>
  </si>
  <si>
    <t>Nivitchanyong, Tarangsri (8725475600); Tsai, Yienche Che (7402628419); Betenbaugh, Michael James (7005458464); Oyler, George A. (6701648097)</t>
  </si>
  <si>
    <t>8725475600; 7402628419; 7005458464; 6701648097</t>
  </si>
  <si>
    <t>An improved in vitro and in vivo Sindbis virus expression system through host and virus engineering</t>
  </si>
  <si>
    <t>Virus Research</t>
  </si>
  <si>
    <t>10.1016/j.virusres.2008.12.019</t>
  </si>
  <si>
    <t>https://www.scopus.com/inward/record.uri?eid=2-s2.0-61449185342&amp;doi=10.1016%2Fj.virusres.2008.12.019&amp;partnerID=40&amp;md5=fed72315d6e99d2748e42440ab2f861b</t>
  </si>
  <si>
    <t>2-s2.0-61449185342</t>
  </si>
  <si>
    <t>Unrelated to patient language access, or patient access at all</t>
  </si>
  <si>
    <t xml:space="preserve">No relevance to LEP, instead focuses on aspects of bladder cancer modelling </t>
  </si>
  <si>
    <t>Rosenberg, Jonathan E. (7402322949); Hahn, William Chun (56389298400)</t>
  </si>
  <si>
    <t>7402322949; 56389298400</t>
  </si>
  <si>
    <t>Bladder cancer: Modeling and translation</t>
  </si>
  <si>
    <t>Genes and Development</t>
  </si>
  <si>
    <t>10.1101/gad.1789109</t>
  </si>
  <si>
    <t>https://www.scopus.com/inward/record.uri?eid=2-s2.0-63049136832&amp;doi=10.1101%2Fgad.1789109&amp;partnerID=40&amp;md5=ea86a26e15a29b85f87874ac71a0b4ac</t>
  </si>
  <si>
    <t>2-s2.0-63049136832</t>
  </si>
  <si>
    <t>Article detailes metabolic pathways, no relevance to population</t>
  </si>
  <si>
    <t>Zhang, Liling (55261168900); Lai, Elida (26431446100); Teodoro, Tracy (14016796900); Volchuk, Allen (6602525041)</t>
  </si>
  <si>
    <t>55261168900; 26431446100; 14016796900; 6602525041</t>
  </si>
  <si>
    <t>GRP78, but not protein-disulfide isomerase, partially reverses hyperglycemia-induced inhibition of insulin synthesis and secretion in pancreatic β-cells</t>
  </si>
  <si>
    <t>Journal of Biological Chemistry</t>
  </si>
  <si>
    <t>10.1074/jbc.M805477200</t>
  </si>
  <si>
    <t>https://www.scopus.com/inward/record.uri?eid=2-s2.0-64149105766&amp;doi=10.1074%2Fjbc.M805477200&amp;partnerID=40&amp;md5=63c36101bbffe6e08de372e8c3716fd2</t>
  </si>
  <si>
    <t>2-s2.0-64149105766</t>
  </si>
  <si>
    <t>No relevance to LEP really</t>
  </si>
  <si>
    <t>Balachandra, Shirish K. (57214670303); Carroll, Jennifer K. (59606499100); Fogarty, Colleen T. (7004286369); Finigan, Elizabeth G. (15829246400)</t>
  </si>
  <si>
    <t>57214670303; 59606499100; 7004286369; 15829246400</t>
  </si>
  <si>
    <t>Family-centered maternity care for deaf refugees: the patient-centered medical home in action.</t>
  </si>
  <si>
    <t>Families, Systems and Health</t>
  </si>
  <si>
    <t>10.1037/a0018214</t>
  </si>
  <si>
    <t>https://www.scopus.com/inward/record.uri?eid=2-s2.0-77951228084&amp;doi=10.1037%2Fa0018214&amp;partnerID=40&amp;md5=5f50bb671c90aaaaad47d815c31b352f</t>
  </si>
  <si>
    <t>2-s2.0-77951228084</t>
  </si>
  <si>
    <t>Philip Alexander</t>
  </si>
  <si>
    <t xml:space="preserve">Quantitative hospital study but irrelevant to LEP populations and does no analyze lanuage or cultural factors. Could go 50/50 though to be honest </t>
  </si>
  <si>
    <t>Lougheed, Matthew Diane (6701763303); Olajos-Clow, Jennifer G. (6504264787); Szpiro, Kim A. (13006774200); Moyse, Patricia (35107730800); Julien, Brianna (16175263500); Wang, Miao (59122871700); Day, Andrew George (26033251600)</t>
  </si>
  <si>
    <t>6701763303; 6504264787; 13006774200; 35107730800; 16175263500; 59122871700; 26033251600</t>
  </si>
  <si>
    <t>Multicentre evaluation of an emergency department asthma care pathway for adults</t>
  </si>
  <si>
    <t>Canadian Journal of Emergency Medicine</t>
  </si>
  <si>
    <t>10.1017/s1481803500011234</t>
  </si>
  <si>
    <t>https://www.scopus.com/inward/record.uri?eid=2-s2.0-70350520374&amp;doi=10.1017%2Fs1481803500011234&amp;partnerID=40&amp;md5=8f6a2f9a1ce740aa00095a7ebe71ba11</t>
  </si>
  <si>
    <t>2-s2.0-70350520374</t>
  </si>
  <si>
    <t>Despite being LEP related, there is no quantitative comparison or data.</t>
  </si>
  <si>
    <t>Doesn't provide controlled comparison of any sort, just highlights importance of addressing LEP needs. Lacks much data or statistical support.</t>
  </si>
  <si>
    <t>Aponte, Judith (18633572800)</t>
  </si>
  <si>
    <t>Addressing cultural heterogeneity among hispanic subgroups by using campinha-bacote's model of cultural competency</t>
  </si>
  <si>
    <t>Holistic Nursing Practice</t>
  </si>
  <si>
    <t>10.1097/01.HNP.0000343203.26216.c9</t>
  </si>
  <si>
    <t>https://www.scopus.com/inward/record.uri?eid=2-s2.0-60849115310&amp;doi=10.1097%2F01.HNP.0000343203.26216.c9&amp;partnerID=40&amp;md5=69b45086355a795cadb3b60ab9fcd094</t>
  </si>
  <si>
    <t>2-s2.0-60849115310</t>
  </si>
  <si>
    <t>No patient outcomes and based on providers not patients</t>
  </si>
  <si>
    <t>Srinivasaiah, Narasimhaiah (14049141500); Monson, John R.T. (57203082036)</t>
  </si>
  <si>
    <t>14049141500; 57203082036</t>
  </si>
  <si>
    <t>Radiotherapy in rectal cancer: Is it time for change? A qualitative analysis of the national questionnaire survey of members of ACPGBI on preliminary CRO7 results</t>
  </si>
  <si>
    <t>Colorectal Disease</t>
  </si>
  <si>
    <t>10.1111/j.1463-1318.2008.01500.x</t>
  </si>
  <si>
    <t>https://www.scopus.com/inward/record.uri?eid=2-s2.0-54949087898&amp;doi=10.1111%2Fj.1463-1318.2008.01500.x&amp;partnerID=40&amp;md5=084eadb5ad0cf5cfb25135bef5ef1e1a</t>
  </si>
  <si>
    <t>2-s2.0-54949087898</t>
  </si>
  <si>
    <t>Does not mention language/LEP despite focus on race/ethnicity</t>
  </si>
  <si>
    <t>There is a focus on race however dosen't mention LEP</t>
  </si>
  <si>
    <t>Rodriguez, Hector P. (12776037700); von Glahn, Ted (12775023400); Grembowski, David E. (7003660886); Rogers, William H. (35403292500); Safran, Dana Gelb (7006659721)</t>
  </si>
  <si>
    <t>12776037700; 12775023400; 7003660886; 35403292500; 7006659721</t>
  </si>
  <si>
    <t>Physician effects on racial and ethnic disparities in patients' experiences of primary care</t>
  </si>
  <si>
    <t>10.1007/s11606-008-0732-8</t>
  </si>
  <si>
    <t>https://www.scopus.com/inward/record.uri?eid=2-s2.0-51649086322&amp;doi=10.1007%2Fs11606-008-0732-8&amp;partnerID=40&amp;md5=fb9d8549d6a3d823231a61755d374261</t>
  </si>
  <si>
    <t>2-s2.0-51649086322</t>
  </si>
  <si>
    <t>Patient outcomes but no LEP relevance</t>
  </si>
  <si>
    <t>Bloom, Joan R. (7201379250); Stewart, Susan L. (7401747372); D'Onofrio, Carol N. (7006300280); Luce, Judith A. (57213630804); Banks, Priscilla Jane (7201822244)</t>
  </si>
  <si>
    <t>7201379250; 7401747372; 7006300280; 57213630804; 7201822244</t>
  </si>
  <si>
    <t>Addressing the needs of young breast cancer survivors at the 5 year milestone: Can a short-term, low intensity intervention produce change?</t>
  </si>
  <si>
    <t>10.1007/s11764-008-0058-x</t>
  </si>
  <si>
    <t>https://www.scopus.com/inward/record.uri?eid=2-s2.0-52249096168&amp;doi=10.1007%2Fs11764-008-0058-x&amp;partnerID=40&amp;md5=7808282802db9e34d309805bc1a1f9d0</t>
  </si>
  <si>
    <t>2-s2.0-52249096168</t>
  </si>
  <si>
    <t>Not LEP and for animals</t>
  </si>
  <si>
    <t>DiPaola, Christian P. (8714044500); DiPaola, Matthew J. (6603604945); Conrad, Bryan P. (7103321365); Horodyski, Mary Beth H. (6603412369); del Rossi, Gianluca (6507735465); Sawers, Andrew B. (24504285500); Rechtine, Glenn R. (7004720754)</t>
  </si>
  <si>
    <t>8714044500; 6603604945; 7103321365; 6603412369; 6507735465; 24504285500; 7004720754</t>
  </si>
  <si>
    <t>Comparison of thoracolumbar motion produced by manual and Jackson-table-turning methods: Study of a cadaveric instability model</t>
  </si>
  <si>
    <t>10.2106/JBJS.G.00818</t>
  </si>
  <si>
    <t>https://www.scopus.com/inward/record.uri?eid=2-s2.0-48749112469&amp;doi=10.2106%2FJBJS.G.00818&amp;partnerID=40&amp;md5=263cc487165de8a48850db9971c3de9d</t>
  </si>
  <si>
    <t>2-s2.0-48749112469</t>
  </si>
  <si>
    <t>Not focused on LEP more so policy/clinical related</t>
  </si>
  <si>
    <t>Jiwa, Moyez (7003308429); Saunders, Christobel Mary (7201386154); Thompson, Sandra Claire (7403233191); Rosenwax, Lorna (9279296700); Sargant, Scott (24587866700); Khong, Eric L. (57189350631); Halkett, Georgia K.B. (8909188900); Sutherland, Gloria (57196543202); Ee, Hooi C. (6602724627); Packer, TL (7003349308)</t>
  </si>
  <si>
    <t>7003308429; 7201386154; 7403233191; 9279296700; 24587866700; 57189350631; 8909188900; 57196543202; 6602724627; 7003349308</t>
  </si>
  <si>
    <t>Timely cancer diagnosis and management as a chronic condition: Opportunities for primary care</t>
  </si>
  <si>
    <t>Medical Journal of Australia</t>
  </si>
  <si>
    <t>10.5694/j.1326-5377.2008.tb01921.x</t>
  </si>
  <si>
    <t>https://www.scopus.com/inward/record.uri?eid=2-s2.0-49749135748&amp;doi=10.5694%2Fj.1326-5377.2008.tb01921.x&amp;partnerID=40&amp;md5=cd41d5f5d23adf48131b15a37711d412</t>
  </si>
  <si>
    <t>2-s2.0-49749135748</t>
  </si>
  <si>
    <t>Completely unrelated to LEP only solutions</t>
  </si>
  <si>
    <t>Mentions racial disparities but not LEP directly</t>
  </si>
  <si>
    <t>King, Roderick K. (8501471600); Green, Alexander R. (56798717300); Tan-McGrory, Aswita (24339196800); Donahue, Elizabeth J. (24338031200); Marshall, Jessie Kimbrough (51564056200); Betancourt, Joseph R. (7005037035)</t>
  </si>
  <si>
    <t>8501471600; 56798717300; 24339196800; 24338031200; 51564056200; 7005037035</t>
  </si>
  <si>
    <t>A plan for action: Key perspectives from the racial/ethnic disparities strategy forum</t>
  </si>
  <si>
    <t>Milbank Quarterly</t>
  </si>
  <si>
    <t>10.1111/j.1468-0009.2008.00521.x</t>
  </si>
  <si>
    <t>https://www.scopus.com/inward/record.uri?eid=2-s2.0-44649101578&amp;doi=10.1111%2Fj.1468-0009.2008.00521.x&amp;partnerID=40&amp;md5=2da9baff2fc13f9dbba1c9d14472d129</t>
  </si>
  <si>
    <t>2-s2.0-44649101578</t>
  </si>
  <si>
    <t>LEP/language focus not explicit</t>
  </si>
  <si>
    <t>Mehta, Rajendra H. (7402786563); Bufalino, Vincent J. (25653027900); Pan, Wenquin (7402219556); Hernandez, Adrian F. (7401831506); Cannon, Christopher Paul (7202171576); Fonarow, Gregg C. (7004451284); Peterson, Eric David (36065734400)</t>
  </si>
  <si>
    <t>7402786563; 25653027900; 7402219556; 7401831506; 7202171576; 7004451284; 36065734400</t>
  </si>
  <si>
    <t>Achieving rapid reperfusion with primary percutaneous coronary intervention remains a challenge: Insights from American Heart Association's Get With the Guidelines program</t>
  </si>
  <si>
    <t>American Heart Journal</t>
  </si>
  <si>
    <t>https://www.scopus.com/inward/record.uri?eid=2-s2.0-44249121017&amp;doi=10.1016%2Fj.ahj.2008.01.010&amp;partnerID=40&amp;md5=ba2cd9507f2958649179666cb93a93ad</t>
  </si>
  <si>
    <t>2-s2.0-44249121017</t>
  </si>
  <si>
    <t>Ottenbacher, Kenneth J. (7102961741); Campbell, Joanna (24333870500); Kuo, Y. F. (7403230584); Deutsch, Anne F. (7102025055); Ostir, Glenn V. (7004897778); Granger, Carl Victor (35139571300)</t>
  </si>
  <si>
    <t>7102961741; 24333870500; 7403230584; 7102025055; 7004897778; 35139571300</t>
  </si>
  <si>
    <t>Racial and ethnic differences in postacute rehabilitation outcomes after stroke in the united states</t>
  </si>
  <si>
    <t>10.1161/STROKEAHA.107.501254</t>
  </si>
  <si>
    <t>https://www.scopus.com/inward/record.uri?eid=2-s2.0-44449159459&amp;doi=10.1161%2FSTROKEAHA.107.501254&amp;partnerID=40&amp;md5=faa8f4bfe0d695df68b48bf4821077aa</t>
  </si>
  <si>
    <t>2-s2.0-44449159459</t>
  </si>
  <si>
    <t>Sequist, Thomas Dean (6602558401); Ayanian, John Z. (7006382123); Marshall, Richard E. (57213377612); Fitzmaurice, Garrett M. (7005241820); Safran, Dana Gelb (7006659721)</t>
  </si>
  <si>
    <t>6602558401; 7006382123; 57213377612; 7005241820; 7006659721</t>
  </si>
  <si>
    <t>Primary-care clinician perceptions of racial disparities in diabetes care</t>
  </si>
  <si>
    <t>10.1007/s11606-008-0510-7</t>
  </si>
  <si>
    <t>https://www.scopus.com/inward/record.uri?eid=2-s2.0-42449110675&amp;doi=10.1007%2Fs11606-008-0510-7&amp;partnerID=40&amp;md5=92ec220252ef9900c829e62ef4d37bd4</t>
  </si>
  <si>
    <t>2-s2.0-42449110675</t>
  </si>
  <si>
    <t>explicitly mentions lanuage differences and Hispanic population and has relevant outcomes</t>
  </si>
  <si>
    <t>Related to LEP, focuses on Hispanic population and has measurable outcome</t>
  </si>
  <si>
    <t>Weech-Maldonado, Robert J. (6701843551); Fongwa, Marie Ngetiko (6602630882); Gutierrez, Peter R. (7103382221); Hays, Ron D. (57203072109)</t>
  </si>
  <si>
    <t>6701843551; 6602630882; 7103382221; 57203072109</t>
  </si>
  <si>
    <t>Language and regional differences in evaluations of medicare managed care by hispanics</t>
  </si>
  <si>
    <t>10.1111/j.1475-6773.2007.00796.x</t>
  </si>
  <si>
    <t>https://www.scopus.com/inward/record.uri?eid=2-s2.0-41149103829&amp;doi=10.1111%2Fj.1475-6773.2007.00796.x&amp;partnerID=40&amp;md5=cca064260b641fd3a67c4882aff69de2</t>
  </si>
  <si>
    <t>2-s2.0-41149103829</t>
  </si>
  <si>
    <t>surgical focus not LEP</t>
  </si>
  <si>
    <t>Greenberg, Caprice C. (16042234500); Weeks, Jane C. (35380612100); Stain, Steven Charles (7007155432)</t>
  </si>
  <si>
    <t>16042234500; 35380612100; 7007155432</t>
  </si>
  <si>
    <t>Disparities in oncologic surgery</t>
  </si>
  <si>
    <t>World Journal of Surgery</t>
  </si>
  <si>
    <t>10.1007/s00268-007-9383-x</t>
  </si>
  <si>
    <t>https://www.scopus.com/inward/record.uri?eid=2-s2.0-41049096750&amp;doi=10.1007%2Fs00268-007-9383-x&amp;partnerID=40&amp;md5=9ec967e17d6d8a544542d14c94723f64</t>
  </si>
  <si>
    <t>2-s2.0-41049096750</t>
  </si>
  <si>
    <t>communication disparity not linked to language could just be comprehension</t>
  </si>
  <si>
    <t>Does not link to LEP individuals directly, only provides insight on general miscommunication of information in healthcare.</t>
  </si>
  <si>
    <t>Nichols, Pamela (8388339300); Copeland, Tandy Sue (7005912899); Craib, Ian A. (36945008300); Hopkins, Paul (55568508982); Bruce, David G. (7202146802)</t>
  </si>
  <si>
    <t>8388339300; 7005912899; 36945008300; 55568508982; 7202146802</t>
  </si>
  <si>
    <t>Learning from error: Identifying contributory causes of medication errors in an Australian hospital</t>
  </si>
  <si>
    <t>10.5694/j.1326-5377.2008.tb01619.x</t>
  </si>
  <si>
    <t>https://www.scopus.com/inward/record.uri?eid=2-s2.0-42949116497&amp;doi=10.5694%2Fj.1326-5377.2008.tb01619.x&amp;partnerID=40&amp;md5=649f41dc1af0c7fd71652eccbf51945b</t>
  </si>
  <si>
    <t>2-s2.0-42949116497</t>
  </si>
  <si>
    <t>conceptual/theoretical not really experimental regarding LEP</t>
  </si>
  <si>
    <t>Not much experiment regarding specifically LEP, focused more on racial disparity</t>
  </si>
  <si>
    <t>Jackson, Fatimah Linda Collier (7201874598)</t>
  </si>
  <si>
    <t>Ethnogenetic layering (EL): An alternative to the traditional race model in human variation and health disparity studies</t>
  </si>
  <si>
    <t>Annals of Human Biology</t>
  </si>
  <si>
    <t>10.1080/03014460801941752</t>
  </si>
  <si>
    <t>https://www.scopus.com/inward/record.uri?eid=2-s2.0-42449146099&amp;doi=10.1080%2F03014460801941752&amp;partnerID=40&amp;md5=7647ca25ee875633e574eb13647fa054</t>
  </si>
  <si>
    <t>2-s2.0-42449146099</t>
  </si>
  <si>
    <t>Not about LEP and lacks clinical comparisons</t>
  </si>
  <si>
    <t xml:space="preserve">Literature review and no revelance to LEP population. </t>
  </si>
  <si>
    <t>Baker, Elizabeth A. (7401660540); Brennan Ramirez, Laura K. (7102633438); Claus, Julie M. (23667168400); Land, Garland H. (7006154943)</t>
  </si>
  <si>
    <t>7401660540; 7102633438; 23667168400; 7006154943</t>
  </si>
  <si>
    <t>Translating and disseminating research- and practice-based criteria to support evidence-based intervention planning</t>
  </si>
  <si>
    <t>10.1097/01.PHH.0000311889.83380.9b</t>
  </si>
  <si>
    <t>https://www.scopus.com/inward/record.uri?eid=2-s2.0-39749177033&amp;doi=10.1097%2F01.PHH.0000311889.83380.9b&amp;partnerID=40&amp;md5=c89397117eb35e298e48aac101a01f2d</t>
  </si>
  <si>
    <t>2-s2.0-39749177033</t>
  </si>
  <si>
    <t>not a LEP patient outcomes study</t>
  </si>
  <si>
    <t>Bacigaluppi, Marco (24469670400); Pluchino, Stefano (6701668987); Martino, Gianvito (35399805500); Kilic, Ertugrul (7006065717); Hermann, Dirk Matthias (7102149057)</t>
  </si>
  <si>
    <t>24469670400; 6701668987; 35399805500; 7006065717; 7102149057</t>
  </si>
  <si>
    <t>Neural stem/precursor cells for the treatment of ischemic stroke</t>
  </si>
  <si>
    <t>Journal of the Neurological Sciences</t>
  </si>
  <si>
    <t>10.1016/j.jns.2007.06.012</t>
  </si>
  <si>
    <t>https://www.scopus.com/inward/record.uri?eid=2-s2.0-38049069788&amp;doi=10.1016%2Fj.jns.2007.06.012&amp;partnerID=40&amp;md5=3f57e8985e2827f69019be374ba8b081</t>
  </si>
  <si>
    <t>2-s2.0-38049069788</t>
  </si>
  <si>
    <t>Too broad, more about race equity than lanuguage</t>
  </si>
  <si>
    <t>Not very relevant to LEP, focused more on racial disparities</t>
  </si>
  <si>
    <t>Mayberry, Robert Miles (7003819840); Nicewander, David A. (7801385003); Qin, Huanying (23486245000); Ballard, David J. (7102914702)</t>
  </si>
  <si>
    <t>7003819840; 7801385003; 23486245000; 7102914702</t>
  </si>
  <si>
    <t>Improving quality and reducing inequities: a challenge in achieving best care.</t>
  </si>
  <si>
    <t>World hospitals and health services : the official journal of the International Hospital Federation</t>
  </si>
  <si>
    <t>https://www.scopus.com/inward/record.uri?eid=2-s2.0-61449177841&amp;partnerID=40&amp;md5=c60e21dfb712d8d7f88e919bb16f98cb</t>
  </si>
  <si>
    <t>2-s2.0-61449177841</t>
  </si>
  <si>
    <t>relevant to LEP interactions in clinical settings</t>
  </si>
  <si>
    <t>Relevant to LEP population due to cultural competence factor and provides case studies with specific examples and data in hospital setting. But case studies don't seem to count as controlled comparisons and unsure if it is adequate for patient outcomes critera. Feel free to change my rating to include if it does.</t>
  </si>
  <si>
    <t>Schouler‑Ocak, Meryam (12040576600); Reiske, Sophie Luise (24281975100); Rapp, Michael A. (56577545000); Heinz, Andreas (57201513357)</t>
  </si>
  <si>
    <t>12040576600; 24281975100; 56577545000; 57201513357</t>
  </si>
  <si>
    <t>Cultural Factors in the Diagnosis and Treatment of Traumatised Migrant Patients from Turkey</t>
  </si>
  <si>
    <t>10.1177/1363461508100787</t>
  </si>
  <si>
    <t>https://www.scopus.com/inward/record.uri?eid=2-s2.0-58049118893&amp;doi=10.1177%2F1363461508100787&amp;partnerID=40&amp;md5=d259c19788ee3c0246c96dddc8d017e9</t>
  </si>
  <si>
    <t>2-s2.0-58049118893</t>
  </si>
  <si>
    <t>environmental health/policy focus not LEP</t>
  </si>
  <si>
    <t>This study does not discuss LEP populations.</t>
  </si>
  <si>
    <t>Hedley, Anthony Johnson (57218886107); McGhee, Sarah Morag (7003288588); Barron, Bill (24469598100); Chau, Patsy Yuen Kwan (34876162600); Chau, June (36941253500); Thach, Thuan Quoc (6602850066); Wong, Tze Wai (7403531744); Loh, Christine (7103343644); Wong, Chit Ming (7404954904)</t>
  </si>
  <si>
    <t>57218886107; 7003288588; 24469598100; 34876162600; 36941253500; 6602850066; 7403531744; 7103343644; 7404954904</t>
  </si>
  <si>
    <t>Air pollution: Costs and paths to a solution in Hong Kong - Understanding the connections among visibility, air pollution, and health costs in pursuit of accountability, environmental justice, and health protection</t>
  </si>
  <si>
    <t>Journal of Toxicology and Environmental Health - Part A: Current Issues</t>
  </si>
  <si>
    <t>10.1080/15287390801997476</t>
  </si>
  <si>
    <t>https://www.scopus.com/inward/record.uri?eid=2-s2.0-46749088979&amp;doi=10.1080%2F15287390801997476&amp;partnerID=40&amp;md5=197f4173db800b54dd114bf7c47b1b22</t>
  </si>
  <si>
    <t>2-s2.0-46749088979</t>
  </si>
  <si>
    <t>explicitly mentions language and cultural service standards, system/clinic setting, outcomes</t>
  </si>
  <si>
    <t>This study explores cultural and language standards.</t>
  </si>
  <si>
    <t>Carrillo, G. (26655151900); Dadig, Bonnie A. (24337415500); Guion, W. Kent (6506982202); Rice, Vivian I. (24339646400)</t>
  </si>
  <si>
    <t>26655151900; 24337415500; 6506982202; 24339646400</t>
  </si>
  <si>
    <t>Awareness of the National Standards for Culturally and Linguistically Appropriate Services at an academic health center</t>
  </si>
  <si>
    <t>10.1097/01.HCM.0000285030.73924.f1</t>
  </si>
  <si>
    <t>https://www.scopus.com/inward/record.uri?eid=2-s2.0-44649164453&amp;doi=10.1097%2F01.HCM.0000285030.73924.f1&amp;partnerID=40&amp;md5=2844572503bca700fd03284df9c12c4c</t>
  </si>
  <si>
    <t>2-s2.0-44649164453</t>
  </si>
  <si>
    <t>We should exclude this study because it focuses on the cross-cultural translation and validation of a work role questionnaire in Brazilian Portuguese rather than LEP populations or language barriers in healthcare. It is community-based, survey-focused, and unrelated to hospital/system-based outcomes, patient safety, or patient–physician interactions.</t>
  </si>
  <si>
    <t>Exclude because it doesn't include LEP population and doesn't include patient safety or outcomes.</t>
  </si>
  <si>
    <t>Gallasch, Cristiane Helena (22953684800); Alexandre, Neusa Maria Costa (6701547321); Amick, Benjamin C. (57218886734)</t>
  </si>
  <si>
    <t>22953684800; 6701547321; 57218886734</t>
  </si>
  <si>
    <t>Cross-cultural adaptation, reliability, and validity of the work role functioning questionnaire to Brazilian Portuguese</t>
  </si>
  <si>
    <t>Journal of Occupational Rehabilitation</t>
  </si>
  <si>
    <t>10.1007/s10926-007-9103-2</t>
  </si>
  <si>
    <t>https://www.scopus.com/inward/record.uri?eid=2-s2.0-36248951200&amp;doi=10.1007%2Fs10926-007-9103-2&amp;partnerID=40&amp;md5=ac4dec2ac9c759d29a1b6743d482fd58</t>
  </si>
  <si>
    <t>2-s2.0-36248951200</t>
  </si>
  <si>
    <t>We should exclude this study because it reviews poverty-related and racial/ethnic disparities in cancer pain management without focusing on LEP populations or language barriers. It is descriptive and literature-based rather than quantitative with hospital/system-based outcomes tied to LEP-specific disparities, patient safety, or patient–physician interactions.</t>
  </si>
  <si>
    <t xml:space="preserve">Exclude because it does not relate to LEP population but rather talks about racial inequalities </t>
  </si>
  <si>
    <t>McNeill, Jeanette Adams (7201864275); Reynolds, Janice (7403603256); Ney, Margaret L. (23478104500)</t>
  </si>
  <si>
    <t>7201864275; 7403603256; 23478104500</t>
  </si>
  <si>
    <t>Unequal quality of cancer pain management: Disparity in perceived control and proposed solutions</t>
  </si>
  <si>
    <t>Oncology Nursing Forum</t>
  </si>
  <si>
    <t>10.1188/07.ONF.1121-1128</t>
  </si>
  <si>
    <t>https://www.scopus.com/inward/record.uri?eid=2-s2.0-38549181942&amp;doi=10.1188%2F07.ONF.1121-1128&amp;partnerID=40&amp;md5=24fd92d974595bef4f299924b42511af</t>
  </si>
  <si>
    <t>2-s2.0-38549181942</t>
  </si>
  <si>
    <t>We should exclude this study because it discusses the implementation of early goal-directed therapy for sepsis in emergency departments without focusing on LEP populations or language barriers. It is hospital-based but centers on translating clinical protocols into practice rather than outcomes tied to LEP-specific disparities, patient safety, or patient–physician interactions.</t>
  </si>
  <si>
    <t>Exclude because it doesn't not include LEP population and doesn't not relate to the results of the racial inequalities or patient safety.</t>
  </si>
  <si>
    <t>Jones, Alan E. (26643328000); Shapiro, Nathan I. (7103180208); Roshon, Michael J. (57225229085)</t>
  </si>
  <si>
    <t>26643328000; 7103180208; 57225229085</t>
  </si>
  <si>
    <t>Implementing Early Goal-directed Therapy in the Emergency Setting: The Challenges and Experiences of Translating Research Innovations into Clinical Reality in Academic and Community Settings</t>
  </si>
  <si>
    <t>10.1197/j.aem.2007.04.014</t>
  </si>
  <si>
    <t>https://www.scopus.com/inward/record.uri?eid=2-s2.0-35448999298&amp;doi=10.1197%2Fj.aem.2007.04.014&amp;partnerID=40&amp;md5=3ff1416c2f792d4a25d306cb38866dea</t>
  </si>
  <si>
    <t>2-s2.0-35448999298</t>
  </si>
  <si>
    <t>not related to LEP, this is about guidelines</t>
  </si>
  <si>
    <t>this paper did not focus on LEP</t>
  </si>
  <si>
    <t>Blomkalns, Andra L. (6602141655); Roe, Matthew T. (7102041583); Peterson, Eric David (36065734400); Öhman, Erik Magnus (7005156719); Fraulo, Elizabeth S. (6508392496); Gibler, W. Brian (7006307100)</t>
  </si>
  <si>
    <t>6602141655; 7102041583; 36065734400; 7005156719; 6508392496; 7006307100</t>
  </si>
  <si>
    <t>Guideline Implementation Research: Exploring the Gap between Evidence and Practice in the CRUSADE Quality Improvement Initiative</t>
  </si>
  <si>
    <t>10.1197/j.aem.2007.06.017</t>
  </si>
  <si>
    <t>https://www.scopus.com/inward/record.uri?eid=2-s2.0-35349022422&amp;doi=10.1197%2Fj.aem.2007.06.017&amp;partnerID=40&amp;md5=91bd23e28cfc7209e2101fda8d64a6e7</t>
  </si>
  <si>
    <t>2-s2.0-35349022422</t>
  </si>
  <si>
    <t>Dunal Delankage</t>
  </si>
  <si>
    <t>The study evaluates a quality improvement bundle for sepsis care but does not address LEP populations, communication barriers, or disparities in patient-provider communication.</t>
  </si>
  <si>
    <t>focuses on improving sepsis care, not LEP</t>
  </si>
  <si>
    <t>Nguyen, Hung Bryant (57207188800); Lynch, Elizabeth Lea (7101800738); Mou, Joshua Abraham (7006384061); Lyon, Kristopher (59573204900); Wittlake, William A. (6603499948); Corbett, Stephen W. (7005952303)</t>
  </si>
  <si>
    <t>57207188800; 7101800738; 7006384061; 59573204900; 6603499948; 7005952303</t>
  </si>
  <si>
    <t>The Utility of a Quality Improvement Bundle in Bridging the Gap between Research and Standard Care in the Management of Severe Sepsis and Septic Shock in the Emergency Department</t>
  </si>
  <si>
    <t>10.1197/j.aem.2007.06.024</t>
  </si>
  <si>
    <t>https://www.scopus.com/inward/record.uri?eid=2-s2.0-35348999464&amp;doi=10.1197%2Fj.aem.2007.06.024&amp;partnerID=40&amp;md5=2440c7464cfe9958c824adce354527e5</t>
  </si>
  <si>
    <t>2-s2.0-35348999464</t>
  </si>
  <si>
    <t>The study examines media coverage of ethnic health disparities, but does not address LEP populations or communication barriers in patient-provider interactions.</t>
  </si>
  <si>
    <t>focuses on newspaper coverage of minority health, not LEP</t>
  </si>
  <si>
    <t>Amzel, Anouk (58616137800); Ghosh, Chandak (7004666831)</t>
  </si>
  <si>
    <t>58616137800; 7004666831</t>
  </si>
  <si>
    <t>National newspaper coverage of minority health disparities</t>
  </si>
  <si>
    <t>https://www.scopus.com/inward/record.uri?eid=2-s2.0-35349026681&amp;partnerID=40&amp;md5=18461127b88a062a973570b42009fcfc</t>
  </si>
  <si>
    <t>2-s2.0-35349026681</t>
  </si>
  <si>
    <t>Although the study examines ethnic disparities in diabetes management, it does not address LEP populations or communication barriers.</t>
  </si>
  <si>
    <t xml:space="preserve">focuses on ethnic disparities for diabetes management, not LEP </t>
  </si>
  <si>
    <t>Millett, Christopher J. (8610765600); Gray, Jeremy (7404300087); Saxena, Sonia K. (57203151746); Netuveli, Gopalakrishnan S. (9233259300); Khunti, Kamlesh K. (7005202765); Majeed, Azeem (7102027801)</t>
  </si>
  <si>
    <t>8610765600; 7404300087; 57203151746; 9233259300; 7005202765; 7102027801</t>
  </si>
  <si>
    <t>Ethnic disparities in diabetes management and pay-for-performance in the UK: The Wandsworth prospective diabetes study</t>
  </si>
  <si>
    <t>PLOS Medicine</t>
  </si>
  <si>
    <t>10.1371/journal.pmed.0040191</t>
  </si>
  <si>
    <t>https://www.scopus.com/inward/record.uri?eid=2-s2.0-34347235863&amp;doi=10.1371%2Fjournal.pmed.0040191&amp;partnerID=40&amp;md5=1bebe48675600aae994943c3aacdc66c</t>
  </si>
  <si>
    <t>2-s2.0-34347235863</t>
  </si>
  <si>
    <t>The topic addresses assessment of bilingual clients with communication disorders, which is directly relevant to communication equity and evaluation practices for LEP populations.</t>
  </si>
  <si>
    <t>Not a research / quantiative study, no controlled comparisons, not in a hospital based setting, and does not report outcomes</t>
  </si>
  <si>
    <t>Cheng, Li Rong Lilly (26643327700)</t>
  </si>
  <si>
    <t>Improve your assessment of bilingual clients with communication disorders.</t>
  </si>
  <si>
    <t>37 Suppl Therapy</t>
  </si>
  <si>
    <t>10.1097/01.nurse.0000277239.81488.b7</t>
  </si>
  <si>
    <t>https://www.scopus.com/inward/record.uri?eid=2-s2.0-34249942426&amp;doi=10.1097%2F01.nurse.0000277239.81488.b7&amp;partnerID=40&amp;md5=25ac81faa0174167417dca6549f913c5</t>
  </si>
  <si>
    <t>2-s2.0-34249942426</t>
  </si>
  <si>
    <t>While the study addresses patient safety via fatigue, workload, and environment in a critical care setting, it does not focus on LEP populations or language/communication disparities.</t>
  </si>
  <si>
    <t xml:space="preserve">Mentions the impact of patient safety due to fatigue and environmental factors but no relevance to the LEP population. </t>
  </si>
  <si>
    <t>Montgomery, Vicki Lee (7004826624)</t>
  </si>
  <si>
    <t>Effect of fatigue, workload, and environment on patient safety in the pediatric intensive care unit</t>
  </si>
  <si>
    <t>2 SUPPL.</t>
  </si>
  <si>
    <t>S16</t>
  </si>
  <si>
    <t>10.1097/01.PCC.0000257735.49562.8F</t>
  </si>
  <si>
    <t>https://www.scopus.com/inward/record.uri?eid=2-s2.0-33947125912&amp;doi=10.1097%2F01.PCC.0000257735.49562.8F&amp;partnerID=40&amp;md5=558989b0089e850521df8095390eef1b</t>
  </si>
  <si>
    <t>2-s2.0-33947125912</t>
  </si>
  <si>
    <t>The paper is about a molecular engineering approach for treating colorectal metastases and has no relevance to LEP populations, language barriers, or equity in health care.</t>
  </si>
  <si>
    <t xml:space="preserve">No relevance to LEP population but on technology for colorectal cancer. </t>
  </si>
  <si>
    <t>Waldman, Scott Arthur (7102179927); Fortina, P. M. (7004663384); Surrey, Saul (7005210282); Hyslop, Terry Marie (57202742440); Kricka, Larry J. (7103236582); Graves, David J. (15725237200)</t>
  </si>
  <si>
    <t>7102179927; 7004663384; 7005210282; 57202742440; 7103236582; 15725237200</t>
  </si>
  <si>
    <t>Opportunities for near-infrared thermal ablation of colorectal metastases by guanylyl cyclase C-targeted gold nanoshells</t>
  </si>
  <si>
    <t>Future Oncology</t>
  </si>
  <si>
    <t>10.2217/14796694.2.6.705</t>
  </si>
  <si>
    <t>https://www.scopus.com/inward/record.uri?eid=2-s2.0-33845648378&amp;doi=10.2217%2F14796694.2.6.705&amp;partnerID=40&amp;md5=a98debf7c4aa8961cd4b3d78ade38eec</t>
  </si>
  <si>
    <t>2-s2.0-33845648378</t>
  </si>
  <si>
    <t>The article is a review about disparities in heart disease care among ethnic minority groups, but does not focus on LEP populations or communication outcomes.</t>
  </si>
  <si>
    <t>No LEP population focus, outpatient focus</t>
  </si>
  <si>
    <t>Graham, Garth N. (12786984300); Guendelman, Mayadallia (57213359268); Leong, Benjamin Sieu Hon (36842293300); Hogan, Sara (57197362078); Dennison, Adrienne (15051532000)</t>
  </si>
  <si>
    <t>12786984300; 57213359268; 36842293300; 57197362078; 15051532000</t>
  </si>
  <si>
    <t>Impact of heart disease and quality of care on minority populations in the United States</t>
  </si>
  <si>
    <t>https://www.scopus.com/inward/record.uri?eid=2-s2.0-33750580070&amp;partnerID=40&amp;md5=8fb780da9aaaa5f5a6c1b4807c38e207</t>
  </si>
  <si>
    <t>2-s2.0-33750580070</t>
  </si>
  <si>
    <t>The study examines racial disparities in access to inpatient stroke rehabilitation, but does not involve LEP populations and communication aspects in patient-physician interactions.</t>
  </si>
  <si>
    <t xml:space="preserve">Mentions minority population rather than LEP. Discusses impact of racial disparities to inpatient settings. </t>
  </si>
  <si>
    <t>Gregory, Patricia C. (35561211300); Han, Euna (8928871600); Morozova, Olga (57225416819); Kuhlemeier, Keith V. (6603912646)</t>
  </si>
  <si>
    <t>35561211300; 8928871600; 57225416819; 6603912646</t>
  </si>
  <si>
    <t>Do racial disparities exist in access to inpatient stroke rehabilitation in the state of Maryland?</t>
  </si>
  <si>
    <t>American Journal of Physical Medicine and Rehabilitation</t>
  </si>
  <si>
    <t>10.1097/01.phm.0000237870.07136.24</t>
  </si>
  <si>
    <t>https://www.scopus.com/inward/record.uri?eid=2-s2.0-33749036296&amp;doi=10.1097%2F01.phm.0000237870.07136.24&amp;partnerID=40&amp;md5=4ee5a169edb0398cab1ea7bffd530601</t>
  </si>
  <si>
    <t>2-s2.0-33749036296</t>
  </si>
  <si>
    <t>The study examines molecular markers in breast cancer without relevance to LEP populations, patient safety, disparities, or physician interactions.</t>
  </si>
  <si>
    <t>No comparison of an LEP population to a non LEP population</t>
  </si>
  <si>
    <t>Byrnes, Kerry W. (14044767900); White, Stephen Collier (57199289614); Chu, Quyen D. (7005984605); Meschonat, Carol (6506135167); Yu, Herbert E. (7405851221); Johnson, Lester Wayne (55455570000); DeBenedetti, Arrigo (6603609958); Abreo, Fleurette W. (7004345783); Turnage, Richard H. (7006714194); McDonald, John C. (24546983100)</t>
  </si>
  <si>
    <t>14044767900; 57199289614; 7005984605; 6506135167; 7405851221; 55455570000; 6603609958; 7004345783; 7006714194; 24546983100</t>
  </si>
  <si>
    <t>High eIF4E, VEGF, and microvessel density in stage I to III breast cancer</t>
  </si>
  <si>
    <t>10.1097/01.sla.0000216770.23642.d8</t>
  </si>
  <si>
    <t>https://www.scopus.com/inward/record.uri?eid=2-s2.0-33746206552&amp;doi=10.1097%2F01.sla.0000216770.23642.d8&amp;partnerID=40&amp;md5=7b8b24ac509287a0287d361d072cda3f</t>
  </si>
  <si>
    <t>2-s2.0-33746206552</t>
  </si>
  <si>
    <t>It is a theoretical article on continuing education and knowledge translation rather than an empirical study with quantitative patient outcomes or LEP focus.</t>
  </si>
  <si>
    <t>No relevance to LEP population.</t>
  </si>
  <si>
    <t>Davis, Dave A. (57203596254)</t>
  </si>
  <si>
    <t>Continuing education, guideline implementation, and the emerging transdisciplinary field of knowledge translation.</t>
  </si>
  <si>
    <t>10.1002/chp.46</t>
  </si>
  <si>
    <t>https://www.scopus.com/inward/record.uri?eid=2-s2.0-33646825216&amp;doi=10.1002%2Fchp.46&amp;partnerID=40&amp;md5=e7f6d018c67f31c6ae41d7e55a178b01</t>
  </si>
  <si>
    <t>2-s2.0-33646825216</t>
  </si>
  <si>
    <t>It examines center-characteristics relative to ethnic minority transplant volume rather than patient outcomes or LEP status, and lacks controlled comparisons of patient outcomes by LEP.</t>
  </si>
  <si>
    <t>Schwake, Christopher J. (59227253900); Eapen, Mary (6602771526); Lee, Stephanie Joi (55644003169); Freytes, César Ovidio (7003798781); Giralt, Sergío A. (7007002240); Navarro, Willis H. (9747637000); Rizzo, James Douglas (35402487600); van Besien, Koen W. (7005269818); Loberiza, Fausto R. (6701411659)</t>
  </si>
  <si>
    <t>59227253900; 6602771526; 55644003169; 7003798781; 7007002240; 9747637000; 35402487600; 7005269818; 6701411659</t>
  </si>
  <si>
    <t>Differences in characteristics of US hematopoietic stem cell transplantation centers by proportion of racial or ethnic minorities</t>
  </si>
  <si>
    <t>Biology of Blood and Marrow Transplantation</t>
  </si>
  <si>
    <t>10.1016/j.bbmt.2005.07.013</t>
  </si>
  <si>
    <t>https://www.scopus.com/inward/record.uri?eid=2-s2.0-28744450153&amp;doi=10.1016%2Fj.bbmt.2005.07.013&amp;partnerID=40&amp;md5=a51edb76fe2858974e4f2d5c82003986</t>
  </si>
  <si>
    <t>2-s2.0-28744450153</t>
  </si>
  <si>
    <t>The study describes a provider focused, network‐based intervention without presenting patient-level quantitative outcomes or comparisons, nor a specific focus on LEP populations.</t>
  </si>
  <si>
    <t>Ofili, Elizabeth Odilile (7004196587); Pemu, Priscilla Igho (9250702400); Lapu-Bula, Rigobert (6602405722); Quarshie, Alexander Q. (10144173400); Obialo, Chamberlain I. (7003710930); Thomas, Clifford N. (26424846700); Onwanyi, Anekwe (10142858100); Oduwole, Adefisayo M. (6603510068); Ojutalayo, Folake O. (10143944200); Johnson, Priscilla (57212718086)</t>
  </si>
  <si>
    <t>7004196587; 9250702400; 6602405722; 10144173400; 7003710930; 26424846700; 10142858100; 6603510068; 10143944200; 57212718086</t>
  </si>
  <si>
    <t>The Community Physicians' Network (CPN): An academic-community partnership to eliminate healthcare disparities</t>
  </si>
  <si>
    <t>4 SUPPL. 5</t>
  </si>
  <si>
    <t>S5</t>
  </si>
  <si>
    <t>https://www.scopus.com/inward/record.uri?eid=2-s2.0-29244464656&amp;partnerID=40&amp;md5=1fc67da5b3ddfd0542db11f2ef54b02c</t>
  </si>
  <si>
    <t>2-s2.0-29244464656</t>
  </si>
  <si>
    <t>It is a psychometric validation study of a measurement tool without patient outcome comparisons and not focused on LEP or disparities.</t>
  </si>
  <si>
    <t>Cole, Jason C. (55938879300); Motivala, Sarosh J. (6507290435); Khanna, Dinesh K. (24066781200); Lee, Jessica Y. (55574232208); Paulus, Harold E. (7102042317); Irwin, Michael R. (7202411924)</t>
  </si>
  <si>
    <t>55938879300; 6507290435; 24066781200; 55574232208; 7102042317; 7202411924</t>
  </si>
  <si>
    <t>Validation of single-factor structure and scoring protocol for the Health Assessment Questionnaire-Disability Index</t>
  </si>
  <si>
    <t>Arthritis Care and Research</t>
  </si>
  <si>
    <t>10.1002/art.21325</t>
  </si>
  <si>
    <t>https://www.scopus.com/inward/record.uri?eid=2-s2.0-24644520310&amp;doi=10.1002%2Fart.21325&amp;partnerID=40&amp;md5=e2df0dfa2c78d06783e663210a14fdc9</t>
  </si>
  <si>
    <t>2-s2.0-24644520310</t>
  </si>
  <si>
    <t>The study is a animal study of viral vector engineering with no relevance to LEP populations, patient outcomes, or clinical settings.</t>
  </si>
  <si>
    <t>Kittel, Christian (26663236300); Ferko, Boris (6602073007); Kurz, Martina (8692495700); Grillari-Voglauer, Regina (25824969900); Sereinig, Sabine (56635904700); Romanova, Julia R. (6603602138); Stiegler, Gabriela M. (56182674500); Katinger, Hermann W.D. (7006456200); Egorov, Andrej Yu (7202362147)</t>
  </si>
  <si>
    <t>26663236300; 6602073007; 8692495700; 25824969900; 56635904700; 6603602138; 56182674500; 7006456200; 7202362147</t>
  </si>
  <si>
    <t>Generation of an influenza A virus vector expressing biologically active human interleukin-2 from the NS gene segment</t>
  </si>
  <si>
    <t>Journal of Virology</t>
  </si>
  <si>
    <t>10.1128/JVI.79.16.10672-10677.2005</t>
  </si>
  <si>
    <t>https://www.scopus.com/inward/record.uri?eid=2-s2.0-23244460444&amp;doi=10.1128%2FJVI.79.16.10672-10677.2005&amp;partnerID=40&amp;md5=31cf3890959c1fdb88a13ab853deb226</t>
  </si>
  <si>
    <t>2-s2.0-23244460444</t>
  </si>
  <si>
    <t>It is a qualitative study without quantitative comparisons or patient outcome measures and does not focus on LEP populations.</t>
  </si>
  <si>
    <t>Bream, Kent D.W. (57203566594); Gennaro, Susan (7005337146); Kafulafula, Ursula Kalimembe (22950382100); Mbweza, Ellen M.D. (6507147337); Hehir, David A. (8702118400)</t>
  </si>
  <si>
    <t>57203566594; 7005337146; 22950382100; 6507147337; 8702118400</t>
  </si>
  <si>
    <t>Barriers to and facilitators for newborn resuscitation in Malawi, Africa</t>
  </si>
  <si>
    <t>10.1016/j.jmwh.2005.04.006</t>
  </si>
  <si>
    <t>https://www.scopus.com/inward/record.uri?eid=2-s2.0-20944438220&amp;doi=10.1016%2Fj.jmwh.2005.04.006&amp;partnerID=40&amp;md5=cc1fb18a56065312ad67d7fae52af9d5</t>
  </si>
  <si>
    <t>2-s2.0-20944438220</t>
  </si>
  <si>
    <t>It is a review article without original quantitative data, lacks controlled comparisons, and is not focused on LEP populations.</t>
  </si>
  <si>
    <t>Stansbury, James P. (35886606000); Jia, Huanguang (7202381455); Williams, Linda S. (35381051000); Vogel, W. Bruce (55666738200); Duncan, Pamela W. (7101862672)</t>
  </si>
  <si>
    <t>35886606000; 7202381455; 35381051000; 55666738200; 7101862672</t>
  </si>
  <si>
    <t>Ethnic disparities in stroke: Epidemiology, acute care, and postacute outcomes</t>
  </si>
  <si>
    <t>10.1161/01.STR.0000153065.39325.fd</t>
  </si>
  <si>
    <t>https://www.scopus.com/inward/record.uri?eid=2-s2.0-12844262772&amp;doi=10.1161%2F01.STR.0000153065.39325.fd&amp;partnerID=40&amp;md5=e6a5473debfc5eede91d6e7532846b46</t>
  </si>
  <si>
    <t>2-s2.0-12844262772</t>
  </si>
  <si>
    <t>This review focuses on the clinical and experimental aspects of lung transplant dysfunction and does not investigate patient outcomes, hospital interventions, or factors related to communication among patients.</t>
  </si>
  <si>
    <t>Parekh, Kal (57201752379); Meyers, Bryan Fitch (7103060538)</t>
  </si>
  <si>
    <t>57201752379; 7103060538</t>
  </si>
  <si>
    <t>Primary lung allograft dysfunction: A clinical and experimental review</t>
  </si>
  <si>
    <t>Transplantation Reviews</t>
  </si>
  <si>
    <t>10.1016/j.trre.2004.10.004</t>
  </si>
  <si>
    <t>https://www.scopus.com/inward/record.uri?eid=2-s2.0-23944470826&amp;doi=10.1016%2Fj.trre.2004.10.004&amp;partnerID=40&amp;md5=9c7400acc4caa27667c718afd16e3845</t>
  </si>
  <si>
    <t>2-s2.0-23944470826</t>
  </si>
  <si>
    <t>The study evaluates a physical training intervention in VA nursing home patients but does not focus on outcomes related to language barriers and disparities affecting patients with limited English skills.</t>
  </si>
  <si>
    <t>Ouslander, Joseph G. (7004454332); Griffiths, Patricia C. (7402559362); McConnell, Eleanor Schildwachter (7202370796); Riolo, Lisa (6602001048); Schnelle, John F. (35593823300)</t>
  </si>
  <si>
    <t>7004454332; 7402559362; 7202370796; 6602001048; 35593823300</t>
  </si>
  <si>
    <t>Functional incidental training: Applicability and feasibility in the veterans affairs nursing home patient population</t>
  </si>
  <si>
    <t>Journal of the American Medical Directors Association</t>
  </si>
  <si>
    <t>10.1016/j.jamda.2005.01.004</t>
  </si>
  <si>
    <t>https://www.scopus.com/inward/record.uri?eid=2-s2.0-14844347079&amp;doi=10.1016%2Fj.jamda.2005.01.004&amp;partnerID=40&amp;md5=9bc96274ee65cf203702cb379ec1d44e</t>
  </si>
  <si>
    <t>2-s2.0-14844347079</t>
  </si>
  <si>
    <t>The study examines general communication breakdowns in the operating room but does not address how language barriers or limited English skills might impact patient outcomes or interactions with healthcare staff.</t>
  </si>
  <si>
    <t>Lingard, Lorelei A. (6701422021); Espin, Sherry L. (6602314099); Whyte, Sarah (12239007400); Regehr, Glenn (7006675108); Baker, Ross G. (7403001361); Reznick, Richard K. (7006153860); Bohnen, John M.A. (7003958673); Orser, Beverley Anne (7006373721); Doran, Diane Marie Irvine (26326227200); Grober, Ethan D. (7004595457)</t>
  </si>
  <si>
    <t>6701422021; 6602314099; 12239007400; 7006675108; 7403001361; 7006153860; 7003958673; 7006373721; 26326227200; 7004595457</t>
  </si>
  <si>
    <t>Communication failures in the operating room: An observational classification of recurrent types and effects</t>
  </si>
  <si>
    <t>10.1136/qshc.2003.008425</t>
  </si>
  <si>
    <t>https://www.scopus.com/inward/record.uri?eid=2-s2.0-6344263875&amp;doi=10.1136%2Fqshc.2003.008425&amp;partnerID=40&amp;md5=7d84b4ff9cd5b35e19f2dd8841c87b27</t>
  </si>
  <si>
    <t>2-s2.0-6344263875</t>
  </si>
  <si>
    <t>The study does not investigate issues affecting patients with LEP or differences in care related to language or communication challenges.</t>
  </si>
  <si>
    <t>Colón-Emeric, Cathleen S. (6701495352); Casebeer, Linda Louise (6603877898); Saag, Kenneth G. (35448182000); Allison, Jeroan J. (7401474077); Levine, Deborah A. (7403166039); Suh, Theodore T. (15063451700); Lyles, Kenneth W. (7005451641)</t>
  </si>
  <si>
    <t>6701495352; 6603877898; 35448182000; 7401474077; 7403166039; 15063451700; 7005451641</t>
  </si>
  <si>
    <t>Barriers to providing osteoporosis care in skilled nursing facilitities: Perceptions of Medical Directors and Directors of Nursing</t>
  </si>
  <si>
    <t>10.1016/S1525-8610(04)70002-X</t>
  </si>
  <si>
    <t>https://www.scopus.com/inward/record.uri?eid=2-s2.0-9444244525&amp;doi=10.1016%2FS1525-8610%2804%2970002-X&amp;partnerID=40&amp;md5=67113e64f0688d340ef34a5145632af6</t>
  </si>
  <si>
    <t>2-s2.0-9444244525</t>
  </si>
  <si>
    <t>The study focuses on acute renal failure in ICU patients but does not examine issues related to language barriers, LEP populations, or disparities in patient care based on language.</t>
  </si>
  <si>
    <t>This study does not address LEP populations. Instead, it explores renal failure.</t>
  </si>
  <si>
    <t>Mehta, Ravindra L. (7402786402); Pascual, Maria T.A. (57197326740); Soroko, Sharon H. (7004092563); Savage, Brandon R. (7101753206); Himmelfarb, Jonathan (34975057500); Ikizler, Talat Alp (7003269303); Paganini, Emil Presley (7004500177); Chertow, Glenn Matthew (7006693864)</t>
  </si>
  <si>
    <t>7402786402; 57197326740; 7004092563; 7101753206; 34975057500; 7003269303; 7004500177; 7006693864</t>
  </si>
  <si>
    <t>Spectrum of acute renal failure in the intensive care unit: The PICARD experience</t>
  </si>
  <si>
    <t>Kidney International</t>
  </si>
  <si>
    <t>10.1111/j.1523-1755.2004.00927.x</t>
  </si>
  <si>
    <t>https://www.scopus.com/inward/record.uri?eid=2-s2.0-4344692876&amp;doi=10.1111%2Fj.1523-1755.2004.00927.x&amp;partnerID=40&amp;md5=01ce481357f2926556f63fb98c9d6a28</t>
  </si>
  <si>
    <t>2-s2.0-4344692876</t>
  </si>
  <si>
    <t xml:space="preserve">The study does not address LEP and it does not focus on disparities related to language barriers or interactions involving LEP patients </t>
  </si>
  <si>
    <t>This study does not address LEP populations.</t>
  </si>
  <si>
    <t>Studdert, David M. (7006304855); Burns, Jeffrey P. (7403681003); Mello, Michelle Marie (7102957738); Puopolo, Ann Louise (6603865610); Truog, Robert D. (7005309463); Brennan, Troyen Anthony (7201350543)</t>
  </si>
  <si>
    <t>7006304855; 7403681003; 7102957738; 6603865610; 7005309463; 7201350543</t>
  </si>
  <si>
    <t>3 I</t>
  </si>
  <si>
    <t>https://www.scopus.com/inward/record.uri?eid=2-s2.0-0041837603&amp;doi=10.1542%2Fpeds.112.3.553&amp;partnerID=40&amp;md5=dbe04e016f4b046be218e289a7b5be87</t>
  </si>
  <si>
    <t>2-s2.0-0041837603</t>
  </si>
  <si>
    <t>It is a clinical, comparative study in a minority population with quantitative outcomes, but no explicit discussion of LEP / language barriers.</t>
  </si>
  <si>
    <t>Davidson, Mayer B. (7401858131)</t>
  </si>
  <si>
    <t>Effect of nurse-directed diabetes care in a minority population</t>
  </si>
  <si>
    <t>10.2337/diacare.26.8.2281</t>
  </si>
  <si>
    <t>https://www.scopus.com/inward/record.uri?eid=2-s2.0-0043026638&amp;doi=10.2337%2Fdiacare.26.8.2281&amp;partnerID=40&amp;md5=0e7bbdf47fc87e3f7eb00656b2f60845</t>
  </si>
  <si>
    <t>2-s2.0-0043026638</t>
  </si>
  <si>
    <t>This is an animal study and it has no relevance to LEP populations or human healthcare systems.</t>
  </si>
  <si>
    <t>This study has no relevance to LEP populations and is a study about mice.</t>
  </si>
  <si>
    <t>Zhang, Hong (55999552400)</t>
  </si>
  <si>
    <t>Lethality in mice infected with recombinant vaccinia virus expressing hepatitis C virus core protein</t>
  </si>
  <si>
    <t>Hepatobiliary and Pancreatic Diseases International</t>
  </si>
  <si>
    <t>https://www.scopus.com/inward/record.uri?eid=2-s2.0-0042412234&amp;partnerID=40&amp;md5=c28e14c689a4b3cec54a90576302a7fb</t>
  </si>
  <si>
    <t>2-s2.0-0042412234</t>
  </si>
  <si>
    <t xml:space="preserve">This is a perspective piece rather than a research article with data. It does not meet the requirement for quantitative evidence, controlled comparisons, or focus on LEP (language) issues. </t>
  </si>
  <si>
    <t>Felix-Aaron, Kaytura L. (7003363602); Chesley, Francis D. (6506884032)</t>
  </si>
  <si>
    <t>7003363602; 6506884032</t>
  </si>
  <si>
    <t>Beyond rethoric: What we need to know to eliminate disparities</t>
  </si>
  <si>
    <t>3 SUPPL. 3</t>
  </si>
  <si>
    <t>https://www.scopus.com/inward/record.uri?eid=2-s2.0-1542647163&amp;partnerID=40&amp;md5=b06c6095ee5931929d865a76934b509c</t>
  </si>
  <si>
    <t>2-s2.0-1542647163</t>
  </si>
  <si>
    <t>The study is clinical, quantitative, and hospital-based, but it fails the core LEP relevance criterion. It doesn’t mention language proficiency or communication barriers, which are required for inclusion.</t>
  </si>
  <si>
    <t>This study does not meet in the inclusion criteria, and does not discuss LEP populations.</t>
  </si>
  <si>
    <t>Tao, Laurent S. (7201566938); Hart, Peter D. (7202376243); Edwards, Emma (57196759270); Evans, Arthur T. (56767430000); Whitaker, Eric E. (56774877400); Smith, Pamela (57199140302)</t>
  </si>
  <si>
    <t>7201566938; 7202376243; 57196759270; 56767430000; 56774877400; 57199140302</t>
  </si>
  <si>
    <t>Treatment of difficult-to-control blood pressure in a multidisciplinary clinic at a public hospital</t>
  </si>
  <si>
    <t>https://www.scopus.com/inward/record.uri?eid=2-s2.0-0038348789&amp;partnerID=40&amp;md5=6d343fe8e186fac585ebee63fb88f894</t>
  </si>
  <si>
    <t>2-s2.0-0038348789</t>
  </si>
  <si>
    <t>It addresses LEP, uses quantitative comparisons, operates in a health services setting, and reports relevant outcomes.</t>
  </si>
  <si>
    <t xml:space="preserve">This study addresses LEP populations </t>
  </si>
  <si>
    <t>Ziguras, Stephen J. (6602909347); Klimidis, Steven (6701656478); Lewis, James (55484020600); Stuart, Geoffrey W. (35463736400)</t>
  </si>
  <si>
    <t>6602909347; 6701656478; 55484020600; 35463736400</t>
  </si>
  <si>
    <t>Ethnic matching of clients and clinicians and use of mental health services by ethnic minority clients</t>
  </si>
  <si>
    <t>10.1176/appi.ps.54.4.535</t>
  </si>
  <si>
    <t>https://www.scopus.com/inward/record.uri?eid=2-s2.0-0037526897&amp;doi=10.1176%2Fappi.ps.54.4.535&amp;partnerID=40&amp;md5=4f81e86a53adc1978799ab565290ee40</t>
  </si>
  <si>
    <t>2-s2.0-0037526897</t>
  </si>
  <si>
    <t>No mention of LEP, setting is outside clinical environment, and the article is more public health/epidemiology than system-level patient care.</t>
  </si>
  <si>
    <t xml:space="preserve">This study does not mention LEP populations. </t>
  </si>
  <si>
    <t>March, Juan A. (7102285501); Evans, Michael A. (57198634741); Ward, Brad (55438798900); Brewer, Kori Louise (7006820728)</t>
  </si>
  <si>
    <t>7102285501; 57198634741; 55438798900; 7006820728</t>
  </si>
  <si>
    <t>Motor Vehicle Crash Fatalities among Hispanics in Rural North Carolina</t>
  </si>
  <si>
    <t>10.1197/S1069-6563(03)00495-0</t>
  </si>
  <si>
    <t>https://www.scopus.com/inward/record.uri?eid=2-s2.0-0242581654&amp;doi=10.1197%2FS1069-6563%2803%2900495-0&amp;partnerID=40&amp;md5=d0ffa775f9dfe4ffd69c022b6e7040c9</t>
  </si>
  <si>
    <t>2-s2.0-0242581654</t>
  </si>
  <si>
    <t>No mention of LEP and it is observational and not strongly comparative or interventional.</t>
  </si>
  <si>
    <t xml:space="preserve">This study does not discuss LEP populations. </t>
  </si>
  <si>
    <t>Laney, Martha (6603586386); Bayley, Elizabeth W. (6701912493)</t>
  </si>
  <si>
    <t>6603586386; 6701912493</t>
  </si>
  <si>
    <t>Incidence of adult immunization for influenza and pneumonia in a preadmission testing unit</t>
  </si>
  <si>
    <t>Journal of Perianesthesia Nursing</t>
  </si>
  <si>
    <t>10.1053/jpan.2002.35450</t>
  </si>
  <si>
    <t>https://www.scopus.com/inward/record.uri?eid=2-s2.0-0036783061&amp;doi=10.1053%2Fjpan.2002.35450&amp;partnerID=40&amp;md5=4aae49a5a8a8e0047aae448ba6abdd99</t>
  </si>
  <si>
    <t>2-s2.0-0036783061</t>
  </si>
  <si>
    <t>The study is about racial/ethnic disparities, but it says nothing about language proficiency.</t>
  </si>
  <si>
    <t>This study does not address LEP populations and addresses racial variations in postoperative outcomes in carotid enarterectomy.</t>
  </si>
  <si>
    <t>Horner, Ronnie D. (35452050000); Oddone, Eugene Z. (7007020174); Stechuchak, Karen M. (6602535332); Grambow, Steven C. (6701699333); Gray, John (57198486385); Khuri, Shukri F. (7102611261); Henderson, William G. (7202529811); Daley, Jennifer M. (7102013420)</t>
  </si>
  <si>
    <t>35452050000; 7007020174; 6602535332; 6701699333; 57198486385; 7102611261; 7202529811; 7102013420</t>
  </si>
  <si>
    <t>Racial variations in postoperative outcomes of carotid endarterectomy: evidence from the Veterans Affairs National Surgical Quality Improvement Program.</t>
  </si>
  <si>
    <t>1 Suppl</t>
  </si>
  <si>
    <t>I35</t>
  </si>
  <si>
    <t>https://www.scopus.com/inward/record.uri?eid=2-s2.0-0036368812&amp;partnerID=40&amp;md5=7c64e6673aacf866daca416d72a91146</t>
  </si>
  <si>
    <t>2-s2.0-0036368812</t>
  </si>
  <si>
    <r>
      <rPr>
        <rFont val="Arial"/>
        <color theme="1"/>
        <sz val="10.0"/>
      </rPr>
      <t xml:space="preserve">1. Read the FULL article found in the </t>
    </r>
    <r>
      <rPr>
        <rFont val="Arial"/>
        <b/>
        <color theme="1"/>
        <sz val="10.0"/>
      </rPr>
      <t xml:space="preserve">"LINK TO FULL TEXT" </t>
    </r>
    <r>
      <rPr>
        <rFont val="Arial"/>
        <color theme="1"/>
        <sz val="10.0"/>
      </rPr>
      <t>column. This includes intro, methods, results, discussion, and conclusion. Do not skim, as one sentence could exclude the entire article if you look carefully.</t>
    </r>
  </si>
  <si>
    <r>
      <rPr>
        <rFont val="Arial"/>
        <color theme="1"/>
        <sz val="10.0"/>
      </rPr>
      <t>2. List which criteria were met in the "</t>
    </r>
    <r>
      <rPr>
        <rFont val="Arial"/>
        <b/>
        <color theme="1"/>
        <sz val="10.0"/>
      </rPr>
      <t>Justification</t>
    </r>
    <r>
      <rPr>
        <rFont val="Arial"/>
        <color theme="1"/>
        <sz val="10.0"/>
      </rPr>
      <t xml:space="preserve">" field. For example, you could list: </t>
    </r>
    <r>
      <rPr>
        <rFont val="Arial"/>
        <b/>
        <color theme="1"/>
        <sz val="10.0"/>
      </rPr>
      <t xml:space="preserve">INC1, INC2, INC5, EXC4. </t>
    </r>
    <r>
      <rPr>
        <rFont val="Arial"/>
        <color theme="1"/>
        <sz val="10.0"/>
      </rPr>
      <t xml:space="preserve">If you're definitely unsure, add a question mark after the criteria, such as: </t>
    </r>
    <r>
      <rPr>
        <rFont val="Arial"/>
        <b/>
        <color theme="1"/>
        <sz val="10.0"/>
      </rPr>
      <t>INC2, INC4?, INC5.</t>
    </r>
  </si>
  <si>
    <r>
      <rPr>
        <rFont val="Arial"/>
        <color theme="1"/>
        <sz val="10.0"/>
      </rPr>
      <t>3. Label whether the paper will be included or excluded in the "</t>
    </r>
    <r>
      <rPr>
        <rFont val="Arial"/>
        <b/>
        <color theme="1"/>
        <sz val="10.0"/>
      </rPr>
      <t>Include/Exclude/Doubt</t>
    </r>
    <r>
      <rPr>
        <rFont val="Arial"/>
        <color theme="1"/>
        <sz val="10.0"/>
      </rPr>
      <t xml:space="preserve">" field. A paper must </t>
    </r>
    <r>
      <rPr>
        <rFont val="Arial"/>
        <b/>
        <color theme="1"/>
        <sz val="10.0"/>
      </rPr>
      <t xml:space="preserve">ALL </t>
    </r>
    <r>
      <rPr>
        <rFont val="Arial"/>
        <color theme="1"/>
        <sz val="10.0"/>
      </rPr>
      <t xml:space="preserve">inclusion criteria to be included, and </t>
    </r>
    <r>
      <rPr>
        <rFont val="Arial"/>
        <b/>
        <color theme="1"/>
        <sz val="10.0"/>
      </rPr>
      <t xml:space="preserve">ONE </t>
    </r>
    <r>
      <rPr>
        <rFont val="Arial"/>
        <color theme="1"/>
        <sz val="10.0"/>
      </rPr>
      <t xml:space="preserve">exclusion criteria to be excluded. If you are unsure, write </t>
    </r>
    <r>
      <rPr>
        <rFont val="Arial"/>
        <b/>
        <color theme="1"/>
        <sz val="10.0"/>
      </rPr>
      <t>DOUBT</t>
    </r>
    <r>
      <rPr>
        <rFont val="Arial"/>
        <color theme="1"/>
        <sz val="10.0"/>
      </rPr>
      <t xml:space="preserve"> but only if necessary, and include in the </t>
    </r>
    <r>
      <rPr>
        <rFont val="Arial"/>
        <b/>
        <color theme="1"/>
        <sz val="10.0"/>
      </rPr>
      <t xml:space="preserve">"Justification" </t>
    </r>
    <r>
      <rPr>
        <rFont val="Arial"/>
        <color theme="1"/>
        <sz val="10.0"/>
      </rPr>
      <t>field notes on uncertainties.</t>
    </r>
  </si>
  <si>
    <t>If you included</t>
  </si>
  <si>
    <t>the paper, highlight the cell</t>
  </si>
  <si>
    <t>GREEN LIKE THIS!</t>
  </si>
  <si>
    <t>If you excluded</t>
  </si>
  <si>
    <t>RED LIKE THIS!</t>
  </si>
  <si>
    <r>
      <rPr>
        <rFont val="Arial"/>
        <color theme="1"/>
        <sz val="10.0"/>
      </rPr>
      <t xml:space="preserve">4. Record your name and the date you read the paper. Each paper is </t>
    </r>
    <r>
      <rPr>
        <rFont val="Arial"/>
        <b/>
        <color theme="1"/>
        <sz val="10.0"/>
        <u/>
      </rPr>
      <t>double-screened,</t>
    </r>
    <r>
      <rPr>
        <rFont val="Arial"/>
        <color theme="1"/>
        <sz val="10.0"/>
      </rPr>
      <t xml:space="preserve"> that means two interns will read it. If the row is empty, fill the </t>
    </r>
    <r>
      <rPr>
        <rFont val="Arial"/>
        <b/>
        <color theme="1"/>
        <sz val="10.0"/>
      </rPr>
      <t xml:space="preserve">GREEN </t>
    </r>
    <r>
      <rPr>
        <rFont val="Arial"/>
        <color theme="1"/>
        <sz val="10.0"/>
      </rPr>
      <t xml:space="preserve">columns with your info. If the row's green columns are full, fill the </t>
    </r>
    <r>
      <rPr>
        <rFont val="Arial"/>
        <b/>
        <color theme="1"/>
        <sz val="10.0"/>
      </rPr>
      <t xml:space="preserve">RED </t>
    </r>
    <r>
      <rPr>
        <rFont val="Arial"/>
        <color theme="1"/>
        <sz val="10.0"/>
      </rPr>
      <t>columns.</t>
    </r>
  </si>
  <si>
    <r>
      <rPr>
        <rFont val="Arial"/>
        <color theme="1"/>
        <sz val="10.0"/>
      </rPr>
      <t xml:space="preserve">5. </t>
    </r>
    <r>
      <rPr>
        <rFont val="Arial"/>
        <b/>
        <color theme="1"/>
        <sz val="10.0"/>
        <u/>
      </rPr>
      <t>ONLY PUT DOWN YOUR NAME IN A ROW</t>
    </r>
    <r>
      <rPr>
        <rFont val="Arial"/>
        <color theme="1"/>
        <sz val="10.0"/>
      </rPr>
      <t xml:space="preserve"> if you're ready to immediately complete that row, to avoid "hogging". You can come back to review more papers before the deadline.</t>
    </r>
  </si>
  <si>
    <t>INCLUSION CRITERIA: A study must meet ALL of the following to be included.</t>
  </si>
  <si>
    <t>INC1. Focuses on Limited English Proficiency (LEP) populations</t>
  </si>
  <si>
    <t>INC2. Contains quantitative data (studies may be primarily qualitative if they report quantitative numbers or measures).</t>
  </si>
  <si>
    <t>INC3. Involves a comparative design (e.g., controlled comparison, highlights differences between groups, or reports outcomes with a control group).</t>
  </si>
  <si>
    <t>INC4. Conducted in hospital, inpatient, or administrative/clinic/system-based settings.</t>
  </si>
  <si>
    <t>INC5. Reports patient-related outcomes related to patient ssafety, health disparities, or interactions for LEP patients. Outcomes may be explicit or implied.</t>
  </si>
  <si>
    <t>EXCLUSION CRITERIA: Exclude studies that meet ANY of the following.</t>
  </si>
  <si>
    <t>EXC1. Not a peer-reviewed research article.</t>
  </si>
  <si>
    <t>EXC2. Focuses on artificial intelligence (AI) rather than patient outcomes.</t>
  </si>
  <si>
    <t>EXC3. Does not report patient outcomes.</t>
  </si>
  <si>
    <t>EXC4. Small sample size or case studies (&lt;50 participants), as findings are non-generalizable.</t>
  </si>
  <si>
    <t>EXC5. Animal studies.</t>
  </si>
  <si>
    <t>EXC6. Conducted exclusively in outpatient or community-based settings. (Clinics and institutions are okay.)</t>
  </si>
  <si>
    <r>
      <rPr>
        <rFont val="Arial"/>
        <color theme="1"/>
        <sz val="15.0"/>
      </rPr>
      <t xml:space="preserve">If you cannot access the </t>
    </r>
    <r>
      <rPr>
        <rFont val="Arial"/>
        <b/>
        <color theme="1"/>
        <sz val="15.0"/>
      </rPr>
      <t xml:space="preserve">LINK TO FULL TEXT, </t>
    </r>
    <r>
      <rPr>
        <rFont val="Arial"/>
        <color theme="1"/>
        <sz val="15.0"/>
      </rPr>
      <t>please DM @Azzy!</t>
    </r>
  </si>
  <si>
    <t>LINK TO FULL TEXT</t>
  </si>
  <si>
    <t>Focuses on LEP population, reports quantitative data, has a comparative design, is conducted in a hospital inpatient setting, and reports patient-related outcomes; also does not meet any exclusion criteria</t>
  </si>
  <si>
    <t xml:space="preserve">(INC 1, 2, 3, 4, 5 ) - Directly mentions working in publich hospital inpatient setting, objective matches inclusion criteria (ie. investigating language barriers and enhanced interpreter servicies impact on hospital stay), classified as a qualititaive study, and has controlled comparisons with each variable that are being measured. </t>
  </si>
  <si>
    <t>https://sci-hub.ru/10.1007/s11606-007-0357-3</t>
  </si>
  <si>
    <t>Excluded</t>
  </si>
  <si>
    <t xml:space="preserve">Fails to meet inclusion criteria 3 and 2 for sure. I do agree with Intern 2 that it fails criteria 4 and 1 as well though I was not looking for that in particular. </t>
  </si>
  <si>
    <t xml:space="preserve">Josephine Chan </t>
  </si>
  <si>
    <t>Fails INC 4 and INC 1?, this study was conducted over a telephone survey so not a hospital, inpatient, or clinic/administrative setting.</t>
  </si>
  <si>
    <t>https://sci-hub.ru/10.1007/s11606-009-1074-x</t>
  </si>
  <si>
    <t>Mentions the impact of LEP for Hispanic populations and is done in a clinic like setting</t>
  </si>
  <si>
    <t>Quantitative study comparing Spanish vs. English patients in pharmacy counseling. Directly addresses LEP disparities in healthcare communication.</t>
  </si>
  <si>
    <t>https://sci-hub.ru/10.1331/japha.2011.09136</t>
  </si>
  <si>
    <t>Meets all inclusion criteria: explicitly focuses on LEP, quantitative study in an inpatient hospital setting. Patient outcomes are reported.</t>
  </si>
  <si>
    <t>RCT of patient navigation for Haitian Creole, Portuguese, and Spanish speakers. Quantitative outcomes show improved CRC screening. Directly addresses LEP disparities.</t>
  </si>
  <si>
    <t>https://jamanetwork.com/journals/jamainternalmedicine/fullarticle/227369</t>
  </si>
  <si>
    <t>Focuses on minority patients with metastatic colorectal cancer, does not mention anything about LEP populations, thus does not meet INC1</t>
  </si>
  <si>
    <t xml:space="preserve">Vincent Yuan </t>
  </si>
  <si>
    <t>The study focuses mostly on race, with no mention of LEP from what I've read. INC2,INC4,INC3</t>
  </si>
  <si>
    <t>https://drive.google.com/file/d/1caIgvNZ8rALiy6V4mOS1nKA0jc8MRjZj/view?usp=sharing</t>
  </si>
  <si>
    <t>Compares an electronic questionnaire with a paper version, but was not a comparison between two patient groups or reporting outcomes within a control group, thus failing INC3</t>
  </si>
  <si>
    <t>Fails Inc3; no comparison with patient groups or outcomes</t>
  </si>
  <si>
    <t>https://sci-hub.ru/10.3109/02770903.2010.497887</t>
  </si>
  <si>
    <t>Focuses on Latino families, with parents who have limited English proficiency, follows all of the inclusion and none of the exclusion criteria</t>
  </si>
  <si>
    <t>(INC 1,2,3,4,5) Focus on How Spanish text message intervention affect patient outcomes for non-English speaking families. Follow all INC.</t>
  </si>
  <si>
    <t>https://sci-hub.ru/10.1542/peds.2019-1405</t>
  </si>
  <si>
    <t xml:space="preserve"> Background literally states "Disparities in hypertension control
across race, ethnicity, and language have been a long-
standing problem in the United States" so definitely meets INC1. INC2, INC3, INC5 met. INC 4 is a little iffy but overall should include</t>
  </si>
  <si>
    <t xml:space="preserve">Mia Resnick </t>
  </si>
  <si>
    <t>Include (maybe)</t>
  </si>
  <si>
    <t>meets all inclusion criteria except INC.4 . not technically inpatient setting but meets primary care clinic criteria.***(clinics said to be okayFocus on hypertension patient outcomes and population disparities. LEP included</t>
  </si>
  <si>
    <t>https://drive.google.com/drive/folders/1zdAyEX-tZ4heUMggm8ZFEoZOIgq8oEoU</t>
  </si>
  <si>
    <t>This study meets all inclusion criteria except for INC4 as it was done in a community-based setting (so therefore meets EXC 6)</t>
  </si>
  <si>
    <t>This study meets INC1, INC2, INC3, and partially INC5 (disparity in dental health). It fails INC4 (since it is not a hospital or system-based health care setting).</t>
  </si>
  <si>
    <t>https://sci-hub.ru/10.1111/j.1752-7325.2007.00060.x</t>
  </si>
  <si>
    <t>Clear results/difference between EP and LEP populations; LEP populations are less satisfied with their health care, experiencing less time with nurses and less understanding in rounds. INC1,INC2,INC3,INC4,INC5</t>
  </si>
  <si>
    <t>Josephine Chan</t>
  </si>
  <si>
    <t>Covers INC 1,2,3,4,5</t>
  </si>
  <si>
    <t>https://sci-hub.ru/10.1542/hpeds.2016-0071</t>
  </si>
  <si>
    <t>Clear focus on LEP and distinct difference noted between LEP and EP. Follows INC 2, 3, 4 ,5 as well</t>
  </si>
  <si>
    <t>https://sci-hub.ru/10.1016/j.acap.2020.01.006</t>
  </si>
  <si>
    <t xml:space="preserve">the study meets: inc1/inc3(english-preferring vs non-english-preferring stroke patients, inc2(logistic regression), inc4(academic hospital), and inc5(clinical outcomes). Does not meet any exclusion criteria </t>
  </si>
  <si>
    <t>https://drive.google.com/file/d/1jRHdogFqUTqAWjtP4x22JsE92vV1AnTt/view?usp=share_link</t>
  </si>
  <si>
    <t>INC1 (focuses on LEP Hispanic populations), INC2 (proportions, means, standard deviations), INC3 (language barrier vs. no language barrier) INC4 (system based), INC5 (patient safety &amp; disparities)</t>
  </si>
  <si>
    <t>Covers INC 1,2,3,5</t>
  </si>
  <si>
    <t>PDF IN SLACK</t>
  </si>
  <si>
    <t>INC1 (focuses on LEP Hispanic populations), INC2 (subscale scores of communication quality, health promotion, etc.), INC3, INC4 (clinic based setting), INC4 (patient safety &amp; health)</t>
  </si>
  <si>
    <t>Foreign-born women in Spain have higher rates of stillbirth, but this is not due to language barriers/no mention of LEP</t>
  </si>
  <si>
    <t>https://sci-hub.ru/10.1007/s10903-012-9730-3</t>
  </si>
  <si>
    <t xml:space="preserve">This study fails on INC1 and INC5 as it is not LEP population-focused; non-English speakers are excluded while dealing with health disparities that does not specifically report outcomes for LEP patients. </t>
  </si>
  <si>
    <t xml:space="preserve">
INC2,3,4 Not focused on LEP, only health disparities
</t>
  </si>
  <si>
    <t>https://sci-hub.ru/10.1016/j.pec.2015.12.020</t>
  </si>
  <si>
    <t xml:space="preserve">Although this study partially includes INC1 and INC5 to meet the criteria ALL criteria is supposed to be met. Additionally, this study doesn't fully satisfy INC1 because it is not LEP-focused, but rather on migration status broadly. And, INC5 is only partially met since LEP interaction is measured, but not as a central, detailed outcome. </t>
  </si>
  <si>
    <t>Does not meet INC1, not the primary focus/measurement of the paper</t>
  </si>
  <si>
    <t>https://sci-hub.ru/10.1371/journal.pone.0224116</t>
  </si>
  <si>
    <t xml:space="preserve">INC1 is not met as it does not focus on LEP populations; outcomes are not tied to LEP-specific factors (INC5 was partially met). This study was relevant to immigrant health disparities broadly, but language proficiency was not addressed. </t>
  </si>
  <si>
    <t>Does not meet INC1, LEP is not the primary focus/measurement of the paper</t>
  </si>
  <si>
    <t>https://drive.google.com/file/d/1SHmyO0gm3ja8S9Ll9yn6KlXPHAWUlTJZ/view?usp=sharing</t>
  </si>
  <si>
    <t>Produces quantifiable outcomes for an immigrant population. The authors discuss linguistic/cultural barriers as possible explanations, but they don’t have a direct measure or subgroup analysis specifically or LEP, and no established control. Article does, however, strongly support the association that immigrants (some of whom may have LEP) experience lower rates of optimal diabetes control.</t>
  </si>
  <si>
    <t>Does not meet INC1, LEP is not the primary focus/measurement of the paper. Primarily focused on genetic factors that relate Somali refugees with diabetes</t>
  </si>
  <si>
    <t>https://sci-hub.ru/10.1007/s10900-011-9499-7</t>
  </si>
  <si>
    <t>Missing data (has a small sample size, which indicates the study is unrealiable). The site had &lt;50 patients during the study period</t>
  </si>
  <si>
    <t>This article meets all of INC1 through INC4 clearly, and largely meets INC5 under a more inclusive interpretation (i.e. focusing on process / quality / equity outcomes rather than only “hard” clinical outcomes).</t>
  </si>
  <si>
    <t>https://drive.google.com/file/d/1T1afsNvud0Wu7XC3AVi4so714ymw551c/view?usp=share_link</t>
  </si>
  <si>
    <t>INC2, INC3, EXC6 (INC2: BRFSS survey provides quantitative data with regression analysis; INC3: comparative design across racial and SES groups; EXC6: community-based population survey, not hospital/clinic/system setting. INC1 not met — no LEP focus. INC4 not met — not hospital/clinic/system-based. INC5 not met — no LEP-related outcomes).</t>
  </si>
  <si>
    <t>Because the study fails INC1 (it does not focus on LEP populations in the required way) and only partially meets INC5, it does not meet all the inclusion criteria. Thus, according to your rules, it should be excluded.</t>
  </si>
  <si>
    <t>https://sci-hub.ru/10.1016/j.amepre.2016.09.024</t>
  </si>
  <si>
    <t xml:space="preserve">Meets INC 1,2,3,4,5 </t>
  </si>
  <si>
    <t>https://sci-hub.ru/10.1136/bmjopen-2014-006104</t>
  </si>
  <si>
    <t>INC1, INC2, INC3, INC4, INC5 (focus on LEP, quantitative, comparative, system-based EMS/hospital dataset, and reports patient safety/disparities outcomes). No exclusion criteria triggered.</t>
  </si>
  <si>
    <t>meets all inclusion criteria and no exlcusion criteria triggered</t>
  </si>
  <si>
    <t>https://drive.google.com/file/d/1QEDioo4jV38CrocbJ89zLcWZVecA_6p3/view?usp=sharing</t>
  </si>
  <si>
    <t>DUPLICATE</t>
  </si>
  <si>
    <t>Meets all inclusion criteria and triggers no exlusion criteria. Measures english proficiency for participants in the study with large sample size and reported outcomes</t>
  </si>
  <si>
    <t>Hospital outcomes by race/ethnicity, no focus on LEP</t>
  </si>
  <si>
    <t>https://drive.google.com/file/d/1WMhbK6nqeJyGizzz1wH6fvsyscHXDk_O/view?usp=share_link</t>
  </si>
  <si>
    <t>Fails INC1,5 B/C focuses on migrant populations, no specific focus on langague, also EXC6 bc used data sets</t>
  </si>
  <si>
    <t>Fails to address INC1. as it focuses on HIV with no mention of language and LEP.</t>
  </si>
  <si>
    <t>https://sci-hub.ru/10.1371/journal.pmed.1003044</t>
  </si>
  <si>
    <t xml:space="preserve">Does not focus on LEP, but rather on religion, country of birth, and socioeconomic status on multiple psychological disorder diagnoses. </t>
  </si>
  <si>
    <t>EXC2. Not LEP/communication-focused. Observational inpatient dual-diagnosis psychiatric ward study (Israel) comparing immigrants vs non-immigrants; no measurement of language proficiency, interpreter use, or language accommodations (adult male inpatients, not ED/ambulatory).</t>
  </si>
  <si>
    <t>INC2, INC3, INC4. Fails INC1 and INC5 because the study does not focus on LEP populations or LEP-related outcomes. No exclusion criteria triggered, but all inclusion criteria must be met.</t>
  </si>
  <si>
    <t>While the study meets most inclusion criteria (quantitative comparative, hospital-based, disparities-focused), it does not focus on LEP populations (INC1 not met)</t>
  </si>
  <si>
    <t>https://sci-hub.ru/10.1016/s0749-4041(10)79392-1</t>
  </si>
  <si>
    <t>meets exc6 (community based setting) and doesn't really meet inc1 and 4, as it includes LEP as a variable but doesn't focus on it, and definitely not in a hospital/systems-based setting</t>
  </si>
  <si>
    <t>The study directly addresses LEP within healthcare settings, uses robust quantitative comparative methods, and reports patient-related outcomes (community discharge after rehabilitation). Meets all inclusion criteria</t>
  </si>
  <si>
    <t>https://drive.google.com/file/d/135-g5V3OkqcjrBMTwExMCI-G11JiKnMc/view?usp=sharing</t>
  </si>
  <si>
    <t xml:space="preserve">Fails INC 1, it does not focus on LEP populations. The study focused on general populations in regards to cardiovascular diseases. </t>
  </si>
  <si>
    <t>Although quantitative, comparative, and reporting patient outcomes, it does not focus on LEP populations (INC1 not met). It is also conducted exclusively in general practice outpatient settings, which is EXC6</t>
  </si>
  <si>
    <t>https://sci-hub.ru/10.1186/s12913-018-3027-8</t>
  </si>
  <si>
    <t>Meets INC2, INC3, INC4. Fails INC1 and INC5 because it does not involve LEP populations or LEP-specific outcomes. Exclusion criteria not triggered, but inclusion requires all boxes checked.</t>
  </si>
  <si>
    <t>The study does not address limited english proficiency which is a required inclusion criterion (INC1)</t>
  </si>
  <si>
    <t>https://drive.google.com/file/d/19gVs1uxYLa_d3mNzsNH_6SKMIIXXt3Xn/view?usp=sharing</t>
  </si>
  <si>
    <t>(INC1,2,3,4,5) The paper compared both English Proficient and Limited English Proficient populations (based on their primary spoken language) with quantitative data on how ASD VS non ASD children patient interactions happened. They also mentioned patient outcomes on how effective the intervention is</t>
  </si>
  <si>
    <t>Meets all inclusion criteria but unclear/community setting</t>
  </si>
  <si>
    <t>Meets INC2, INC3, INC4. Fails INC1 and INC5 since LEP is not addressed at all. No exclusion criteria triggered.</t>
  </si>
  <si>
    <t>No focus on LEP, data from a database.</t>
  </si>
  <si>
    <t>https://sci-hub.ru/10.1177/0003134820918262</t>
  </si>
  <si>
    <t>Fails INC 1 because LEP is not mentioned at all. The participants were chosen only basis of race/ethniticity not including language proficiencies.</t>
  </si>
  <si>
    <t>https://sci-hub.ru/10.1016/j.jpainsymman.2015.08.008</t>
  </si>
  <si>
    <t xml:space="preserve">Follows INC 1,2,3,4,5 and doesn't satisfy any exclusion criteria. </t>
  </si>
  <si>
    <t>Follows INC1,2,3,4,5. LEP populations need to drive larger distances to reach hospitals</t>
  </si>
  <si>
    <t>https://drive.google.com/file/d/1fpg0VSxZN6t1Cu53BWyXEwtqUTsfycK5/view?usp=sharing</t>
  </si>
  <si>
    <t>(INC1,2,3,4,5) The paper compared both English Proficient and Limited English Proficient populations with quantitative data on how physicians interacted with patients. They also mentioned patient outcomes on how effective the intervention is</t>
  </si>
  <si>
    <t>EXC3. Does not report patient-related outcomes. Observational analysis of audio-taped oncology consultations (immigrants with or without interpreters vs Anglo-Australians) with outcomes limited to communication process metrics (word counts, topics, cues); no clinical, access, satisfaction, or safety outcomes measured.</t>
  </si>
  <si>
    <t>https://sci-hub.ru/10.1016/j.pec.2011.01.035</t>
  </si>
  <si>
    <t>Athena Gao</t>
  </si>
  <si>
    <t>INC1, INC2?, INC3, INC5, EXC4, EXC5. INC1 because many latina participants were limited English proficient, and language barriers are a core focus. INC2? because while article has basic demographic statistics no quantitative outcomes or measures are analyzed. INC3 because it compares Latina vs white women (but qualitatively). INC5 because outcomes are patient related, including communication, satisfaction, and follow-ups. EXC4 and EXC5 were met because there were only 41 partcipants and it was a community based setting.</t>
  </si>
  <si>
    <t>More focused on ethnicity. Compares Latino women and Caucasian women and their differences in mammograms. No focus on LEP</t>
  </si>
  <si>
    <t>https://sci-hub.ru/10.1007/s13187-014-0654-6</t>
  </si>
  <si>
    <t>INC2, INC3, INC4, EXC3. INC2 and INC3 because the article includes randomized trial with intervention vs control group with planned quantitative outcome measures. INC4 because setting is specialty clinics. EXC3 because no patient outcomes, core of article is provider recruitment techniques.</t>
  </si>
  <si>
    <t>Data from many places, including nonhospital/clinic settings. Not focused on LEP populations</t>
  </si>
  <si>
    <t>https://sci-hub.ru/10.1177/1740774517690146</t>
  </si>
  <si>
    <t>(INC 2,3,4,5) The paper did not focus on Limited English Proficient populations even though it mentioned racial/ethnic minorities. It mainly compared whites vs racial ethnic groups with patient outcomes as to whether or not they are well prepared</t>
  </si>
  <si>
    <t>Not focused on LEP but rather race</t>
  </si>
  <si>
    <t>https://sci-hub.ru/10.1017/s1478951508000047</t>
  </si>
  <si>
    <t>(INC1,2,3,4,5) The paper compared both English Proficient and Limited English Proficient populations (English vs non-english speaking) with quantitative data on how effective do they receive care. They also mentioned patient outcomes on how effective the cancer care is based on survivability</t>
  </si>
  <si>
    <t>More focused on race, also they could not draw out clear, meaningful results.</t>
  </si>
  <si>
    <t>https://sci-hub.ru/10.1053/j.semtcvs.2019.12.008</t>
  </si>
  <si>
    <t>INC2, INC3, INC4, INC5. INC2 because it includes a randomized trial with quantitative outcomes, INC3 because it compares collaborative care vs usual care, INC4 because setting is VA community based outpatient clinics, INC5 because it reports patient reponses (depression treatment response, how well it works, and disparaties in collaborative care in white vs minority). Only exclusion is because its not INC1 (focus on LEP populations)</t>
  </si>
  <si>
    <t>https://sci-hub.ru/10.1176/ps.62.11.pss6211_1282</t>
  </si>
  <si>
    <t>Fails INC 1 becuase does not focus on LEP populations. The focus population is ethnic Turkish women in the Netherlands</t>
  </si>
  <si>
    <t>The paper has a exclusive focus on community-based settings and had no control group or direct comparison between LEP and non-LEP groups</t>
  </si>
  <si>
    <t>https://sci-hub.ru/10.1111/j.1365-2648.2011.05644.x</t>
  </si>
  <si>
    <t>This study was excluded because, although it meets all five inclusion criteria (INC1–INC5) by focusing on LEP parents, using quantitative data, employing a comparative randomized design, being conducted in a hospital discharge context, and reporting patient-related outcomes, it also meets exclusion criterion EXC4. The pilot trial enrolled fewer than 50 participants (N=38), making the sample size too small to be generalizable.</t>
  </si>
  <si>
    <t>The sample size is 83 enrolled parents (with 66 completing follow-up), which is above the threshold of 50 participants and uses quantitative data, has a comparative design, is conducted in a hospital setting, and reports patient outcomes related to safety and disparities.</t>
  </si>
  <si>
    <t>https://sci-hub.ru/10.1016/j.jcjq.2018.06.001</t>
  </si>
  <si>
    <t>This paper does not meet INC1 because it does not focus on Limited English Proficiency populations. Its outcomes are centered on mortality and disease risks among migrants of the Balkan wars, without examining LEP status, language barriers, or patient-provider interactions related to communication.</t>
  </si>
  <si>
    <t>This study examines the health and disease risks of migrants from the 1991–2001 Balkan wars who moved to Sweden. It focuses on overall mortality and major diseases among these migrants, rather than language barriers or LEP-related outcomes. Since, it does not specifically report on populations with LEP, it should be excluded.</t>
  </si>
  <si>
    <t>https://drive.google.com/file/d/1jvrJ7IUDSaj5Mvqp8O1bTYKi8br8rqyb/view?usp=sharing</t>
  </si>
  <si>
    <t>It does not focus on LEP / language barriers (fails INC1). Although it has quantitative data and a comparative design, its outcomes concern treatment adherence generally, not patient-physician interactions or disparities tied to limited English proficiency.</t>
  </si>
  <si>
    <t>This study looks at how well immigrants and native-born people in Spain follow their prescribed antipsychotic medicine. The results found that immigrants were less likely to take their medicine properly, and patients who did not follow treatment were more likely to be readmitted. This study should be included because it focuses on immigrants and their health outcomes, which matches the inclusion criteria of LEP populations.</t>
  </si>
  <si>
    <t>https://sci-hub.ru/10.1007/s10597-012-9551-9</t>
  </si>
  <si>
    <t>This study compares undocumented migrants and natives in terms of disease presentation and outcomes, but it does not emphasize LEP or evaluate language as a barrier or communication dimension.</t>
  </si>
  <si>
    <t>This study looks at type 2 diabetes in undocumented migrants versus Italian-born patients, reporting differences in complications and treatment. While it includes quantitative data and is based in hospital/clinic settings, it does not focus on LEP populations and does not report patient outcomes specifically related to LEP. Therefore, it should be excluded.</t>
  </si>
  <si>
    <t>https://sci-hub.ru/10.1016/j.pcd.2019.04.004</t>
  </si>
  <si>
    <t>This paper meets all the inclusion criteria</t>
  </si>
  <si>
    <t>INC1, INC2, INC3, INC4, INC5</t>
  </si>
  <si>
    <t>https://sci-hub.ru/10.1016/j.pec.2014.07.031</t>
  </si>
  <si>
    <t>The study directly addresses LEP Latino populations, uses quantitative and comparative methods, is linked to a hospital system, and reports patient-centered outcomes. It meets all inclusion criteria</t>
  </si>
  <si>
    <t>The intervention was conducted exclusively in community-based settings.</t>
  </si>
  <si>
    <t>https://sci-hub.ru/10.1177/1540415317727569</t>
  </si>
  <si>
    <t>The paper meets all five inclusion criteria and does not meet any exclusion criteria. It directly evaluates patient outcomes related to disparities in hypertension control for LEP and minority populations in a large, clinic-based randomized study. The robust sample size, quantitative design, and focus on health disparities justify inclusion</t>
  </si>
  <si>
    <t>This study should be included because it testsed a program in primary care clinics to see if it could help control high blood pressure and reduce health gaps between groups of patients. The study included people of color, Hispanic patients, and patients with limited English skills. The result showed a small but real improvement in blood pressure control and a smaller gap between groups. Due to it containing the inclusion criteria, it should be included.</t>
  </si>
  <si>
    <t>https://drive.google.com/file/d/1ytRlPMVZPzQzcTG3588lwHVGUvwLkFXd/view?usp=drivesdk</t>
  </si>
  <si>
    <t>Although this study investigates disparities in autism diagnosis among ethic minority children and highlights bias in pediatricians' referral decisions, it does not focus on LEP populations, nor does it report direct patient-related outcomes in hospital/clinical settings. Instead, it examines referral patterns and experimental vignette judgements. Because it fails to meet INC1 and INC5 it should be excluded</t>
  </si>
  <si>
    <t>I more or less agree with what Melina said, however my doubt is because is because the study focused on Dutch (majority population) vs Moroccan and Turkish (Minority population). One of the parameters discussed was if the language/linguistic behavior of the minority populations led to there being disparities in autism diagnoses amongst the minority populations. So I figure LEP is limited to English, as it is in the name, but that made me waver. And Even though it is not in a hospital/inpatient setting, the data received was from pedatrcians working I think mental health clinics - so it is adjacent. My doubt is based around those possible inclusion parameters, as also mentioned by Melina</t>
  </si>
  <si>
    <t>https://sci-hub.ru/10.1007/s10803-008-0611-5</t>
  </si>
  <si>
    <t>The study directly addresses LEP populations in a hospital setting, uses quantitative comparative methods, and reports outcomes related to patient safety and disparities. It doesn't meet any of the exclusion criteria</t>
  </si>
  <si>
    <t>This study focuses on visits by patients with limited English skills in the emergency department and compares how different interpreter methods affects care. It uses quantitative data to measure differences in safety and equity. The study does not include any exclusion criteria but includes almost all inclusion criteria.</t>
  </si>
  <si>
    <t>https://sci-hub.ru/10.1007/s10903-011-9532-z</t>
  </si>
  <si>
    <t xml:space="preserve">Fails all INC criteria and meets EXC1 and EXC3 since it does not report patient outcomes and is not per-reviewed research article. </t>
  </si>
  <si>
    <t>The study should be included because it specifically focuses on patients with LEP, allowing for analysis of how language barriers affect short-term outcomes after supratentorial tumor resection. By studying this group, the research shows how language barriers affect hospital care and recovery for non-English-speaking patients.</t>
  </si>
  <si>
    <t>https://sci-hub.ru/10.1016/j.wneu.2021.08.087</t>
  </si>
  <si>
    <t xml:space="preserve">Fails INC 1, the focus is not LEP populations. Language proficiency is treated as an extra variable because the main focus is the migrancy status of participants. </t>
  </si>
  <si>
    <t>The study focuses on migrant women, specifically highlighting communication barriers and interpreter service use.</t>
  </si>
  <si>
    <t>https://sci-hub.ru/10.1371/journal.pmed.1003061</t>
  </si>
  <si>
    <t>Meets all criteria: quantitative, comparative study of ESB vs. NESB infants in hospital/clinic settings; shows LEP-related disparities in service use</t>
  </si>
  <si>
    <t>The study explicitly focuses on a LEP population and meets all the other criteria.</t>
  </si>
  <si>
    <t>https://sci-hub.ru/10.1186/1471-2458-10-182</t>
  </si>
  <si>
    <t>includes LEP (English vs non-English), quantitative, hospital clinic setting, patient outcomes (disease activity &amp; function)</t>
  </si>
  <si>
    <t xml:space="preserve">Semi focused on LEP populations, clear comparison especially in rural areas where LEP populations show worse health outcomes then non LEP populations </t>
  </si>
  <si>
    <t>https://sci-hub.ru/10.1002/acr.20525</t>
  </si>
  <si>
    <t>LEP relevant (survey language as English proficiency), quantitative and comparative, large cancer cohort, hospital/system setting, patient outcomes (quality ratings &amp; treatment receipt)</t>
  </si>
  <si>
    <t xml:space="preserve">More focused on the race aspects, Language is taken out of the equation in one of the graphs. Not many clear comparisons in LEP and non-LEP populations, it's just a data point </t>
  </si>
  <si>
    <t>https://sci-hub.ru/10.1002/cncr.25546</t>
  </si>
  <si>
    <t>Includes INC 1,2,3,4,5</t>
  </si>
  <si>
    <t>INC1, INC2, INC3, INC4, INC5. Multicenter Australian ACS registry (CONCORDANCE) explicitly compares English-as-second-language (ESL) vs English-first-language (EFL) patients; hospital/acute-care setting; language is the exposure; reports patient-related outcomes (in-hospital events, mortality, 6-month mortality, procedures, rehab referral) with comparative, adjusted quantitative analyses (logistic and Cox).</t>
  </si>
  <si>
    <t>https://drive.google.com/file/d/1TCCmHhkR8S4-_kb6J_nIMaz1zh5nS2m3/view?usp=drivesdk</t>
  </si>
  <si>
    <t>Satisfies INC 1,2,3,4, 5</t>
  </si>
  <si>
    <t>Quantitative interviews with n=54 participants, LEP populations (Latino women) prefer Spanish-speaking doctors and other qualitative themes.</t>
  </si>
  <si>
    <t>https://drive.google.com/file/d/1ej5rTgo5dbz0lqxXkDatx9tWxhKdn0EV/view?usp=sharing</t>
  </si>
  <si>
    <t>Satisfies INC 1,2,4,5. Three is the No. While this study does track non-English language concordance, and it reports information from different settings, it is ultimately a systematic review and a synthesis of other findings.</t>
  </si>
  <si>
    <t>Systemic review, not original research :(</t>
  </si>
  <si>
    <t>https://sci-hub.ru/10.1111/jhq.12065</t>
  </si>
  <si>
    <t>abigail celis</t>
  </si>
  <si>
    <t>The title pretty much gives it away that it does not meet inclusion criteria 4. The paper goes on to describe "clinical sessions" in a "hospital-based outpatient pratice" which seems like a paradox. I will await further judgement but I believe it should be excluded due to the very purpose of the paper.</t>
  </si>
  <si>
    <t>No focus on LEP populations, but rather on health disparities in low income countries</t>
  </si>
  <si>
    <t>https://sci-hub.ru/10.1186/s13063-020-4213-7</t>
  </si>
  <si>
    <t>Meets all inclusion criteria but fails to mention LEP. Though the sample is incrediby diverse, this study focuses on ethnicity rather than language proficiency</t>
  </si>
  <si>
    <t>No focus on LEP populations</t>
  </si>
  <si>
    <t>https://drive.google.com/file/d/1cBeF6W3kPG9ipO4eYqEbOD_ORKfc7SnN/view?usp=sharing</t>
  </si>
  <si>
    <t>This paper hits all criteria except technically not criteria 1. Mentions everything else specifically but lacks explicit mention of LEP but mentions how language disparities could be a factor once or twice in the paper</t>
  </si>
  <si>
    <t xml:space="preserve">Although it mentions Language barriers as a barrier to healthcare, it is not a primary search result, and there is no correlation based on the data they collected. </t>
  </si>
  <si>
    <t>https://sci-hub.ru/10.1007/s10903-011-9445-x</t>
  </si>
  <si>
    <t>Meets all inclusion criteria but fails to mention LEP. Though the sample is incrediby diverse, this study focuses on ethnicity and migrant status rather than language proficiency and how that can affect things</t>
  </si>
  <si>
    <t>https://sci-hub.ru/10.1111/j.1365-3156.2011.02901.x</t>
  </si>
  <si>
    <t>Meets all inclusion criteria except for studying. Telemedicine is inherently not a hospital or inpatient setting, so that is why I choose to exclude</t>
  </si>
  <si>
    <t xml:space="preserve">This was not conducted in a hospital/clinic setting. </t>
  </si>
  <si>
    <t>https://drive.google.com/file/d/1faqgWVol4grmx6O-eolrsz9U5PRWkhoF/view?usp=sharing</t>
  </si>
  <si>
    <t>The setting is unclear, and LEP is not mentioned. This is based in Italy.</t>
  </si>
  <si>
    <t>https://sci-hub.ru/10.1016/j.numecd.2013.09.012</t>
  </si>
  <si>
    <t>Does not meet inclusion criteria 4 and is a review of other sources</t>
  </si>
  <si>
    <t>Survey Research (not about hosptial settings), EXC6</t>
  </si>
  <si>
    <t>https://sci-hub.ru/10.1542/peds.2008-2746</t>
  </si>
  <si>
    <t>The study focuses on recent immigrants who often face language barriers, uses quantitative data, has a comparative design, is set in a hospital, and reports patient outcomes related to disparities.</t>
  </si>
  <si>
    <t>https://sci-hub.ru/10.1136/bmjopen-2019-029683</t>
  </si>
  <si>
    <t>Geunyoung Chung</t>
  </si>
  <si>
    <t xml:space="preserve">Study specifically focuses on the disparities that patients who have English as second language may face and additionally takes place in the hospital setting. </t>
  </si>
  <si>
    <t>Meets all criteria, but there are differences in health backgrounds of the two groups, LEP populations were older and have family history</t>
  </si>
  <si>
    <t>https://drive.google.com/file/d/1csZ8hrLp4tO1yR5JbzVAeupUxMhVbnCP/view?usp=sharing</t>
  </si>
  <si>
    <t xml:space="preserve">Study focuses on the impact of increased aid for patients who speak English as a second language (therefore directly related to our topic of studying second language deficits in a medical facility). additionally the article provides substantial statistics that can be useful and measured. </t>
  </si>
  <si>
    <t>examines the effectiveness of a translation service on LEP populations (related to cost and patient experince)</t>
  </si>
  <si>
    <t xml:space="preserve">This article also directly focuses on the barriers of second language in medical facilities. although the observations weren't taken directly from the hospital, it was collected from a database that was from a medical facility </t>
  </si>
  <si>
    <t>Outpatient Center</t>
  </si>
  <si>
    <t>https://sci-hub.ru/10.1093/pm/pnw161</t>
  </si>
  <si>
    <t xml:space="preserve">This article does not directly relate to the deficiencies that people who have english as second language face in medical facilities - rather, it lightly mentions second language as one of the factors as to why there is a lot of Spanish people with tuberculosis - aside from this, the article is irrelevant to our study. </t>
  </si>
  <si>
    <t>Not LEP Focused</t>
  </si>
  <si>
    <t>https://sci-hub.ru/10.1186/1465-9921-10-121</t>
  </si>
  <si>
    <t>Does not include LEP</t>
  </si>
  <si>
    <t>https://sci-hub.ru/10.1002/lt.24452</t>
  </si>
  <si>
    <t xml:space="preserve">The whole article is a research that aims to explore how many non-native English speakers feel discriminated in medical facilities and specifically how they feel this way. It can tie directly into our study because we can use this article to write the background, the current issue going on around us and the important purpose of our study. </t>
  </si>
  <si>
    <t>Secondary research, no new data/research</t>
  </si>
  <si>
    <t>https://sci-hub.ru/10.1080/00981389.2014.982267</t>
  </si>
  <si>
    <t xml:space="preserve">Although the study aims to show a correlation between the treatment given to people and their status (whether or not they are native or not) it does not directly relate to our study because the study does not only just tie in language barrier but also socioeconomic status, culture, race, etc. </t>
  </si>
  <si>
    <t>Uses data from a telephone study. More broad focus than just LEP (race etc), no clear connection with LEP and non-LEP populations effects</t>
  </si>
  <si>
    <t>https://drive.google.com/file/d/1evsNZErbd8AJr5GEynKQf2FI66LW2yws/view?usp=sharing</t>
  </si>
  <si>
    <t xml:space="preserve">The study was not performed in a hospital setting, and although there are statistics that we can analyze it is irrelevant to our study because it's correlational and it relates more to migrants than to language barriers itself. </t>
  </si>
  <si>
    <t xml:space="preserve">Focuses more on migrant status than LEP status. Also, no research/quantitative data on LEP populations </t>
  </si>
  <si>
    <t>https://sci-hub.ru/10.1186/1471-2458-12-757</t>
  </si>
  <si>
    <t>Although one of the independent variables for the "intervention" on the study on Latin Americans is by giving a bilingual nurse to assist them, this is just one out of about 6 different interventions in the experiment. Therefore, while the study has brief mentions of language, barriers, overall - it is not directly related to our study</t>
  </si>
  <si>
    <t>Shows results of a cultural intervention and the change of perception in Latino populations that it causes. Not comparing LEP to Non-LEP so excluded</t>
  </si>
  <si>
    <t>https://sci-hub.ru/10.1111/j.1525-1446.2010.00834.x</t>
  </si>
  <si>
    <t>(INC1? ,2,3,4,5) The paper contained quantitative data in a medical setting with mentions of minority/ethinic populations. They did mention how long a person has stayed in the US &amp; birthplace as a factor but did not explicitly mention whether or not they were part of a LEP population.</t>
  </si>
  <si>
    <t>No specific focus on LEP populations/language interactions, Fails INC1,5</t>
  </si>
  <si>
    <t>https://sci-hub.ru/10.1377/hlthaff.2011.0700</t>
  </si>
  <si>
    <t>(INC1,2,3,4,5) The paper focused on how physicians worked with Limited English Proficient populations with quantitative data in a medical setting. They also mentioned patient outcomes of how LEP is being interacted with</t>
  </si>
  <si>
    <t xml:space="preserve">INC1,2,3,4,5 This paper shows how LEP populations still don't have complete access to translators despite laws being passed.(comparing 2002 to 2008 data) </t>
  </si>
  <si>
    <t>https://sci-hub.ru/10.1016/j.pec.2010.01.023</t>
  </si>
  <si>
    <t>INC1,2,3,4,5 This paper shows the percentage of time Spanish vs. English LEP populations were asked questions about medical history over 6 months; There is quantitative data.</t>
  </si>
  <si>
    <t>https://sci-hub.ru/10.5811/westjem.2018.8.39146</t>
  </si>
  <si>
    <t>(INC1,2,3,4,5) The paper classified their sample based on whether they spoke english or spanish (LEP) and focused on how physicians worked with Limited English Proficient populations with quantitative data in a medical setting. They also mentioned patient outcomes of how LEP is being interacted with</t>
  </si>
  <si>
    <t>INC1,2,3,4,5, this paper showed that being in a LEP population (not speaking english) results in a discordnat response in response to being asked questions about medications. There are quantitative results.</t>
  </si>
  <si>
    <t>https://sci-hub.ru/10.1016/j.pec.2008.12.009</t>
  </si>
  <si>
    <t xml:space="preserve">(INC1,2,3,4,5) The paper classified their sample based on whether they spoke no english, some english or only english. It studied how LEP interacted with communication methods and gathered quantitative data in a medical setting. They also mentioned patient outcomes of how many are discharged </t>
  </si>
  <si>
    <t>INC1,2,3,4,5 This paper shows that LEP and some english proficieny led to worse outcomes in FIM motor skills in a 72 hour visit then english proficient populations</t>
  </si>
  <si>
    <t>https://sci-hub.ru/10.3109/02699052.2015.1075144</t>
  </si>
  <si>
    <t>(INC1,2,3,4,5) The paper classified their sample based on spanish populations and how much english they spoke. It used patient interactions as a benchmark and gathered quantitative data in a medical setting. They also mentioned patient outcomes based on level of healthcare literacy and the extent in which they take responsibilty for their own health</t>
  </si>
  <si>
    <t xml:space="preserve">Focuses on US born vs foreign born latinos, contains quantitative data, comparaitive design of foreign born vs US born Latinos, self reported quality of care and doctor-patient communication </t>
  </si>
  <si>
    <t>(INC1,2,3,4,5) The paper compared both English Proficient and Limited English Proficient populations (based on their primary spoken language) with quantitative data on medical intervention. They also mentioned patient outcomes on how effective the intervention is</t>
  </si>
  <si>
    <t xml:space="preserve">Partcipants included Portuguese Haitian Creole, and Spanish Speakers, contain quantitative data on screening completion rates, involves a comparative design, conducted in a hopsital/clinical setting, reports patient-related outcomes related to patient safety. </t>
  </si>
  <si>
    <t>(INC1? ,2,3,4,5) The paper contained quantitative data in a medical setting with comparison of Native vs Foreign born &amp; White vs Non-White in both Canada and the US. They did not explicitly mention whether or not they were part of a LEP population.</t>
  </si>
  <si>
    <t xml:space="preserve">Cross-national comparison of racial and immigrant disparities in health outcomes and care access; directly examines immigrant status and race as predictors of health outcomes and access, with defined comparative and quantitative data, while controlling for SES discrepancies. </t>
  </si>
  <si>
    <t>(INC1? ,2,3,4,5) The paper contained quantitative data in a medical setting with comparison of Native vs Immigrants from other countries in Czech Republic. In context, this population might be representative of what immigrant populations in the US might be. They did not explicitly mention whether or not they were part of a LEP population. The sample size is also 50 (33 &amp; 17) which barely hits EXC 4</t>
  </si>
  <si>
    <t xml:space="preserve">Narrow focus in scope, does not address broader immigrant health disparities or LEP, small sample size, and limited generalizability. </t>
  </si>
  <si>
    <t>(INC1,2,3,4,5) The paper compared both English Proficient and Limited English Proficient populations (english vs non-english) with quantitative data on how family background affects their medical care leading to patient outcomes during care</t>
  </si>
  <si>
    <t>Paper focuses on foreign born and US born, quantitative data on logistic regression, involves a comparative design those with or without medical homes, patient-related outcomes</t>
  </si>
  <si>
    <t>https://sci-hub.ru/10.1007/s10903-011-9540-z</t>
  </si>
  <si>
    <t>(INC3,4, EXC3) The paper did not focus on Limited English Proficient populations even though it mentioned racial/ethnic minorities. It mainly compared US born and Foreign born groups.</t>
  </si>
  <si>
    <t xml:space="preserve">Focuses on Race/ethnicity/sex than LEP, not conducted in a hospital or clinical setting, no reports of patient-related outcomes related to patient safety, health disparities, or interactions for LEP patients </t>
  </si>
  <si>
    <t>https://sci-hub.ru/10.1038/oby.2009.212</t>
  </si>
  <si>
    <t>(INC1,2,3,4,5) The paper compared both English Proficient and Limited English Proficient populations with quantitative data on how it affects their medical care leading to patient outcomes such as discharge rates, survival rates</t>
  </si>
  <si>
    <t xml:space="preserve">Focuses on LEP Populations, contains quantitative data on mortality, involves a comparitive design on surgical oncology patients, conducted in hopsital or clinical based setting, outcomes related to patient safety </t>
  </si>
  <si>
    <t>https://sci-hub.ru/10.1007/s00268-020-05614-y</t>
  </si>
  <si>
    <t xml:space="preserve">Focuses on LEP populations, contains quantitative data, involves a comparative design, conducted in hopsital/clinical setting, had outcomes related to patient safety </t>
  </si>
  <si>
    <t>https://drive.google.com/file/d/11ayK8wkBI4aB5qbaGCztmJWlQRBT777h/view?usp=drivesdk</t>
  </si>
  <si>
    <t>(INC1,2,3,4,5) The paper compared both English Proficient and Limited English Proficient populations with quantitative data on how it affects their medical care, and patient outcomes such as how likely are they to get the care that they need</t>
  </si>
  <si>
    <t xml:space="preserve">Focuses on LEP populations between Spanish speaking latinas vs english speaking latinas, contains quantitative data on odds and ratios, involves a comparative design, conducted in hopsital/clinical setting, had outcomes related to patient safety, </t>
  </si>
  <si>
    <t>https://sci-hub.ru/10.1007/s11764-012-0262-6</t>
  </si>
  <si>
    <t>(INC1,2,3,4,5) The paper compared both English Proficient and Limited English Proficient populations (English vs Spanish speaking) with quantitative data on medical intervention &amp; education. They also mentioned patient outcomes on how effective the outreach and education is</t>
  </si>
  <si>
    <t xml:space="preserve">Focuses on LEP populations between english proficients speakers and non english proficient speakers , contains quantitative data, involves a comparative design, conducted in hopsital/clinical setting, had outcomes related to patient safety </t>
  </si>
  <si>
    <t>https://sci-hub.ru/10.1007/s10464-009-9235-y</t>
  </si>
  <si>
    <t>(INC1,2,3,4,5) The paper compared both English Proficient and Limited English Proficient populations with quantitative data on medical intervention &amp; effectiveness. For example for patient outcomes, those part of LEP had to wait for a longer time in order to get the care that they need</t>
  </si>
  <si>
    <t xml:space="preserve">Focuses on LEP populations during 911 calls contains quantitative data on reports frequencies/regressions/outcomes, involves a comparative design between OHCA cases without language barriers, conducted in hopsital/clinical setting, had outcomes related to patient safety </t>
  </si>
  <si>
    <t>(INC1,3,4,5, EXC 3) The paper compared both English Proficient and Limited English Proficient populations and how it affects their medical literacy. But there was no quantitative data but rather suggestions and processes that affects their medical care. There is also no patient outcomes since it was all strategical suggestions</t>
  </si>
  <si>
    <t xml:space="preserve">Does not contain quantitative data and more qualitative, does not use a comparative design, the article also does not discuss potential patient outcomes </t>
  </si>
  <si>
    <t>https://drive.google.com/file/d/16cso6zEOxktoEtHg-DRSk6TJ7n52evab/view?usp=sharing</t>
  </si>
  <si>
    <t>(INC 4, EXC3) The paper did not focus on LEP populations and the data is not qualitative since it was all based on surveys and patient self reporting</t>
  </si>
  <si>
    <t xml:space="preserve">Does not focus on LEP but rather workers education for adressing COVID-19 disparities, no comparative design, this article program does not have patient-level outcomes </t>
  </si>
  <si>
    <t>https://www.researchprotocols.org/2025/1/e60901</t>
  </si>
  <si>
    <t>Focuses on LEP populations, contains quantitative data on length og stay, involves a comparative design using LOE vs English, conducted in hopsital/clinical setting, had outcomes related to patient safety: reports longer LOS and higher 72 hour revisit rates</t>
  </si>
  <si>
    <t>https://drive.google.com/file/d/1HEy-qxD6Au6bo7ZVBdIOvfHhf0v5Vieq/view?usp=sharing</t>
  </si>
  <si>
    <t>(INC1,2,3,4,5) The paper compared both English Proficient and Limited English Proficient populations with quantitative data on medical intervention &amp; effectiveness</t>
  </si>
  <si>
    <t>The study meets inc1 (LEP population), inc2(quantitative retrospective analysis), inc3(compares English vs LEP), inc4(pediatric hospital), inc5(language disparities. The study does not meet any exclusion criteria</t>
  </si>
  <si>
    <r>
      <rPr>
        <color rgb="FF000000"/>
      </rPr>
      <t xml:space="preserve">PDF IN SLACK - </t>
    </r>
    <r>
      <rPr>
        <color rgb="FF1155CC"/>
        <u/>
      </rPr>
      <t>https://journals.lww.com/pec-online/fulltext/2024/10000/triage_discordance_in_an_academic_pediatric.1.aspx</t>
    </r>
  </si>
  <si>
    <t xml:space="preserve">Focuses on LEP populations between English proficients pediatric patients undergoing appendectomy, contains quantitative data on counts/percentages/mean/SD/median, involves a comparative design, conducted in hopsital/clinical setting, had outcomes related to patient safety: reports included complications, length of stay, ED visits, and interventions. </t>
  </si>
  <si>
    <t>https://drive.google.com/file/d/1huSlt2LtS8w9jVO9jAoi0o762CqCi5iF/view?usp=sharing</t>
  </si>
  <si>
    <t>https://drive.google.com/file/d/16cuJRKli-mOFS7nILUOrlQIo-GmnxPze/view?usp=sharing</t>
  </si>
  <si>
    <t>It meets all inclusion criteria such as focusing on LEP patients, quantitative data, comparative design, hospital setting, and patient outcomes.</t>
  </si>
  <si>
    <t>LEP focus is explicitly stated, and quantitative data is reported for the purpose of patient outcomes. A sufficient sample size is stratified and compared for this paper.</t>
  </si>
  <si>
    <t>https://drive.google.com/file/d/1ki_ZcRoeoyuZFcefOElMe5jiNvJJwvoT/view?usp=sharing</t>
  </si>
  <si>
    <t>The study was conducted in outpatient clinic settings, not in a hospital, inpatient, or administrative/hospitalization-based setting.</t>
  </si>
  <si>
    <t xml:space="preserve">This is an outpatient setting that does not meet the inclusion criteria of being in a hospital or inpatient settings. </t>
  </si>
  <si>
    <t>https://drive.google.com/file/d/1-wtHPJH0AUvKP3oSoPdFv-3QJpoo1LlT/view?usp=sharing</t>
  </si>
  <si>
    <t>INC1, INC2, INC3, INC4, INC5. US Hospital comparing English- vs non-English-preferring stroke patients; with language data. Reports quantitative outcomes and process measures (defect-free care composite, individual measures), and patient outcomes (independent ambulation at discharge, mRS, discharge home, in-hospital mortality). Uses multivariable logistic regression.</t>
  </si>
  <si>
    <t>This article focuses directly on the comparison between those who are native English speakers and those who have English as their second language regarding stroke patients. the study offers quantitative data that can be measured and analyzed</t>
  </si>
  <si>
    <t>https://drive.google.com/file/d/16cuJRKli-mOFS7nILUOrlQIo-GmnxPze/view?usp=drivesdk</t>
  </si>
  <si>
    <t>(INC1,2,3,4,5) The paper compared both English Proficient and Limited English Proficient populations (Non-English or Non-French Speaking for Canada since it is their primary languages) with quantitative data on physicians interacted with the patients. They also mentioned patient outcomes such as increased use of resources, decreased medical misinformation as positive patient outcomes</t>
  </si>
  <si>
    <t xml:space="preserve">This study also directly focuses on people who require assistance with English as well as provide quantitative data (rather than qualitative). The study was also a comparison between those who speak english well and those who don't and they provided statistical analysis that can be helpful to our study. </t>
  </si>
  <si>
    <t>https://drive.google.com/file/d/1IPEqEZLtabzkP_JeTIiThUzSjKfqIAJD/view?usp=drivesdk</t>
  </si>
  <si>
    <t>EXC3. Does not report patient-related outcomes. Study reviews REB submissions (administrative, cross-sectional quality assessment) for language accommodations; no clinical/patient outcomes are measured or compared. Therefore it also fails INC5 (patient-related outcomes).</t>
  </si>
  <si>
    <t>EXC3: no patient outcome is included (INC5 not matched)</t>
  </si>
  <si>
    <t>https://drive.google.com/file/d/1N4zVSypJ5LnEbANdWG6Nylh6bAhsLdbP/view?usp=sharing</t>
  </si>
  <si>
    <t>INC1, INC2, INC3, INC4, INC5. Referrals at a large children’s hospital, examining disparities by race, ethnicity, insurance, and language for care (English vs. non-English). Quantitative comparative analyses using generalized estimating equations and Cox models report odds and time to patient-related outcomes (referral scheduling and completion) in a healthcare institutional setting.</t>
  </si>
  <si>
    <t>INC1, INC2, INC3, INC4, INC5: Includes both quantitative and qualitative outcome results, uses LEP population, setting matches</t>
  </si>
  <si>
    <t>https://drive.google.com/file/d/1S-yOx-IuxklQyBRf-6pknEAbfUdev-aY/view?usp=sharing</t>
  </si>
  <si>
    <t>EXC6. Exclusively outpatient/community-based setting (FQHC primary care). Our inclusion requires healthcare/institutional settings (e.g., hospitals). Also fails INC1 (not LEP-focused) and INC3 (no comparative design specific to LEP).</t>
  </si>
  <si>
    <t>EXC6: setting does not match critea</t>
  </si>
  <si>
    <t>https://drive.google.com/file/d/1ueFUMBIddoH8GVGhPFDH02oHq4gb832j/view?usp=drivesdk</t>
  </si>
  <si>
    <t>EXC2. Not about LEP or language access. This is an inpatient neurosurgical outcomes study by race and ethnicity only with no LEP variable and no interpreter or translation exposure. Fails INC1 LEP focused and INC3 comparative design on LEP despite acceptable hospital setting.</t>
  </si>
  <si>
    <t>EXC2: not LEP focused (INC1 not matched), INC3 also fail to match, there is no report on outcomes with a control group</t>
  </si>
  <si>
    <t>https://drive.google.com/file/d/1ZIJFHZ-SjK6cVHXETYKwGaY-6nrraZXT/view?usp=drivesdk</t>
  </si>
  <si>
    <t xml:space="preserve">INC1, INC2, INC3. Hospital-based vascular surgery cohort explicitly examines LEP vs non-LEP postoperative outcomes and interpreter/CLAS use; uses propensity score matching and logistic regression to compare groups; reports LEP prevalence, outcome categories, and detailed interpreter provision patterns (qualified vs family/ad-hoc), making it directly relevant to LEP disparities and language access in surgical care. </t>
  </si>
  <si>
    <t>INC1, INC2, INC3: Includes both quantitative and qualitative outcome results, uses LEP population, setting matches</t>
  </si>
  <si>
    <t>https://drive.google.com/file/d/1-5QnCRpiekU98SfH0PgsyjThPY7eg2jD/view?usp=sharing</t>
  </si>
  <si>
    <t>EXC1, EXC2. This  studyevaluates Helping Babies Breathe training with a neonatal simulator and “local champions,” focusing on newborn resuscitation skills and perinatal outcomes (fresh stillbirths, 24-h neonatal deaths). While rigorous, it does not examine limited English proficiency (LEP) patients, language barriers, interpreter use, or disparities in healthcare delivery. The study is purely about simulation-based training and neonatal outcomes in a low-resource setting, making it irrelevant to LEP disparities.</t>
  </si>
  <si>
    <t>EXC1, EXC2: there is implied LEP population however not direct in the paper, so exclude</t>
  </si>
  <si>
    <t>https://drive.google.com/file/d/1xUsBE5FWz0qtyJEjCQUm2ZONuDMuV_8P/view?usp=sharing</t>
  </si>
  <si>
    <t>INC1, INC2. This study evaluates Spanish-language–concordant care and interpreter use on a U.S. postpartum unit. It assesses access to bilingual providers and interpreters, barriers (delays, understaffing, reliance on “Spanglish” or apps), and clinician practices deviating from national standards.</t>
  </si>
  <si>
    <t>INC1, INC2: LEP population is used and mentioned</t>
  </si>
  <si>
    <t>https://drive.google.com/file/d/1JyoJrB_XiYR7TaW0ezGuMjvNwQ7g3FW_/view?usp=sharing</t>
  </si>
  <si>
    <t>INC1, INC2, INC3. This directly analyzes language for care (English vs non-English) alongside race/ethnicity and insurance in specialty referral scheduling and completion at a large U.S. children’s hospital. LEP families had significantly longer wait times.</t>
  </si>
  <si>
    <t>INC1, INC2, INC3, INC4, INC5.  Study on low-risk febrile infants across EDs. Directly examines race, ethnicity, and LEP as predictors of management (LP, antibiotics, discharge). Quantitative and qualitative outcomes reported; no exclusion criteria met.</t>
  </si>
  <si>
    <t>https://drive.google.com/file/d/1FaPqkU_tK1S_tcOKvtqBlNT08b1tAXZL/view?usp=drivesdk</t>
  </si>
  <si>
    <t>(INC1,2,3?,4 EXC 3)The paper compared both English Proficient and Limited English Proficient populations (based on their preferred language) with quantitative data on the number of appointments in each language. However there is not patient outcomes or further data on how the study turned out</t>
  </si>
  <si>
    <t xml:space="preserve">This paper has a small sample size (42 inpatients for prospective analysis and 3 families for emotional mapping), which is below the threshold of 50 participants. </t>
  </si>
  <si>
    <t>https://drive.google.com/file/d/1ffCWdmv4jvg4xdBFp_t-cuUY3wftDDSJ/view?usp=sharing</t>
  </si>
  <si>
    <t xml:space="preserve">There is not mention of the LEP population, more so focuses on obesity and disparities. It talks about the different classes to obesity and how surgery is an underutilized tool for young adults. </t>
  </si>
  <si>
    <t>This study should be excluded because it does not mention LEP populations. While it provides valuable data on racial and ethnic disparities in obesity prevalence and bariatric surgery utilization among youth and adults, it does not address language barriers, interpreter use, or communication challenges for patients with LEP. So, it does not meet the necessary criteria for inclusion in the review.</t>
  </si>
  <si>
    <t>https://drive.google.com/file/d/1z_vNOmhhzGZjJU8sYS_8QLTDMj_nLg7D/view?usp=sharing</t>
  </si>
  <si>
    <t xml:space="preserve">This mainly focused on minorities and the racial disparities of getting a cholecystectomy rather than the LEP population. They were comparing how different races recieve delayed or faster treatment. </t>
  </si>
  <si>
    <t>This study should be excluded because it does not mention LEP populations, which is a key inclusion criteria. Although it analyzes racial and ethnic disparities in the timing and outcomes of cholecystectomy, it does not address issues relaed to language barriers, interpreter use, or communication challenges for patients with LEP. Since the study does not provide anything specific to LEP populations, it does not meet the necessary criteria for inclusion.</t>
  </si>
  <si>
    <t>https://drive.google.com/file/d/1m7b0kBcaMdHI4YoNvh1Iy1-bm9zd-YYI/view?usp=sharing</t>
  </si>
  <si>
    <t>The study examines racial disparities in othopedic trauma surgery, comparing outcomes between Black and White patients in the U.S., making it relevant for analyzing healthcare inequities. It provides quantitative evidence on differences in complications, mortality, and operative factors, fitting the inclusion criteria.</t>
  </si>
  <si>
    <t>Low/no focus on LEP; it focuses more on the country of birth status of a population in relation to a country's healthcare results.</t>
  </si>
  <si>
    <t>https://drive.google.com/file/d/1TPfDbNgPit0LHEx9SYo62h3MM5bDzZnR/view?usp=sharing</t>
  </si>
  <si>
    <t>The study directly focuses on LEP Spanish-speaking patients and reports (INC. 1) and reports quantitative data like interpreter use rates and return visit rates (INC. 2). It uses a comparative design by analyzing outcomes between LEP and patients proficient in English (INC. 3). The setting is an emergency department and urgent care centers in a hospital system (INC. 4). The outcome measures include patient safety indicators and interpreter use, which align with LEP related disparities (INC. 5).</t>
  </si>
  <si>
    <t xml:space="preserve">The study focuses on spanish-speaking LEP patients (inc1) in an emergency department of a children's hospital (inc4), comparing LEP vs english proficient patients (inc3). It reports interpreter use and documentation rates (inc2) and return visit rates (inc5).  </t>
  </si>
  <si>
    <t>https://drive.google.com/file/d/1wUvKmkQPGs6RFg6diSP98GmBjO32sg3q/view?usp=sharing</t>
  </si>
  <si>
    <t>The article studies disparities by race, ethnicity, language, and insurance (INC1). There's quantitative evidence with odds ratios, confidence intervals, and p-values across multiple groups (INC2). It's a comparative study using EMR data that's observational (INC3). It's in a healthcare-related setting, conducted at 2 major Boston hospitals' orthopaedic outpatient clinics (INC4). The outcomes measured are telemedicine access gaps across groups that are directly tied to equity (INC5).</t>
  </si>
  <si>
    <t>Limited data of LEP populations, the only result is that LEP populations use telemedicine less than people who speak english/spanish (after controlling for varibales such as race and economical status)</t>
  </si>
  <si>
    <t>https://drive.google.com/file/d/14Hn7X3gWVSb4ctgi_81zENvtRP7xxha1/view?usp=sharing</t>
  </si>
  <si>
    <t>The project evaluates interpreter on wheels for LEP patients in an emergency department. It reports quantitative outcomes (INC1). The design is comparative, examining before and after groups (INC2). Conducted in an inpatient ED setting (INC3) and focused on patient-related outcomes like communication quality and safety (INC4), with disparities addressed through language barriers (INC5)</t>
  </si>
  <si>
    <t>They created a system to help communicate with LEP populations. There were no clear/quantitative results on how effective it was, besides "there were no complaints" and the # of languages/uses it had</t>
  </si>
  <si>
    <t>https://sci-hub.ru/10.1136/bmjoq-2020-001062</t>
  </si>
  <si>
    <t>The entire article is about patients with limited English proficiency and how hospitals address safety and quality (INC1). The surveys had measurable statistics. Even though there's qualitative input too, the quantitative criteria are met (INC2). They compared differences between interpreter modalities and between staff groups (INC3). Conducted in pediatrics and OB/GYN inpatient hospital units (INC4). Patient safety, care quality, disparities and miscommunication outcomes are explicitly discussed (INC5).</t>
  </si>
  <si>
    <t>Excellent paper, very clear quantitative and qualitative results on how medical professionals think it's harder to effectively communicate with LEP populations, issues with translators, etc.</t>
  </si>
  <si>
    <t>https://sci-hub.ru/10.1177/0009922819900950</t>
  </si>
  <si>
    <t>The article provides detailed insights into language and cultural barriers faced by migrant workers in healthcare settings in Malaysia and Thailand. It highlights the role of informal interpreters, employer strategies and systemic challenges, offering empirical evidence that complements the other included sources on migrant health access and communication.</t>
  </si>
  <si>
    <t>N=aprox 90 sample sizes from Malaysia and Thailand, and gives qualitative opinions from people on the difficulties of having language barriers. However, there are no quantitative responses and is not fully focus on LEP and a comparison with non-lep populations</t>
  </si>
  <si>
    <t>https://sci-hub.ru/10.1371/journal.pone.0231154</t>
  </si>
  <si>
    <t>meets incl2 and incl 4. fails inc 1 (focus is on SDOH screening not LEP), fails incl 3 (no controlled comparions), fails inc 5 (no patient outcomes), exclusion criteria 4 present, smaller than 50 participants</t>
  </si>
  <si>
    <t xml:space="preserve">No LEP focus, but rather SDOH, langague is mentioned in one of the graphs but is not related. </t>
  </si>
  <si>
    <t>https://sci-hub.ru/10.3122/jabfm.2019.03.180276</t>
  </si>
  <si>
    <t>No LEP focus, but rather race/social disparities</t>
  </si>
  <si>
    <t>https://drive.google.com/file/d/11P-nrMrFXFg49yA1cNVjJGSiBkszEMLs/view?usp=sharing</t>
  </si>
  <si>
    <t>this study evaluates immigrant cancer patients with LEP individuals compared to English-speakign individuals. It measures health literacy, interpreter need, acculturation, and communication barriers.</t>
  </si>
  <si>
    <t>This is a protocol, there are no results.</t>
  </si>
  <si>
    <t>https://sci-hub.ru/10.1136/bmjopen-2018-021666</t>
  </si>
  <si>
    <t>this study addresses barriers and differences between Enlgish and LEP speakers in US healthcare and provides both quantitative and qualitative data</t>
  </si>
  <si>
    <t>This paper is about how LEP populations often are not able to enroll in research studies, and when plans to include them are implemented, the enrollment increases.</t>
  </si>
  <si>
    <t>https://sci-hub.ru/10.1111/pan.13363</t>
  </si>
  <si>
    <t>non-English speakers were excluded</t>
  </si>
  <si>
    <t xml:space="preserve">Not related to LEP populations whatsoever </t>
  </si>
  <si>
    <t>https://sci-hub.ru/10.1111/jgs.14568</t>
  </si>
  <si>
    <t>parents who required English translation were excluded</t>
  </si>
  <si>
    <t xml:space="preserve">Patricia St. Fleur </t>
  </si>
  <si>
    <t>The article does not focus on LEP populations (INC1), nor does it use a comparative design (INC3). While it includes quantitative data (INC2) and is conducted in inpatient pediatric ICU settings (INC4), it does not report patient-related outcomes related to safety, disparities, or interactions for LEP patients (INC5). Instead, it focuses on validating a parent empowerment questionnaire in Italian-speaking participants. It also meets exclusion criterion EXC3, as it does not report relevant patient outcomes for LEP populations.</t>
  </si>
  <si>
    <t>https://sci-hub.ru/10.1097/pcc.0000000000001031</t>
  </si>
  <si>
    <t>peer-reviewed, recent, focused on LEP and cultural barriers</t>
  </si>
  <si>
    <t xml:space="preserve">The study should be excluded because it has not being done yet, it is a protocol outline, so it doesn't meet inc2 (contain quantitative data or any data) and inc5 (report patient outcomes). Plus it is a community-based study. </t>
  </si>
  <si>
    <t>https://sci-hub.ru/10.1186/s13063-016-1721-6</t>
  </si>
  <si>
    <t>Included because it is a peer-reviewed research article examining communication experiences of limited English-proficient families in the PICU, providing relevant data on health disparities and communication barriers, aligning with the focus of my other sources.</t>
  </si>
  <si>
    <t>Relevant to LEP patients, hospital setting, quantitative data, and outcomes focused on health disparities such as LEP families depending on nurses to determine what information they receive such as insurance type, PICU length of stay, education etc. which shows that their limited knowledge and ability to self advocate is a health disparity and that they are limited when it comes to fully navigating the health system and determining the provider's incentives.</t>
  </si>
  <si>
    <t>This article examines gaps in culturally and linguistically appropriate healthcare services, directly addressing disparities. It provides evidence on systemic issues and quality measures, making it relevant to your topic on communication and equity in healthcare.</t>
  </si>
  <si>
    <t>Culturally and Linguistically Appropriate Services (CLAS) is a mondality that advocates for LEP patients. The methods of this study identified some of the gaps in healthcare that exist including the lack of cultural competence. Further, half of the measures focused on language. Outcomes are also focused on health disparites and closing the gap that this population experiences during health intercations.</t>
  </si>
  <si>
    <t>https://sci-hub.ru/10.1353/hpu.2017.0093</t>
  </si>
  <si>
    <t>The article directly studies racial disparities in kidney transplantation within the Veterans Affairs system, which fits the topic of examining racial and ethnic disparities in healthcare. It uses a prospective cohort study, which is high quality evidence. The outcome is clearly related to racial disparities, specifically durring the evaluation process for kidney transplant, aligning with your focus. Even though it finds no racial disparities, that is still relevant because it addresses the research question and contributes to the literature.</t>
  </si>
  <si>
    <t xml:space="preserve">Although this study is health disparity focused with meangingful research and findings, it lacks relevance to INC1 (LEP patients). </t>
  </si>
  <si>
    <t>https://sci-hub.ru/10.1097/tp.0000000000001377</t>
  </si>
  <si>
    <t>inc 1,2,3,4,5 met. excl. 4 present (small sample size)</t>
  </si>
  <si>
    <t>Exclude due to the study's very small sample size (n=40 total), which makes the findings non-generalizable (EXC4). While it was conducted in an inpatient setting with LEP families and assessed patient-related outcomes, the limited number of participants prevents inclusion.</t>
  </si>
  <si>
    <t>https://sci-hub.ru/10.1016/j.acap.2015.12.008</t>
  </si>
  <si>
    <t>Meets exclusion criteria 3 and does not really focus on LEP populations. This is a piece describing the climate of the operating room using a survey with proven efficacy and reliability in English. It just focuses on establishing this survey cross culturally as a good measure. Findings are trying to make it generalizable for healthcare staff rather than LEP populations.</t>
  </si>
  <si>
    <t>Although the article has detailed data on OR communication and safety climate, it is very specific (one Portuguese hospital, small sample, and surgery focused). Its findings may not generalize to broader settings or your research focus, so including it could weaken the applicability of the review.</t>
  </si>
  <si>
    <t>https://drive.google.com/file/d/1nsYlH3Dg9fQ2JZ3CWneBK_vPeBdHgHZu/view?usp=sharing</t>
  </si>
  <si>
    <t>Meets exclusion criteria 3. This text is too heavy on the macro organizational side of things. Assesses very subjective interpretation of CLAS in the healthcare system from healthcare administrators. No real insight into LEP issues beyond simple compliance from admin.</t>
  </si>
  <si>
    <t xml:space="preserve">EXC1,2,3,4, and 5. The study just evaluates the org. compliance with the national CLAS standards in Kentucky local health dep. through administrator surveys. The focus is on cultural and linguistic competency at the level of the entire system, not the actual patient outcomes or comparison of individuals with limited English proficiency. No LEP patients are studies, and no patient related outcomes are being measured. </t>
  </si>
  <si>
    <t>https://sci-hub.ru/10.1097/phh.0000000000000410</t>
  </si>
  <si>
    <t>Text passes Inclusion criteria 1,2,3,4,5. The study focuses on use of professional interpreter services within a hospital for pediatric patients. The researchers intervened by providing quality improvement to the interpreter services provided. There is data pre,during, and post intervention that suggest the data would be a controlled comparison. Patient outcomes significant to our project would be the findings related to delays in care.</t>
  </si>
  <si>
    <t>This article meets all five inclusion criteria and none of the exclusion criteria. It focuses on a LEP population (INC1) and includes quantitative data such as interpreter usage rates and statistical analysis using segmented regression (INC2). The study uses a comparative before-and-after design to assess outcomes over time (INC3) and is conducted in an inpatient pediatric hospital setting (INC4). It reports patient-related outcomes relevant to patient safety and healthcare disparities, such as reduced delays in care and increased use of professional interpretation services (INC5). The study is a peer-reviewed research article published in Pediatrics, does not focus on AI (EXC2), and includes a large sample drawn from hospital-wide data (EXC4). It is not an animal study (EXC5) and is not conducted in an outpatient or community setting (EXC6).</t>
  </si>
  <si>
    <t>https://sci-hub.ru/10.1542/peds.2014-2024</t>
  </si>
  <si>
    <t>this paper is a conceptual/public policy paper (fails inc 2) and does not have original data. it does not have patient outcomes (exc 3)</t>
  </si>
  <si>
    <t xml:space="preserve">This is not a qualitative study, feels more like a systematic study where it uses other data sources to support their strategies to implementing the national CLAS standards. Does mention a little about the medical setting but focuses more on mental health and services rather than LEP patient outcomes. </t>
  </si>
  <si>
    <t>https://sci-hub.ru/10.1037/a0035211</t>
  </si>
  <si>
    <t>(INC1,2,3,4,5) The paper compared both English Proficient and Limited English Proficient populations, with quantitative data in a suburban medical clinic. They also mentioned patient outcomes and concluded that the data showed disparities between the 2 groups</t>
  </si>
  <si>
    <t xml:space="preserve">(INC 1,2,3,4,5) - Main objective was evaluating the treatment outcome in HNC patients for those limitied in English proficency. The study design has sufficient populations with quantitative data, and set in a medical clinic. The conclusion also mentioned patient outcomes results and potential health disparites that do need more investigation for future studies. Also mentioned some practice implications, which helped further their claims. </t>
  </si>
  <si>
    <t>(EXC 3) Although the paper focused on minority and marginalized groups but it did not focus on LEP populations. It also did not have quantitiatve data since it was just a collection and analysis of all the papers they have gathered</t>
  </si>
  <si>
    <r>
      <rPr>
        <rFont val="Arial"/>
        <color theme="1"/>
        <sz val="10.0"/>
      </rPr>
      <t xml:space="preserve">This fit almost all the criteria except for the fact that it is </t>
    </r>
    <r>
      <rPr>
        <rFont val="Arial"/>
        <b/>
        <color theme="1"/>
        <sz val="10.0"/>
      </rPr>
      <t>not</t>
    </r>
    <r>
      <rPr>
        <rFont val="Arial"/>
        <color theme="1"/>
        <sz val="10.0"/>
      </rPr>
      <t xml:space="preserve"> qualitative and felt more "systematic". Also did not fully focus on LEP populations. </t>
    </r>
  </si>
  <si>
    <t>https://sci-hub.ru/10.1186/s12939-014-0124-0</t>
  </si>
  <si>
    <t>(INC 2, EXC 4)There was a small sample size with limited demographic information collected. There was also no focus on LEP despite the quantitaive data</t>
  </si>
  <si>
    <t>Does not focus on LEP populations or in that general field. Mainly talks about cultural competence and it's relationship to mental health care settings</t>
  </si>
  <si>
    <t>https://sci-hub.ru/10.1016/s0027-9684(15)30069-9</t>
  </si>
  <si>
    <t>(INC 1,3,4 EXC 3) Although the paper focused on LEP, but there was no quantitatve data since it was just a mention of guildlines/standards along with no report of patient related outcomes</t>
  </si>
  <si>
    <t xml:space="preserve">This is mainly a "report" styled paper that mentions about guidelines and standards but no qualitative data and no report of patient outcomes. </t>
  </si>
  <si>
    <t>https://sci-hub.ru/10.1056/nejmp1404321</t>
  </si>
  <si>
    <t>(INC 1,2,5 EXC 3,6) Although the vietnamese population can be representative of LEP as immigrants in the US, but the paper did not have quantitative data being all interview &amp; conversational based. It is also a community based outreach rather than a clinical based setting</t>
  </si>
  <si>
    <t xml:space="preserve">The study is mainly specialized towards one area but doesn't really cover the topic of LEP as much. Not a quantitive study as it's mainly discussion based, and not in a medical setting despite the topic being in neonatal health. </t>
  </si>
  <si>
    <t>https://sci-hub.ru/10.1186/1471-2393-13-234</t>
  </si>
  <si>
    <t>(INC 2,4, EXC3)This paper focused on surveying responses from clinical staff although the data was quantitiative</t>
  </si>
  <si>
    <t xml:space="preserve">Data is quantiative but the paper does not have the focus of LEP. Compared to other studies in medical setting, this one was mainly a questionare and mainly describes pateint safety culture through a clinical staff perspective. </t>
  </si>
  <si>
    <t>https://sci-hub.ru/10.1186/1472-6963-13-228</t>
  </si>
  <si>
    <t>(INC 1,2,4 EXC3) The paper did not compare patient-related outcomes. Even though it had quantitatve data gathered from other papers it had reviewed but the final change was for a single fictional senario and is not a true reflection of a real life senario</t>
  </si>
  <si>
    <t xml:space="preserve">This is a systematic review, so even if it does have quantitive data from other papers, it doesn't fully reflect the study itself in a clincal based setting / experiement. Also no direct patient outcomes regarding the LEP fully. </t>
  </si>
  <si>
    <t>https://sci-hub.ru/10.15171/ijhpm.2013.53</t>
  </si>
  <si>
    <t>(INC3,4,5) There is no focus on LEP and the data is not quantitative</t>
  </si>
  <si>
    <t xml:space="preserve">No mention of limited English Proficiency population, does not involve a controlled comparison between groups, case studies are community-level, national policy , and regional policy and not hopsital/clinical based, no direct patient level outcomes, </t>
  </si>
  <si>
    <t>https://www.scielosp.org/pdf/rpsp/v34n6/v34n6a15.pdf</t>
  </si>
  <si>
    <t>(INC1,2,3,4,5) The paper compared both English Proficient and Limited English Proficient populations (Engilsh &amp; Spanish Speaking) with quantitative data in a suburban medical clinic. They also mentioned patient outcomes and concluded that the data showed disparities between the 2 groups</t>
  </si>
  <si>
    <t>Focuses on English and Spanish speaking patientsm contains quantative data, controlled comparison between groups, conducted in North County Centre, All Criteria is met</t>
  </si>
  <si>
    <t>https://drive.google.com/file/d/1fbnVXfPwVSTlV4b0xjrXMDr0XNVe_M_0/view?usp=sharing</t>
  </si>
  <si>
    <t>(INC1,2,3,4,5) The paper compared both English Proficient and Limited English Proficient populations with quantitative data in a medical clinic. They also mentioned patient outcomes and concluded that the data showed disparities between multiple groups</t>
  </si>
  <si>
    <t>Compares hispanic billinguals and asain non english speakers, quantitative survey scores, comparative design, performed in hospital/clinic setting, outcomes include patient expereinces, doctor communication</t>
  </si>
  <si>
    <t>https://sci-hub.ru/10.1097/mlr.0b013e3182610ad1</t>
  </si>
  <si>
    <t>(INC1,2,3,4,5)The paper focused on how physicians worked with Limited English Proficient populations with quantitative data in a medical setting. They also mentioned patient outcomes of how the implementation had an effect on physician-patient interactions</t>
  </si>
  <si>
    <t>Focuses on LEP Populations, had controlled comparison between groups and conducted in a hospital setting, explained the effects of patient / phsician interactions</t>
  </si>
  <si>
    <t>https://sci-hub.ru/10.1016/s1553-7250(12)38011-2</t>
  </si>
  <si>
    <t>(INC3,4, EXC3) The paper did not focus on Limited English Proficient populations but rather if the hospital adhered to a certain standard. Even though it was done with interviews &amp; focus groups making it qualitative but final analysis was quantitative in a medical setting.</t>
  </si>
  <si>
    <t xml:space="preserve">Does not focus on LEP populations. Mainly discussed about the standard hospitals have to adhere to. The study design was not fully quantiative, but could be usuable if we are only looking the final analysis. </t>
  </si>
  <si>
    <t>https://drive.google.com/file/d/121l4V_jzXZC8jlMeq8wH9_jPRjXZOdJA/view?usp=drivesdk</t>
  </si>
  <si>
    <t>(INC 1,2,3,4,EXC3) The paper did not mention patient outcomes but rather focused on previous findings and push for a need for more cultural integration</t>
  </si>
  <si>
    <t xml:space="preserve">Could include this - but leaning more towards excluding mainly because it discusses more towards a need for cultural integration instead of discussing the LEP patient outcomes or even how that may effect LEP populations. This paper is a framework, which is informative, but does not discuss fully of outcomes or quantiative data. </t>
  </si>
  <si>
    <t>https://sci-hub.ru/10.1097/hcm.0b013e318225dfe6</t>
  </si>
  <si>
    <t>(INC 1?,INC 2, 3,4,5) Their definitions have to read carefully. For example, they defined participants ethnicities where as long as 1 parent is non-dutch, they will follow the ethnicity of the non-dutch parent. Or how immigrants from certain areas are considered western immigrants since they have a close enough culture. They did mention language skills as a barrier although pertaining to Dutch</t>
  </si>
  <si>
    <t>Primary focus is not LEP, but ethnic disparities in severe acut maternal morbidity, otherwise meets all other criteria</t>
  </si>
  <si>
    <t>https://sci-hub.ru/10.1093/eurpub/ckq046</t>
  </si>
  <si>
    <t>(INC1, 3,4,5, EXC4) The paper focused on Limited English Proficient populations with qualitative data through conversations and verbal data collection in a medical setting. The sample size (27) is also too small since its less than 50</t>
  </si>
  <si>
    <t>Exc. 4 triggered (less than 50 participants)</t>
  </si>
  <si>
    <t>https://sci-hub.ru/10.1177/1043659610395773</t>
  </si>
  <si>
    <t>(INC1, INC2, INC 4, EXC3)The paper focused on Limited English Proficient populations with quantitative data in a medical setting. They mainly focused on whether or not the hospital had measures in place that adhered to CLAS standards. However there were no mention of patient outcomes</t>
  </si>
  <si>
    <t>(EX 3) - A cross-sectional survey, mainly talks about hospitals and how they accommodate to LEP populations, but not fully about patient outcomes or how LEP is effected by this</t>
  </si>
  <si>
    <t>https://drive.google.com/file/d/1bNhqofYzYofEp9Dsw_o2PkCsdbDpqxl5/view?usp=drivesdk</t>
  </si>
  <si>
    <t>(INC1,2,3,4,5) The paper focused on how physicians worked with Limited English Proficient populations with quantitative data in a medical setting. They also mentioned the negative impacts of not using a interpreter for language translation/communication</t>
  </si>
  <si>
    <t xml:space="preserve">(INC 1,2,3,4,5) - Focuses on LEP populations, has a quantitative data and is in medical setting - with mentions of patient outcomes  </t>
  </si>
  <si>
    <t>https://sci-hub.ru/10.1016/j.ejcnurse.2010.03.004</t>
  </si>
  <si>
    <t>(INC1,2,3,4,5) The paper focused on how physicians worked with Limited English Proficient populations with quantitative data in a medical setting. They also mentioned patient outcomes of how LEP is being interacted with and situations that they most commonly find themselves in</t>
  </si>
  <si>
    <t xml:space="preserve">(INC 1,2,3,4,5) - The objective aims to examine the differences in quality or efficient hospital care for paients with language barriers. The study design is a qualitative observational study in a medical setting. Does have a control group and comparison group (english vs non-english speakers) and reports patient outcomes of the differences and situations LEP groups have regarding care. </t>
  </si>
  <si>
    <t>https://sci-hub.ru/10.1002/jhm.658</t>
  </si>
  <si>
    <t>(INC1, INC3, INC 5) The paper compared both English Proficient and Limited English Proficient populations for the same ethnolinguistic group. The data is qualitative with data collected simply from 11 focus groups, and not in a medical setting</t>
  </si>
  <si>
    <t xml:space="preserve">(INC 1,3,5) / (EXC 2,4) - The study design seems like an observational study, which does not have a strong comparative group (or even experiemental group) as other papers. It is qualitiative though, but not in a medical setting. </t>
  </si>
  <si>
    <t>https://drive.google.com/file/d/1KL9nAVXNZ6LXt-nrplXP9DbYkfDZz9zH/view?usp=drivesdk</t>
  </si>
  <si>
    <t>(INC1,2,3,4,5) The paper focused on how physicians ability affected how they worked with Limited English Proficient populations with quantitative data in a medical setting. They also mentioned patient outcomes and how the use of new policies improved interactions</t>
  </si>
  <si>
    <t xml:space="preserve">(INC 1,2,3,4,5) - Paper aimed to understand and meet the needs of LEP patients and the needs of faculty and students of MCG (a medical college). They also wanted to gather more information about the National Standards for CLAS and health care aptitude of working w/ medical interpreters. This was a survey and utilizes qualitative data and reports patient outcomes to improve interactions and policies. </t>
  </si>
  <si>
    <t>https://sci-hub.ru/10.1097/01.hcm.0000285030.73924.f1</t>
  </si>
  <si>
    <t>(INC1,2,3,4,5) The paper focused on how physicians worked with Limited English Proficient populations with quantitative data in a medical setting. They also mentioned patient outcomes comparingenglish speaking and LEP groups</t>
  </si>
  <si>
    <t xml:space="preserve">(INC 1,2,3,4,5) - Hits all the critieria for inclusion and is directly involved in the medical setting. Also effectively compared english speaking groups and LEP groups and is direct about it. </t>
  </si>
  <si>
    <t>https://sci-hub.ru/10.1176/appi.ps.54.4.535</t>
  </si>
  <si>
    <t>Imported papers</t>
  </si>
  <si>
    <t>EXC1,2,3,4, and 5. The study just evaluates a culturally sensitive collaborative treatment (CSCT) model for depressed Chinese Americans in primary care. The focus is on feasibility and effectiveness of a culturally tailored intervention within one immigrant population, not on comparing limited English proficiency vs non-LEP groups. No interpreter use, cross-language comparisons, or patient outcomes stratified by language proficiency are reported.</t>
  </si>
  <si>
    <t>Meets all inclusion criteria. The study was created to aid diagnosis of Asian American populations with major depressive disorder using culturally competent methods. Finding show clinical significance in engaging with populations this way.</t>
  </si>
  <si>
    <t>https://sci-hub.ru/10.2105/ajph.2009.184911</t>
  </si>
  <si>
    <t>This article fits well with the review’s purpose. It studies Latino immigrants (a high-risk immigrant/LEP group), explicitly incorporates language and cultural tailoring (Spanish-speaking nurses, Spanish low-literacy materials, proverbs), and measures a patient outcome (adherence). It uses a comparative design with quantitative data. No exclusion criteria triggered.</t>
  </si>
  <si>
    <t>study evaluates a culturally tailored intervention to improve medication adherence among Latino immigrants undergoing LTBI therapy. It uses a comparative design, reports quantitative outcomes, and takes place in clinic settings with implications for LEP populations.</t>
  </si>
  <si>
    <t>XC3 (does not report patient outcomes related to depression/anxiety), EXC6 (community/outpatient sample only, not hospital/clinic/system setting).</t>
  </si>
  <si>
    <t xml:space="preserve">
It’s about Turkish immigrants, who likely face language barriers (LEP). It compares two groups one gets therapy, one gets exercise. That’s a real comparison. It uses numbers to measure things like pain and disability.That’s quantitative data. How the therapy helps patients feel better—those are patient outcomes. The therapy happens in a clinic.
</t>
  </si>
  <si>
    <t>https://drive.google.com/file/d/108koANrpa9M5DGoChRCck-mkkeANDBMk/view?usp=sharing</t>
  </si>
  <si>
    <t>The tinnitus Spanish translation article should be excluded because it does not meet the necessary inclusion criteria. While INC1 may be partially met since the population was Spanish-speaking, the study did not explicitly focus on LEP patients in a healthcare delivery setting. It failed INC2 because no quantitative patient outcome data were reported, INC3 because there was no comparative design, INC4 because it was not conducted in a hospital, inpatient, or system/clinic setting, and INC5 because it did not address patient-related safety, disparity, or interaction outcomes for LEP patients. Therefore, it meets EXC3 (no patient outcomes), which is sufficient for exclusion.</t>
  </si>
  <si>
    <t>Small sample size, no patient outcomes. Not for your LEP-focused outcomes research but useful for understanding tool adaptation</t>
  </si>
  <si>
    <t>https://sci-hub.ru/10.1080/14992027.2020.1717006</t>
  </si>
  <si>
    <t>The Taiwan appendicitis study should be excluded. It does not meet INC1, since the focus is on nationality and migrant status rather than limited English proficiency. It does meet INC2, because the authors use quantitative data from a population-based dataset and report odds ratios. It also meets INC3, as there is a clear comparative design between nationals and migrants, and INC4, since the research was conducted in a hospital/system-based setting using appendicitis surgical outcomes. However, it fails INC5, because the outcomes reported are not related to LEP patient safety or disparities, but instead to migration status. Therefore, it triggers EXC3 for not reporting LEP-related patient outcomes, and the final decision is exclude.</t>
  </si>
  <si>
    <t>It doesn't meet INC1, with focus on migrants vs nationals, but it does meet INC2, INC3 and INC4 clearly, but it fails to meet INC5 since the data isn't related to LEP patient issues related ot safety and disparities.</t>
  </si>
  <si>
    <t>https://sci-hub.ru/10.1016/j.puhe.2010.05.009</t>
  </si>
  <si>
    <t xml:space="preserve">Not LEP related, some racial elements impact through nursing were analyzed </t>
  </si>
  <si>
    <t xml:space="preserve">This article focuses more on racial and ethnic disparities in relation to primary care nurse enviroments. It doesn't mention LEP populations and not much about patient outcomes or health disparities, Although it is a quantiative study - their main focus does not meet our critieria </t>
  </si>
  <si>
    <t>https://drive.google.com/file/d/1Hql4G7KQhpzNRBgLDWEykJ9ARoHXi4rV/view?usp=sharing</t>
  </si>
  <si>
    <t>The study meets: inc1 (LEP hispanics vs english speaking hispanics), inc2 (statistical analysis of survey results), inc3 (english vs spanish speakers quality of care), inc4(system-level survey), and inc5(LEP assessment of provider care/communication). The study does not meet any exclusionary criteria</t>
  </si>
  <si>
    <t xml:space="preserve">Study directly focuses on Limited English Proficiency by comparing Spanish-speaking and English-speaking Hispanics in Medicare managed care, with whites as a reference group. It uses a large quantitative dataset, applies controlled comparative analyses, and evaluates patient-related outcomes including provider communication, timeliness of care, and satisfaction, all tied to patient safety and disparities. Conducted in a system-based setting (Medicare plans), it meets all inclusion criteria and avoids exclusion conditions. </t>
  </si>
  <si>
    <t>https://sci-hub.ru/10.1111/j.1475-6773.2007.00796.x</t>
  </si>
  <si>
    <t>This Norwegian immigrant cancer care study meets INC1, because it examines immigrant vs. host population disparities, which is relevant to vulnerable populations and equity. It meets INC2, since it uses quantitative nationwide registry data and reports hazard ratios and treatment patterns. It also meets INC3, as it directly compares immigrants (Western and non-Western) to Norwegians. It satisfies INC4, because the setting is hospitals and health systems providing cancer care, and INC5, because outcomes studied include waiting times and treatment disparities, which are relevant to patient safety and equity. No exclusion criteria are triggered. Therefore, the decision is include.</t>
  </si>
  <si>
    <t>This study  meets INC1 and INC2 as well INC3 as its comparative study. The setting is hospital based so INC4 is met too. The outcomes are patient based so INC5 is satisfied too</t>
  </si>
  <si>
    <t>https://sci-hub.ru/10.1080/0284186x.2019.1711167</t>
  </si>
  <si>
    <t xml:space="preserve">The study focuses on immigrants likely having LEP.  Uses large sale administration data, compares immigrants vs non immigrants, uses healthcare system from Ontario clinic. And reports outcames like cholesterol and Diabetes </t>
  </si>
  <si>
    <t>The study compares quality of diabetes care between immigrants and non-immigrants in Ontario using population-level administrative and clinical data so it likely meets INC1. It is a quantitative, retrospective cohort study with over 1.4 million participants, directly comparing immigrants (who face linguistic and systemic barriers) to non-immigrants in healthcare delivery. Outcomes include laboratory testing, prescriptions, and achieving treatment targets—clear patient-related outcomes tied to disparities. Conducted within health system/administrative settings, it meets all inclusion criteria without triggering exclusions.</t>
  </si>
  <si>
    <t>https://drive.google.com/file/d/1sxVSXMXDk5zCvX1i9CuR00yAlnDW6E07/view?usp=sharing</t>
  </si>
  <si>
    <t>this study compares hospital safety risks for patients with language barriers, uses real data, and shows how LEP affects outcomes.</t>
  </si>
  <si>
    <t>The study meets INC1, being LEP fpcused comparing hospital safety risks for patinets with langauge barriers, uses real data and the findigs are showing LEP based outcomes, and it also doesn't trigger any exclusions.</t>
  </si>
  <si>
    <t>https://sci-hub.ru/10.1093/eurpub/ckw004</t>
  </si>
  <si>
    <t>This is a policy guide, not a peer-reviewed research study. It doesn’t include data, comparisons, or patient outcomes.</t>
  </si>
  <si>
    <t xml:space="preserve">It directly addresses LEP issues by standardizing collection of race, ethnicity, and preferred language data in hospital systems. The study uses quantitative data, tracking the proportion of inpatient discharges with missing demographic information, and assesses outcomes such as cardiovascular care delivery and 30-day readmission rates across language and ethnic groups. The design is comparative, analyzing outcomes between English- versus Spanish-preferring patients and Latino versus non-Latino groups. Patient-related outcomes related to safety and disparities are central to the study, and it clearly fits within hospital and administrative settings. </t>
  </si>
  <si>
    <t>https://sci-hub.ru/10.1111/j.1945-1474.2011.00180.x</t>
  </si>
  <si>
    <t>Compares LEP and English-speaking patients in hospitals, uses data, shows safety risks</t>
  </si>
  <si>
    <t>Meets INC1., as it directly addresses the LEP population and the study is aimed at whether organizational policies can change measurement of physician non-English proficiency. INC2., contains quantitative data, ILR that determines the physician language proficiency rates. INC3., involved comparative design as it compares old data and new data of physicians that have previously done the language proficiency rates. INC4., this study is conducted in health settings like PAMF. INC5., this study does somewhat report patient related outcomes related to LEP because physicians were assessed of their language proficiency which could be related to their experience with LEP patients.</t>
  </si>
  <si>
    <t>https://sci-hub.ru/10.1111/j.1475-6773.2011.01338.x</t>
  </si>
  <si>
    <t>Rich in insights and aligns with your focus on LEP and patient safety, it does not meet the comparative design requirement</t>
  </si>
  <si>
    <t>This study meets all inclusion criteria and avoids exclusion criteria. Importantly, it clearly satisfies the comparative design requirement by analyzing threshold vs. control counties and pre–post policy implementation effects on LEP patients’ mental health service access.</t>
  </si>
  <si>
    <t>https://sci-hub.ru/10.1016/j.socscimed.2010.10.027</t>
  </si>
  <si>
    <t>Focuses on health literacy, not LEP</t>
  </si>
  <si>
    <t>Although it discusses the collection and use of race, ethnicity, and language (REL) data by health plans, the study is based on qualitative interviews with 15 health plans rather than patient-level quantitative data. It does not employ a comparative design with patient groups, nor does it report on patient outcomes related to safety or disparities. The focus is organizational and policy-level rather than hospital, inpatient, or clinic/system-based patient care.</t>
  </si>
  <si>
    <t>https://cdn.sanity.io/files/0vv8moc6/ajmc/beeac5959e619e2ac80e22cdab4fd8fdef7c197e.pdf/AJMC_12jul_Gazmararian_e254to261.pdf</t>
  </si>
  <si>
    <t>compares LEP and English-speaking patients in hospitals, uses data, shows how language barriers affect discharge understanding and safety</t>
  </si>
  <si>
    <t>Meets INC1., as the article focuses on the effectiveness of AMIGAS, where it was designed for delivery in either English and Spanish showing the LEP component. Fulfills INC2., through the use of randomised controlled design and surveys which are quantitative data; however, does included a lot of qualitative numbers. INC3., as the article utilizes randomised controlled design (quantitative), containing a control group and report outcome comparisons to them. INC4., as this study is conducted in 3 treatment sites. INC5., as it reports patient related outcomes related to the Pap tests.</t>
  </si>
  <si>
    <t>https://sci-hub.ru/10.1002/cncr.27926</t>
  </si>
  <si>
    <t>the study looks at ethnicity, not language proficiency. It doesn’t show how LEP affects patient outcomes.</t>
  </si>
  <si>
    <t>Does not meet INC1 and doesn't also fulfill criteria for patinet based outcomes</t>
  </si>
  <si>
    <t>https://onlinelibrary.wiley.com/doi/10.1111/dme.14148</t>
  </si>
  <si>
    <t xml:space="preserve">The study is nonrandomized and observational, not interventional. It describes attitudes and usage changes over time, but does not isolate effects on patient-level outcomes (e.g. clinical outcomes, morbidity, readmission) for LEP, and does not have an established control. </t>
  </si>
  <si>
    <t>EXC3 and 5.  It does not isolate effects on patient-level outcomes for LEP and lacks a control group.</t>
  </si>
  <si>
    <t>The study does not primarily focus on LEP populations and was conducted exclusively in outpatient settings</t>
  </si>
  <si>
    <t>Fails INC1, and does not meet inpatient settings</t>
  </si>
  <si>
    <t>https://sci-hub.ru/10.1097/qmh.0b013e31829a6b4f</t>
  </si>
  <si>
    <t>The article is a comprehensive clinical review of sepsis in pregnancy. It discusses risk factors, causes, diagnosis, and management. There is no mention of LEP populations in the article.</t>
  </si>
  <si>
    <t>While it addresses an important patient safety issue in hospital and clinical settings (meets INC4), and touches on patient outcomes (INC5), it does not focus on LEP populations (fails INC1). It is a narrative/best-practice review article, not a primary study with quantitative comparative data (fails INC2 and INC3). Because inclusion requires both a focus on LEP and quantitative comparative outcomes, this article must be excluded.</t>
  </si>
  <si>
    <t>https://sci-hub.ru/10.1016/j.bpobgyn.2013.04.003</t>
  </si>
  <si>
    <t>The article does not meet the LEP criteria</t>
  </si>
  <si>
    <t>does not meet the inclusion criteria for your LEP-focused review. It is a protocol for a stepped wedge randomized trial testing nutritional interventions (INC2: it will have quantitative measures like body weight, mortality, and readmission rates, and INC3: it uses a comparative cluster design). It is set in a hospital setting (INC4) and reports patient safety outcomes such as weight loss prevention, mortality, and readmission (INC5). However, it fails the most critical requirement: it does not focus on LEP populations at all (INC1). Furthermore, while the design is comparative, it is unrelated to language barriers or LEP-related disparities.</t>
  </si>
  <si>
    <t>https://sci-hub.ru/10.1186/1472-6963-13-299</t>
  </si>
  <si>
    <t>The article does not focus on LEP populations and instead examines migrants by country of origin. Also fails to address language proficiency, language barriers, or LEP status.</t>
  </si>
  <si>
    <t xml:space="preserve">Does not focus on LEP populations but instead more about breastfeeding practices in relation to country of origin. Though it does describe a little about health care disparity and cultural effects, LEP is not the main topic of discussion but instead breastfeeding and maternal health. </t>
  </si>
  <si>
    <t>https://sci-hub.ru/10.1007/s10995-014-1486-z</t>
  </si>
  <si>
    <t>Has no LEP focus and no quantitative data. The article is a conceptual model description without a comparative study or patient outcomes.</t>
  </si>
  <si>
    <t xml:space="preserve">This is informative and more of a conceptual model or a systematic study where it gathers and analyzes other papers. It does not have comparative groups or patient outcomes, nor does it have an LEP focus idea. It's more about strengthening health care as a whole. </t>
  </si>
  <si>
    <t>https://sci-hub.ru/10.1186/1748-5908-8-143</t>
  </si>
  <si>
    <t>The study is conducted in a community based setting and describes planned outcomes, but does not report actual patient-related outcomes.</t>
  </si>
  <si>
    <t xml:space="preserve">The study doesn't meet INC4 and INC5 as its not reporting patient based outcomes in hospital settings </t>
  </si>
  <si>
    <t>https://sci-hub.ru/10.1186/1471-2458-13-227</t>
  </si>
  <si>
    <t>The article is a philosophical essay on concepts of place, confines, and globalization, with no focus on LEP populations and there is no comparative design used in the study.</t>
  </si>
  <si>
    <t>This is not in English.</t>
  </si>
  <si>
    <t>https://sci-hub.ru/10.1016/j.avsg.2021.04.018</t>
  </si>
  <si>
    <t>Included</t>
  </si>
  <si>
    <t>The article focuses on ethnically diverse nursing home residents, including Spanish-speaking residents who are part of LEP. Specifically, 50 residents were interviewed in Spanish, and the study highlights challenges in assessing LEP populations.</t>
  </si>
  <si>
    <t>Meets all criterias as its LEP focused, comparative and patinet based outcomes focused</t>
  </si>
  <si>
    <t>https://sci-hub.ru/10.1111/jocn.13974</t>
  </si>
  <si>
    <t>The paper does not focus on LEP populations and uses qualitative data.</t>
  </si>
  <si>
    <t>The study doesn't meet INC1 and INC3</t>
  </si>
  <si>
    <t>https://sci-hub.ru/10.1111/1475-6773.12443</t>
  </si>
  <si>
    <t xml:space="preserve">The study meets: inc1(spanish-speaking latino immigrants), inc2 (e.g screening completion rates), inc3(intervention LEP group vs control), inc4(nyc hospital), and inc5(completion of CRC screening). The study does not meet any exclusion criteria. </t>
  </si>
  <si>
    <t>The study is LEP focused, comparative, hospitla based setting and even highlights patient based outcomes</t>
  </si>
  <si>
    <t>https://sci-hub.ru/10.1007/s11606-010-1266-4</t>
  </si>
  <si>
    <t>The study does not focus on LEP populations. It's about first-generation immigrants and has no implications of addressing language barriers/healthcare communication issues. Plus not conducted in system-based settings</t>
  </si>
  <si>
    <t>It doesn't meet INC1, INC4 and INC5</t>
  </si>
  <si>
    <t>https://sci-hub.ru/10.1007/s10120-011-0033-5</t>
  </si>
  <si>
    <t>The study does not focus on LEP populations, rather older patients, women, and non white patients</t>
  </si>
  <si>
    <t>The study isn't focused on LEP populations</t>
  </si>
  <si>
    <t>https://sci-hub.ru/10.1016/j.ahj.2008.01.010</t>
  </si>
  <si>
    <t xml:space="preserve">No data mentioned in this study, it just shares some experiences. </t>
  </si>
  <si>
    <t>Meets exclusion criteria 4, evidence is anecdotal, and paper is not a research piece.</t>
  </si>
  <si>
    <t>https://drive.google.com/file/d/1C_7ktqqJg1_C2XsmxtB9DCqF0-CJHy-5/view?usp=drivesdk</t>
  </si>
  <si>
    <t>EXC3 and 5. The study just evaluates a quality improvement initiative to increase the percentage of Spanish-speaking patients discharged with translated documents. The focus is on process metrics such as translation orders and provider workflow, not on actual patient outcomes or comparison of LEP versus non-LEP groups. No patient-related outcomes are being measured.</t>
  </si>
  <si>
    <t>Nobin Nath</t>
  </si>
  <si>
    <t>Meets exclusion criteria 3 and 5. The study evaluates the change in translated documents for patients who speak Spanish. There are little to no data regarding patient outcomes, but just the availability of documents for these patients.</t>
  </si>
  <si>
    <t>https://drive.google.com/file/d/1W0jSjAXg4gy1XKWK7vlT1pC2Es8A9BrV/view?usp=sharing</t>
  </si>
  <si>
    <t>Addresses health disparities for patients who speak a language other than English at clinics (LEP-focused), incorporates comparative design.</t>
  </si>
  <si>
    <t>Meets all includsion criteria and none of exclustion criteria, research is done on AI but the main focus is still patient outcomes</t>
  </si>
  <si>
    <t>https://drive.google.com/file/d/1Xal3Htk-5gSc4i8UXWoN4g3II-ZP9TbC/view?usp=sharing</t>
  </si>
  <si>
    <t>The study is conducted in a community based setting and does not mention LEP populations and English proficiency.</t>
  </si>
  <si>
    <t>exclude because it is a study protocol (not a completed research article) and therefore fails the exclusion criterion EXC1</t>
  </si>
  <si>
    <t>https://drive.google.com/file/d/1F02mcbkOTMPcLQI9ps8gxhap4Whl8YMB/view?usp=sharing</t>
  </si>
  <si>
    <t>This study uses a controlled comparative design by statistically comparing ICU utilization and mortality rates between non-Hispanic, Hispanic English-speaking, and Hispanic non-English-speaking patient groups, while adjusting for factors such as age.</t>
  </si>
  <si>
    <t>meets all inclustion critera and none of exclusion criteria</t>
  </si>
  <si>
    <t>https://drive.google.com/file/d/1vE0qq05Ckz93hA_GHYIJ71q-Iy6nlr_n/view?usp=share_link</t>
  </si>
  <si>
    <t>Although it addresses healthcare services, health inequities for immigrants, it is not LEP-focused.</t>
  </si>
  <si>
    <t>The article is conducted using population-based surveys and fails to be set at a hospital.</t>
  </si>
  <si>
    <t>https://sci-hub.ru/10.1186/s12939-018-0768-2</t>
  </si>
  <si>
    <t xml:space="preserve">The study is not LEP focused. Also, this study isn't conducted in healthcare/clinical settings, instead it was conducted through surveys. </t>
  </si>
  <si>
    <t xml:space="preserve">The paper does not focus on LEP populations and was conducted via. telephone survey and not in a hospital setting. </t>
  </si>
  <si>
    <t>https://sci-hub.ru/10.1002/pon.1940</t>
  </si>
  <si>
    <t xml:space="preserve">Not LEP-focused, does not incorporate a comparative design. </t>
  </si>
  <si>
    <t>Focus not on LEP</t>
  </si>
  <si>
    <t>https://sci-hub.ru/10.1177/1538574415607360</t>
  </si>
  <si>
    <t>Meets all inlcusion critera, and none of exclusion criteria, it quantitatively examines communication practices for Limited English Proficiency patients in breast imaging centers, compares outcomes across patient populations, and reports patient-related disparities in hospital/clinic-based settings</t>
  </si>
  <si>
    <t>Clear quantitative results that show how centers can impact LEP populations with their English options and future suggestions.</t>
  </si>
  <si>
    <t>https://sci-hub.ru/10.1007/s10903-012-9771-7</t>
  </si>
  <si>
    <t>Exclude because it does not focus on LEP populations (INC1), even though it is otherwise strong and relevant to ethnic disparities</t>
  </si>
  <si>
    <t>Focused on racial disparities in health rather than LEP populations</t>
  </si>
  <si>
    <t>https://drive.google.com/file/d/1iKaAtXM5eFnkECZsNwrYgFAqS6m-aV6v/view?usp=share_link</t>
  </si>
  <si>
    <t>Exclude because it does study communication between LEP patients and clinicians but relies on qualitative survey data without a controlled comparison or quantitative patient outcome measures in a hospital/clinical setting, so it fails INC2 (quantitative data), INC3 (comparative design), and INC5 (patient-related outcomes).</t>
  </si>
  <si>
    <t>Not related to LEP populations, no results/outcomes for LEP patients</t>
  </si>
  <si>
    <t>https://sci-hub.ru/10.1037/fam0000021</t>
  </si>
  <si>
    <t xml:space="preserve"> focuses on AI rather than patient outcomes (EXC2), and it does not report patient outcomes but rather the quality assessment of content generated by LLMs (EXC3).</t>
  </si>
  <si>
    <t>AI research (EXC2)</t>
  </si>
  <si>
    <t>https://cancer.jmir.org/2025/1/e67914</t>
  </si>
  <si>
    <t>Include because it meets all inclustion criteria, and no exclustion criteria, focuses on LEP populations (INC1), reports quantitative outcomes (length of stay, time to provider) (INC2), compares SSLEP with non-LEP groups (INC3), is conducted in a hospital emergency department setting (INC4), evaluates patient-related outcomes (INC5)</t>
  </si>
  <si>
    <t xml:space="preserve">Vincent Yuan    </t>
  </si>
  <si>
    <t>Shows patient outcomes of a quality improvement plan to improve LEP wait times. Quantitative results, the plan worked, but as mentioned in the limitations is not generalizable.</t>
  </si>
  <si>
    <t>https://drive.google.com/file/d/1RLMb0kWwlPBRDBMG_TBbih2j5D4RKnvL/view?usp=sharing</t>
  </si>
  <si>
    <t>Shows results of language interpreter access plan for LEP population. After initiating the plan, there were alot more translations done by professionals rather than family members</t>
  </si>
  <si>
    <t>The study focuses on LEP populations, uses quantitative data, has a comparative design, is held at a hospital, and reports patient-related outcomes.</t>
  </si>
  <si>
    <t>https://sci-hub.ru/10.1016/j.jcjq.2019.01.004</t>
  </si>
  <si>
    <t>Inlcude because it directly targets LEP  through a Spanish-language patient navigation program, contributes evidence linguistically tailored interventions can reduce screening disparities</t>
  </si>
  <si>
    <t xml:space="preserve">This study shows the effectiveness of a culturally tailored approach on LEP populations (Spanish speakers) rates of showing up to colonoscopies. There are clear quantitative comparisons on how LEP populations show up more often after being educated by a culturally trained Spanish speaker. </t>
  </si>
  <si>
    <t>https://sci-hub.ru/10.1002/cncr.34112</t>
  </si>
  <si>
    <t xml:space="preserve">While the study focuses on LEP populations (inc1), contains quantitative results (inc2), and is done on participants from hospital settings (inc4), it is not done on the patients themselves but experts who have work with LEP populations, so it doesn't directly measure patient outcomes(inc5). Also, it doesn't have a comparative design (inc3). On top of that, it meets exc3&amp;4(no report on patient outcomes and small sample size). </t>
  </si>
  <si>
    <t>While relevant to LEP, it does not meet criteria for controlled comparisons or measured patient outcomes</t>
  </si>
  <si>
    <t>https://drive.google.com/file/d/1UV0HpZ6dxKxkhepZKVB5k2jtsu-dCsPV/view?usp=drivesdk</t>
  </si>
  <si>
    <t xml:space="preserve">The study does focus on LEP populations, but the purpose of the research itself is like a survey and is not conducted within an experimental method. </t>
  </si>
  <si>
    <t>The study is conducted exclusively in a community-based setting and does not have a hospital setting.</t>
  </si>
  <si>
    <t>https://sci-hub.ru/10.1001/jamanetworkopen.2019.6665</t>
  </si>
  <si>
    <t>(INC 2, EXC3,6) The study does not focus on LEP but instead about how the staff feel about interactions and clinical standards. Although the study was done through surveying but they still summarized the collected data in a quantitative way</t>
  </si>
  <si>
    <t>The paper does not focus on LEP populations, reports healthcare provider attitudes related to patient safety culture instead of patient related outcomes, and is not set in a hospital.</t>
  </si>
  <si>
    <t>https://sci-hub.ru/10.1186/1472-6963-14-139</t>
  </si>
  <si>
    <t>ROWS</t>
  </si>
  <si>
    <t>Disagreement</t>
  </si>
  <si>
    <t>Total Papers</t>
  </si>
  <si>
    <t>Percent Agreement (%)</t>
  </si>
  <si>
    <t>29-218</t>
  </si>
  <si>
    <t>Checked</t>
  </si>
  <si>
    <t>219-401</t>
  </si>
  <si>
    <t>402-567</t>
  </si>
  <si>
    <t>162&gt;160</t>
  </si>
  <si>
    <t>Human Error in measuring</t>
  </si>
  <si>
    <t>160&gt;162 for calculations</t>
  </si>
  <si>
    <t>568-737</t>
  </si>
  <si>
    <t>738-849</t>
  </si>
  <si>
    <t>850-958</t>
  </si>
  <si>
    <t>959-973</t>
  </si>
  <si>
    <t>974-1130</t>
  </si>
  <si>
    <t>TOTAL</t>
  </si>
  <si>
    <t>Confusion Matrix</t>
  </si>
  <si>
    <t>Proportions</t>
  </si>
  <si>
    <t>B: Include</t>
  </si>
  <si>
    <t>B: Exclude</t>
  </si>
  <si>
    <t>B: Doubt</t>
  </si>
  <si>
    <t>TOTALS</t>
  </si>
  <si>
    <t>A</t>
  </si>
  <si>
    <t>B</t>
  </si>
  <si>
    <t>EXPECTED</t>
  </si>
  <si>
    <t>A: Include</t>
  </si>
  <si>
    <t>A: Exclude</t>
  </si>
  <si>
    <t>A: Doubt</t>
  </si>
  <si>
    <t>SUM</t>
  </si>
  <si>
    <t>Obs. agreement</t>
  </si>
  <si>
    <t>KAPPA</t>
  </si>
  <si>
    <r>
      <rPr>
        <rFont val="Arial"/>
        <color theme="1"/>
      </rPr>
      <t xml:space="preserve">&lt; 0.20: Poor or slight agreement
0.21 - 0.40: Fair agreement
0.41 - 0.60: Moderate agreement
</t>
    </r>
    <r>
      <rPr>
        <rFont val="Arial"/>
        <b/>
        <color theme="1"/>
      </rPr>
      <t xml:space="preserve">0.61 - 0.80: Substantial or good agreement
</t>
    </r>
    <r>
      <rPr>
        <rFont val="Arial"/>
        <color theme="1"/>
      </rPr>
      <t>0.81 - 1.00: Strong or almost perfect agreement</t>
    </r>
  </si>
  <si>
    <t>Final numbers</t>
  </si>
  <si>
    <t>INCLUDED FOR FULL TEXT</t>
  </si>
  <si>
    <t>156 + 15 Doubt + 36 Disagree</t>
  </si>
  <si>
    <t>EXCLUDED FOR FULL TEXT</t>
  </si>
  <si>
    <t>EXCLUDED RECORDS THAT WERE DUPLICATES</t>
  </si>
  <si>
    <t>Full text screening</t>
  </si>
  <si>
    <t>INCLUDED FOR FINAL STUDY</t>
  </si>
  <si>
    <t>EXCLUDED FOR FINAL STUDY</t>
  </si>
  <si>
    <t>Note: 6 blanks that are duplicates will be included later on</t>
  </si>
  <si>
    <r>
      <rPr>
        <rFont val="Arial"/>
        <color theme="1"/>
      </rPr>
      <t xml:space="preserve">&lt; 0.20: Poor or slight agreement
0.21 - 0.40: Fair agreement
0.41 - 0.60: Moderate agreement
</t>
    </r>
    <r>
      <rPr>
        <rFont val="Arial"/>
        <b/>
        <color theme="1"/>
      </rPr>
      <t xml:space="preserve">0.61 - 0.80: Substantial or good agreement
</t>
    </r>
    <r>
      <rPr>
        <rFont val="Arial"/>
        <color theme="1"/>
      </rPr>
      <t>0.81 - 1.00: Strong or almost perfect agreement</t>
    </r>
  </si>
  <si>
    <r>
      <rPr>
        <rFont val="Arial"/>
        <b/>
        <color theme="1"/>
        <sz val="30.0"/>
      </rPr>
      <t xml:space="preserve">Disagreements - </t>
    </r>
    <r>
      <rPr>
        <rFont val="Arial"/>
        <b val="0"/>
        <color theme="1"/>
        <sz val="30.0"/>
      </rPr>
      <t>Abstract</t>
    </r>
  </si>
  <si>
    <t>FINAL BLIND THIRD REVIEWER DECISION - AZZY XIANG</t>
  </si>
  <si>
    <t>INCLUDE</t>
  </si>
  <si>
    <t>left blank</t>
  </si>
  <si>
    <r>
      <rPr>
        <rFont val="Arial"/>
        <b/>
        <color theme="1"/>
        <sz val="10.0"/>
      </rPr>
      <t xml:space="preserve">INCLUDE - </t>
    </r>
    <r>
      <rPr>
        <rFont val="Arial"/>
        <color theme="1"/>
        <sz val="10.0"/>
      </rPr>
      <t>emergency dept is a system</t>
    </r>
  </si>
  <si>
    <r>
      <rPr>
        <rFont val="Arial"/>
        <b/>
        <color theme="1"/>
        <sz val="30.0"/>
      </rPr>
      <t xml:space="preserve">Doubts - </t>
    </r>
    <r>
      <rPr>
        <rFont val="Arial"/>
        <b val="0"/>
        <color theme="1"/>
        <sz val="30.0"/>
      </rPr>
      <t>Abstract</t>
    </r>
  </si>
  <si>
    <t xml:space="preserve">not relevant to LEP, contains large sample size, quantitiative results and controlled comparisons </t>
  </si>
  <si>
    <r>
      <rPr>
        <rFont val="Arial"/>
        <b/>
        <color theme="1"/>
        <sz val="30.0"/>
      </rPr>
      <t xml:space="preserve">Inclusion - </t>
    </r>
    <r>
      <rPr>
        <rFont val="Arial"/>
        <b val="0"/>
        <color theme="1"/>
        <sz val="30.0"/>
      </rPr>
      <t>Abstract</t>
    </r>
  </si>
  <si>
    <r>
      <rPr>
        <rFont val="Arial"/>
        <b/>
        <color theme="1"/>
        <sz val="30.0"/>
      </rPr>
      <t xml:space="preserve">Disagreements - </t>
    </r>
    <r>
      <rPr>
        <rFont val="Arial"/>
        <b val="0"/>
        <color theme="1"/>
        <sz val="30.0"/>
      </rPr>
      <t>Full text</t>
    </r>
  </si>
  <si>
    <t>BLIND THIRD REVIEW</t>
  </si>
  <si>
    <t>FINAL DECISION</t>
  </si>
  <si>
    <t>Not Included -Excluded</t>
  </si>
  <si>
    <t>Imported Papers</t>
  </si>
  <si>
    <t>LEP: 11 Setting - 2, Sample Size-1 Not orginal research - 2</t>
  </si>
  <si>
    <r>
      <rPr>
        <rFont val="Arial"/>
        <b/>
        <color theme="1"/>
        <sz val="30.0"/>
      </rPr>
      <t xml:space="preserve">Doubt - </t>
    </r>
    <r>
      <rPr>
        <rFont val="Arial"/>
        <b val="0"/>
        <color theme="1"/>
        <sz val="30.0"/>
      </rPr>
      <t>Full text</t>
    </r>
  </si>
  <si>
    <t>THIRD REVIEW</t>
  </si>
  <si>
    <r>
      <rPr>
        <rFont val="Arial"/>
        <b/>
        <strike val="0"/>
        <color theme="1"/>
      </rPr>
      <t>Exclude</t>
    </r>
    <r>
      <rPr>
        <rFont val="Arial"/>
        <color theme="1"/>
      </rPr>
      <t xml:space="preserve"> </t>
    </r>
  </si>
  <si>
    <t>LEP - 6</t>
  </si>
  <si>
    <r>
      <rPr>
        <rFont val="Arial"/>
        <b/>
        <color theme="1"/>
        <sz val="30.0"/>
      </rPr>
      <t xml:space="preserve">Inclusion - </t>
    </r>
    <r>
      <rPr>
        <rFont val="Arial"/>
        <b val="0"/>
        <color theme="1"/>
        <sz val="30.0"/>
      </rPr>
      <t>Full text</t>
    </r>
  </si>
  <si>
    <r>
      <rPr>
        <color rgb="FF000000"/>
      </rPr>
      <t xml:space="preserve">PDF IN SLACK - </t>
    </r>
    <r>
      <rPr>
        <color rgb="FF1155CC"/>
        <u/>
      </rPr>
      <t>https://journals.lww.com/pec-online/fulltext/2024/10000/triage_discordance_in_an_academic_pediatric.1.aspx</t>
    </r>
  </si>
  <si>
    <t>Task number/desc</t>
  </si>
  <si>
    <t>Completed</t>
  </si>
  <si>
    <t xml:space="preserve">1. Abstract Stage </t>
  </si>
  <si>
    <t>yes</t>
  </si>
  <si>
    <t>2. Full stage</t>
  </si>
  <si>
    <t xml:space="preserve">3. Study characteristics             </t>
  </si>
  <si>
    <t xml:space="preserve">3 studies </t>
  </si>
  <si>
    <t>4. Risk of bias in studies</t>
  </si>
  <si>
    <t xml:space="preserve">5. Results of individual studies                        </t>
  </si>
  <si>
    <t>6. Meta-ethnography</t>
  </si>
  <si>
    <t xml:space="preserve">Only 6 studies added </t>
  </si>
  <si>
    <t>7. Results of Syntheses A needs summaries for synthesis 5c, 6a, and 6b</t>
  </si>
  <si>
    <t>8. Meta-ethnography results</t>
  </si>
  <si>
    <t>No</t>
  </si>
  <si>
    <t>9. meta-ethnography, the synthesis of translation, reporting translations, presenting characteristics</t>
  </si>
  <si>
    <t>NO</t>
  </si>
  <si>
    <r>
      <rPr>
        <rFont val="Arial"/>
        <color theme="1"/>
        <sz val="10.0"/>
      </rPr>
      <t xml:space="preserve">1. Read the FULL article found in the </t>
    </r>
    <r>
      <rPr>
        <rFont val="Arial"/>
        <b/>
        <color theme="1"/>
        <sz val="10.0"/>
      </rPr>
      <t xml:space="preserve">"STUDY" </t>
    </r>
    <r>
      <rPr>
        <rFont val="Arial"/>
        <color theme="1"/>
        <sz val="10.0"/>
      </rPr>
      <t>column. This includes intro, methods, results, discussion, and conclusion. Look for the required data fields and document in the most detailed and exact way possible. Do not skim, as one sentence could be the entire data point if you look carefully.</t>
    </r>
  </si>
  <si>
    <r>
      <rPr>
        <rFont val="Arial"/>
        <color theme="1"/>
        <sz val="10.0"/>
      </rPr>
      <t xml:space="preserve">2. Record your name. Each paper is </t>
    </r>
    <r>
      <rPr>
        <rFont val="Arial"/>
        <b/>
        <color theme="1"/>
        <sz val="10.0"/>
        <u/>
      </rPr>
      <t>double-screened,</t>
    </r>
    <r>
      <rPr>
        <rFont val="Arial"/>
        <color theme="1"/>
        <sz val="10.0"/>
      </rPr>
      <t xml:space="preserve"> that means two interns will read it independently. There are two copies of each paper in this sheet. </t>
    </r>
    <r>
      <rPr>
        <rFont val="Arial"/>
        <b/>
        <color theme="1"/>
        <sz val="10.0"/>
      </rPr>
      <t>Double-check you haven't already done a paper previously in this data extraction sheet before extracting it!</t>
    </r>
  </si>
  <si>
    <r>
      <rPr>
        <rFont val="Arial"/>
        <color theme="1"/>
        <sz val="10.0"/>
      </rPr>
      <t xml:space="preserve">3. </t>
    </r>
    <r>
      <rPr>
        <rFont val="Arial"/>
        <b/>
        <color theme="1"/>
        <sz val="10.0"/>
        <u/>
      </rPr>
      <t>ONLY PUT DOWN YOUR NAME IN A ROW</t>
    </r>
    <r>
      <rPr>
        <rFont val="Arial"/>
        <color theme="1"/>
        <sz val="10.0"/>
      </rPr>
      <t xml:space="preserve"> if you're ready to immediately complete that row, to avoid "hogging". You can come back to extract more papers before the deadline.</t>
    </r>
  </si>
  <si>
    <r>
      <rPr>
        <rFont val="Arial"/>
        <color theme="1"/>
        <sz val="10.0"/>
      </rPr>
      <t xml:space="preserve">4. Each intern is </t>
    </r>
    <r>
      <rPr>
        <rFont val="Arial"/>
        <b/>
        <color theme="1"/>
        <sz val="10.0"/>
        <u/>
      </rPr>
      <t>REQUIRED</t>
    </r>
    <r>
      <rPr>
        <rFont val="Arial"/>
        <color theme="1"/>
        <sz val="10.0"/>
      </rPr>
      <t xml:space="preserve"> to screen at least ONE row. Screening more than one row is permitted. If there are no more incomplete or empty rows before the deadline of October 6th, and you need to complete your assignment, please DM @Azzy for an alternative assignment (risk of bias assessment).</t>
    </r>
  </si>
  <si>
    <t>5. If the link in the "STUDY" column says "PDF IN SLACK," check the pinned messages in Slack for the right PDF!</t>
  </si>
  <si>
    <r>
      <rPr>
        <rFont val="Arial"/>
        <b/>
        <color theme="1"/>
        <sz val="20.0"/>
      </rPr>
      <t>Description of data fields:</t>
    </r>
    <r>
      <rPr>
        <rFont val="Arial"/>
        <color theme="1"/>
        <sz val="20.0"/>
      </rPr>
      <t xml:space="preserve"> You will have to collect this data and input it in the columns below!</t>
    </r>
  </si>
  <si>
    <t>Anything not outlined below is self-explanatory, like Author (of the paper). Ask in #fa25-sml-publishing if you have questions and ping @Azzy and @Jimin!</t>
  </si>
  <si>
    <r>
      <rPr>
        <rFont val="Arial"/>
        <b/>
        <color theme="1"/>
      </rPr>
      <t>Country</t>
    </r>
    <r>
      <rPr>
        <rFont val="Arial"/>
        <color theme="1"/>
      </rPr>
      <t>: Usually in abstract or method. You can include the healthcare system context if you can't find it. You can also infer from authors' institutions if it's not there, but if unclear, mark "NR" (not reported).</t>
    </r>
  </si>
  <si>
    <r>
      <rPr>
        <rFont val="Arial"/>
        <b/>
        <color theme="1"/>
      </rPr>
      <t>Study design</t>
    </r>
    <r>
      <rPr>
        <rFont val="Arial"/>
        <color theme="1"/>
      </rPr>
      <t>: Examples include RCT, pre-post, retrospective cohort, etc. Go in the methods section and look for keywords like "randomized," "before-after," "case-control," etc. If unclear, message @Azzy immediately for review.</t>
    </r>
  </si>
  <si>
    <t xml:space="preserve">Some examples you might see from the paper are here: </t>
  </si>
  <si>
    <t>RCT (individual randomized)</t>
  </si>
  <si>
    <t>Cluster RCT (randomized by ward/clinic/hospital/day/time block)</t>
  </si>
  <si>
    <t>Controlled before–after (CBA)</t>
  </si>
  <si>
    <t>Interrupted time series (ITS) (multiple timepoints pre/post)</t>
  </si>
  <si>
    <t>Cohort (prospective/retrospective)</t>
  </si>
  <si>
    <t>Cross-sectional QI (single time slice)</t>
  </si>
  <si>
    <t>For example, if the paper says "we randomized clinics..." paste that phrase into this column, and then put "Cluster Randomized trial" or "Cluster RCT" in parentheses after it.</t>
  </si>
  <si>
    <t>If you're not sure what type of study the design falls under, you're more than welcome to search up definitions!</t>
  </si>
  <si>
    <r>
      <rPr>
        <rFont val="Arial"/>
        <b/>
        <color theme="1"/>
      </rPr>
      <t>Comparator</t>
    </r>
    <r>
      <rPr>
        <rFont val="Arial"/>
        <color theme="1"/>
      </rPr>
      <t xml:space="preserve">: This is what the intervention group is being compared against in the study. For example, "LEP patients" / "English-proficient patients", "LEP patients at hospital A" / "LEP patients at hospital B", "LEP patients before an intervention" / "LEP patients after an intervention". </t>
    </r>
  </si>
  <si>
    <t>Note EXACTLY what the comparators are word-for-word from the study, enclose them in quotation marks ("") and divide them by a slash (/). If there is no comparator, mark "NARRATE" (we will narrate the study instead of including it in a stats test).</t>
  </si>
  <si>
    <r>
      <rPr>
        <rFont val="Arial"/>
        <b/>
        <color theme="1"/>
      </rPr>
      <t>LEP definition</t>
    </r>
    <r>
      <rPr>
        <rFont val="Arial"/>
        <color theme="1"/>
      </rPr>
      <t>: The specific definition of LEP (limited English proficiency) the study outlines, word for word. It's usually in the inclusion criteria, and includes examples like: self-reported, preferred language, interpreter need. Quote it verbatim.</t>
    </r>
  </si>
  <si>
    <r>
      <rPr>
        <rFont val="Arial"/>
        <b/>
        <color theme="1"/>
      </rPr>
      <t xml:space="preserve">Paper not about LEP but implies it? </t>
    </r>
    <r>
      <rPr>
        <rFont val="Arial"/>
        <color theme="1"/>
      </rPr>
      <t xml:space="preserve">(Like Hispanic immigrants?) Look for population characteristics indicating limited English proficiency and copy that exact text, such as "Participants were adult Spanish-speaking patients in the United States". </t>
    </r>
  </si>
  <si>
    <r>
      <rPr>
        <rFont val="Arial"/>
        <b/>
        <color theme="1"/>
      </rPr>
      <t xml:space="preserve">Sample size LEP / Comparison: </t>
    </r>
    <r>
      <rPr>
        <rFont val="Arial"/>
        <b val="0"/>
        <color theme="1"/>
      </rPr>
      <t>Report sample size of the LEP group and of the comparison group. Separate by a slash, like 50 / 100. It's usually in a table or participant diagram, or in methods. If only percentages are given, back-calculate from totals.</t>
    </r>
  </si>
  <si>
    <r>
      <rPr>
        <rFont val="Arial"/>
        <b/>
        <color theme="1"/>
      </rPr>
      <t>Setting type:</t>
    </r>
    <r>
      <rPr>
        <rFont val="Arial"/>
        <color theme="1"/>
      </rPr>
      <t xml:space="preserve"> Usually in the methods. If it's unclear, assume based on the study site if you can be certain, or mark "NR". Examples include: Inpatient, surgical ward, hospital system, clinic, ICU, etc.</t>
    </r>
  </si>
  <si>
    <r>
      <rPr>
        <rFont val="Arial"/>
        <b/>
        <color theme="1"/>
      </rPr>
      <t xml:space="preserve">Intervention classification: </t>
    </r>
    <r>
      <rPr>
        <rFont val="Arial"/>
        <color theme="1"/>
      </rPr>
      <t xml:space="preserve">Based on the full text, sort the intervention (what was done / studied about for the LEP populations) into one of six categories. Look at methods and implementation level (individual, clinic, or system-wide?), you can infer. If unclear, mark "NOT CLEAR". </t>
    </r>
  </si>
  <si>
    <t>Interpreter Workflow Optimization</t>
  </si>
  <si>
    <t>Any intervention that modifies how interpreter services are accessed, delivered, or documented to improve patient care for LEP patients.</t>
  </si>
  <si>
    <t>Clinical Process Optimization</t>
  </si>
  <si>
    <t>Interventions that create or revise standardized clinical procedures to improve outcomes or reduce disparities for LEP patients.</t>
  </si>
  <si>
    <t>Digital Health Enhancements</t>
  </si>
  <si>
    <t>Interventions that use electronic systems to facilitate communication or process efficiency for LEP patients.</t>
  </si>
  <si>
    <t>Staff Workflow Redesign</t>
  </si>
  <si>
    <t>Interventions changing staff roles, team structures, or rounding procedures to improve care for LEP patients.</t>
  </si>
  <si>
    <t>Systems Engineering Process Improvements</t>
  </si>
  <si>
    <t>Quality improvement project targeting safety, redesigning an admission or discharge flow to ensure interpreter availability, process mapping to reduce communication delays, etc.</t>
  </si>
  <si>
    <t>Other</t>
  </si>
  <si>
    <t>Describe in detail! What category would you need us to create?</t>
  </si>
  <si>
    <r>
      <rPr>
        <rFont val="Arial"/>
        <b/>
        <color theme="1"/>
      </rPr>
      <t xml:space="preserve">Unit of allocation: </t>
    </r>
    <r>
      <rPr>
        <rFont val="Arial"/>
        <b val="0"/>
        <color theme="1"/>
      </rPr>
      <t>The level that the intervention / thing being tested in the study was assigned or applied at. In other words, what was randomized or chosen as the intervention vs. control group.</t>
    </r>
  </si>
  <si>
    <t>Types include:</t>
  </si>
  <si>
    <t>Examples:</t>
  </si>
  <si>
    <t>Individual Patient</t>
  </si>
  <si>
    <t>An interpreter reminder shown only to some LEP patients in the ED</t>
  </si>
  <si>
    <t>Provider / Clinician</t>
  </si>
  <si>
    <t>Some physicians get cultural competency training, others don’t, intervention assigned per doctor or nurse</t>
  </si>
  <si>
    <t>Hospital Unit / Department</t>
  </si>
  <si>
    <t>Whole ward receives intervention, hospital A implements something and hospital B does not</t>
  </si>
  <si>
    <t>Clinic / Hospital (Cluster-level)</t>
  </si>
  <si>
    <t>Entire site assigned, multiple hospitals launch something and some are controls</t>
  </si>
  <si>
    <t>Encounter / Visit</t>
  </si>
  <si>
    <t>Eeach hospital visit treated separately, only certain discharges</t>
  </si>
  <si>
    <t>Other (Mark in sheet and specify what it is)</t>
  </si>
  <si>
    <r>
      <rPr>
        <rFont val="Arial"/>
        <b/>
        <color theme="1"/>
      </rPr>
      <t xml:space="preserve">Implementation strategy: </t>
    </r>
    <r>
      <rPr>
        <rFont val="Arial"/>
        <b val="0"/>
        <color theme="1"/>
      </rPr>
      <t>Put a short label naming the strategy. Ex. Staff training, CLAS policy adaptation, interpreter scheduling changes, etc.</t>
    </r>
  </si>
  <si>
    <r>
      <rPr>
        <rFont val="Arial"/>
        <b/>
        <color theme="1"/>
      </rPr>
      <t xml:space="preserve">Outcome and effect size data: </t>
    </r>
    <r>
      <rPr>
        <rFont val="Arial"/>
        <b val="0"/>
        <color theme="1"/>
      </rPr>
      <t>Extract AS MANY AS POSSIBLE QUANTITATIVE COMPARISONS for each study. They don't have to be from this list, though try to look for these things below! Note in the sheet if you can't find any of these prioritized things.</t>
    </r>
  </si>
  <si>
    <t xml:space="preserve">Prioritize the following. </t>
  </si>
  <si>
    <t>Examples + what you could report.</t>
  </si>
  <si>
    <r>
      <rPr>
        <rFont val="Arial"/>
        <color theme="1"/>
      </rPr>
      <t>FIDELITY *</t>
    </r>
    <r>
      <rPr>
        <rFont val="Arial"/>
        <b/>
        <color theme="1"/>
      </rPr>
      <t>VERY IMPORTANT*</t>
    </r>
  </si>
  <si>
    <r>
      <rPr>
        <rFont val="Arial"/>
        <color theme="1"/>
      </rPr>
      <t xml:space="preserve">Whether the intervention / study was delivered as intended or succeeded! </t>
    </r>
    <r>
      <rPr>
        <rFont val="Arial"/>
        <b/>
        <color theme="1"/>
      </rPr>
      <t xml:space="preserve">High/Moderate/Low/Not Reported. </t>
    </r>
    <r>
      <rPr>
        <rFont val="Arial"/>
        <color theme="1"/>
      </rPr>
      <t>Include specific success rates, percentages, etc. when you can!</t>
    </r>
  </si>
  <si>
    <t>Patient Safety Events</t>
  </si>
  <si>
    <t>Event counts, risk ratios, etc.</t>
  </si>
  <si>
    <t>Clinical Outcomes</t>
  </si>
  <si>
    <t>30-day readmissions, mortality, etc. Proportions, hazard ratios, change in percentage, etc.</t>
  </si>
  <si>
    <t>Utilization metrics</t>
  </si>
  <si>
    <t>Mean ± SD or median + IQR</t>
  </si>
  <si>
    <t>Communication-Related Outcomes</t>
  </si>
  <si>
    <t>Informed consent success, comprehension scores, etc. Report mean differences</t>
  </si>
  <si>
    <t>For any quantitative outcome or comparison, if you can't find any of the above, extract:</t>
  </si>
  <si>
    <t>Event rate OR mean for LEP group</t>
  </si>
  <si>
    <t>Event rate OR mean for comparator</t>
  </si>
  <si>
    <t>Sample size per group</t>
  </si>
  <si>
    <t>Standard deviation / confidence interval / p-value, if you can find it</t>
  </si>
  <si>
    <t>Can't find something? Here's how you can navigate these common situations:</t>
  </si>
  <si>
    <t>Only percentages given</t>
  </si>
  <si>
    <t>Back-calculate raw counts from sample size</t>
  </si>
  <si>
    <t>Only p-value reported</t>
  </si>
  <si>
    <t>Use p-value conversion formulas to estimate effect</t>
  </si>
  <si>
    <t>Only a graph provided</t>
  </si>
  <si>
    <t>Digitize using WebPlotDigitizer</t>
  </si>
  <si>
    <t>No numerical data at all</t>
  </si>
  <si>
    <t>Include only in qualitative synthesis, mark "NARRATE"</t>
  </si>
  <si>
    <t>Key data missing</t>
  </si>
  <si>
    <t>Contact @Azzy immediately, we might be able to email the study authors</t>
  </si>
  <si>
    <t>Don't know how to do something? GOOGLE! YOUTUBE! AI! DOUBLE-CHECK!</t>
  </si>
  <si>
    <t>This field will be big, so separate different data with vertical bars (|). Report all numbers, include all units, and what each value specifically corresponds to.</t>
  </si>
  <si>
    <t>Multiple Reports? (Y/N)</t>
  </si>
  <si>
    <t>Does the text of the paper reference another publication as a companion or follow-up in references, acknowledgements, or anywhere else? E.g. "This is an interim analysis," "This is an extension of our prior evaluation established in 2018"...</t>
  </si>
  <si>
    <t>Essentially, these are other papers that are the same underlying study. You can know those if they match at least two of: the same first/last authors, same hospital/health system or clinics, same intervention, overlapping dates and population.</t>
  </si>
  <si>
    <t>Funding / Conflict of Interest</t>
  </si>
  <si>
    <t xml:space="preserve">Look for the Acknowledgements, funding statements, declarations, etc. </t>
  </si>
  <si>
    <t>Mark one or more of the following and make sure to specify the exact funding source / interest as well:</t>
  </si>
  <si>
    <t>Industry → Funded by private company, e.g., EHR vendor or pharmaceutical</t>
  </si>
  <si>
    <t>Government / Foundation → NIH, AHRQ, foundations, etc.</t>
  </si>
  <si>
    <t>Internal / Institution → Hospital or health system funding</t>
  </si>
  <si>
    <t>Mixed / Other → Multiple sources or unclear, please specify what sources</t>
  </si>
  <si>
    <t>Not Reported → No funding or conflict info listed</t>
  </si>
  <si>
    <t>Data Source</t>
  </si>
  <si>
    <t>Where the study outcomes came from, which affects reliability and risk of bias.</t>
  </si>
  <si>
    <t>Mark one or more of the following, and make sure to specify the exact source as well:</t>
  </si>
  <si>
    <t>EHR / EMR → Electronic health record data</t>
  </si>
  <si>
    <t>Administrative / Claims → Billing or hospital admin datasets</t>
  </si>
  <si>
    <t>Registry → National or institutional registries</t>
  </si>
  <si>
    <t>Survey / Questionnaire → Self-reported or staff-reported data</t>
  </si>
  <si>
    <t>Direct Observation → Observers recording events in real time</t>
  </si>
  <si>
    <t>Other / Not Reported → Anything else or if unclear</t>
  </si>
  <si>
    <t>Risk of Bias Assessment</t>
  </si>
  <si>
    <t>See the instructions in #fa25-sml-publishing. If you would like to complete the assessment, follow those instructions. Otherwise, leave blank.</t>
  </si>
  <si>
    <t>MAKE SURE YOU DIDN'T ALREADY COMPLETE A RISK OF BIAS ASSESSMENT FOR A PAPER BEFORE DOING IT, AS EACH PAPER IS IN THIS SHEET TWICE!</t>
  </si>
  <si>
    <t>Data entry</t>
  </si>
  <si>
    <t>Intern name</t>
  </si>
  <si>
    <t>Author</t>
  </si>
  <si>
    <t>Country</t>
  </si>
  <si>
    <t>Study design</t>
  </si>
  <si>
    <t>Comparator</t>
  </si>
  <si>
    <t>LEP Definition</t>
  </si>
  <si>
    <t>Sample LEP / Comparison</t>
  </si>
  <si>
    <t>Setting type</t>
  </si>
  <si>
    <t>Intervention Classification</t>
  </si>
  <si>
    <t>Unit of allocation</t>
  </si>
  <si>
    <t>Implementation strategy</t>
  </si>
  <si>
    <t>Outcome and effect size data</t>
  </si>
  <si>
    <t>Data source</t>
  </si>
  <si>
    <t>Study</t>
  </si>
  <si>
    <t>Elizabeth A. Jacobs</t>
  </si>
  <si>
    <t>The Impact of an Enhanced Interpreter Service Intervention</t>
  </si>
  <si>
    <t>USA</t>
  </si>
  <si>
    <t>Quasi-experimental design, Prospective intervention study</t>
  </si>
  <si>
    <t>"spoke only Spanish or had difficulty communicating in a language other than Spanish"/"English-speaking patients" "Spanish-speakers whose physicians had access to the enhanced interpreter intervention" / "Spanish-speakers whose physicians only had access to usual interpreter services"</t>
  </si>
  <si>
    <t>"spoke only Spanish or had difficulty communicating in a
language other than Spanish"</t>
  </si>
  <si>
    <t>223/323</t>
  </si>
  <si>
    <t>Large Public Hospital Internal Medicine Service</t>
  </si>
  <si>
    <t>Hospital Unit/Department</t>
  </si>
  <si>
    <t>Spanish Medical Interpreter assigned to patients throughout stay of care</t>
  </si>
  <si>
    <t>Fidelity - Low, interpreters were available only from 7:30 to 3:30 and showed very few significant results, and 0 significant results in intended outcomes. Patient Safety Events: None Clinical Outcomes: No changes from the original group, patient satisfaction, for example: (18.8 [SD=3.5] vs 18.6 [SD=3.3]). They suggest that interpreters should still be used, they result in an average 1.5% increase in hospital bill, but it is worth it.</t>
  </si>
  <si>
    <t>N</t>
  </si>
  <si>
    <t>Funding is from Government/Foundation: Office of Minority Health (OMH), Department of Health and
Human Services. No COI</t>
  </si>
  <si>
    <t>Survey/EHR/Administrative</t>
  </si>
  <si>
    <t>ROBIN-I V2 : Alyssa Chew
The Impact of an Enhanced Interpreter Service Intervention.docx</t>
  </si>
  <si>
    <t>Henry N. Young, Thomas J. Dilworth, and David A. Mott</t>
  </si>
  <si>
    <t>cross-sectional, randomized, between subjects (RCT)</t>
  </si>
  <si>
    <t>"English speaking white patient"/"English speaking Hispanic patient"</t>
  </si>
  <si>
    <t>For the purposes of this survey, "Spanish-speaking patients" will refer to patients who cannot communicate in English and whose native language is Spanish.</t>
  </si>
  <si>
    <t>183/357</t>
  </si>
  <si>
    <t>chain and independent pharmacies</t>
  </si>
  <si>
    <t>Clinical Process optimization</t>
  </si>
  <si>
    <t>Provider/Clinician</t>
  </si>
  <si>
    <t>No implementation bc its a survey/observational study</t>
  </si>
  <si>
    <t>fidelity- moderate; patient safety events none; clinical outcomes none; utilization metrics-none; communication related outcomes- LEP patients had less counseling, messages, information compared to english speaking patients</t>
  </si>
  <si>
    <t>Funding is "University of Wisconsin–Madison School of Pharmacy internal funds". the authors also declared no conflicts of interest or finiancial interests</t>
  </si>
  <si>
    <t>Survey/Questionaire</t>
  </si>
  <si>
    <t>ROB 2: Elizabeth Goberdhan; link: Elizabeth Goberdhan-Disparities in pharmacists’ patient education for Hispanics using antidepressants.docx</t>
  </si>
  <si>
    <r>
      <rPr>
        <color rgb="FF000000"/>
      </rPr>
      <t xml:space="preserve"> </t>
    </r>
    <r>
      <rPr>
        <color rgb="FF1155CC"/>
        <u/>
      </rPr>
      <t>https://sci-hub.ru/10.1331/japha.2011.09136</t>
    </r>
  </si>
  <si>
    <t>Karen E. Lasser, Jennifer Murillo, Sandra Lisboa, A. Naomie Casimir, Lisa Valley-Shah, Karen M. Emmons, Robert H. Fletcher,John Z. Ayanian</t>
  </si>
  <si>
    <t>Colorectal Cancer Screening Among Ethnically Diverse, Low-Income Patients
A Randomized Controlled Trial</t>
  </si>
  <si>
    <t>Randomized Controlled Trial (individual RCT)</t>
  </si>
  <si>
    <t>"usual care" (no patient navigation intervention)</t>
  </si>
  <si>
    <t>"spoke English, Haitian Creole, Portuguese, or Spanish as their primary language"</t>
  </si>
  <si>
    <t>241/224</t>
  </si>
  <si>
    <t>primary care center and community health center</t>
  </si>
  <si>
    <t>Individual patient</t>
  </si>
  <si>
    <t>language concordant patient navigation (ie: PCP letter, multilingual brochure, phone, logistic support)</t>
  </si>
  <si>
    <t>fidelity- high; CRC completeion in 1 year had the intervention at 33.6% while control was 20% (p less than 0.001); colonoscopy completetion was 26.4% vs 13%; Intervention patients were more likely to have adenomas detected than were controls 8.1% vs 3.9%(p is .06); High-risk adenomas were more frequently detected among intervention patients than among controls 2.5% vs 0.4% (p is.06)</t>
  </si>
  <si>
    <t>funding from American Cancer Society</t>
  </si>
  <si>
    <t>electronic medical review</t>
  </si>
  <si>
    <t>RoB 2 Cindy Ho - Row 118.docx</t>
  </si>
  <si>
    <t>DeCamp LR et al.</t>
  </si>
  <si>
    <t>intervention (Spanish language texting + video) vs. Usual Care</t>
  </si>
  <si>
    <t>parents with Spanish as preferred health care language; 97% reported LEP</t>
  </si>
  <si>
    <t>79/78</t>
  </si>
  <si>
    <t>urban academic pediatric primary care clinic</t>
  </si>
  <si>
    <t>Individual patient/parent</t>
  </si>
  <si>
    <t>Spanish-language video with year-long interactive text messages; reminders for visits, vaccines, and care tasks; clinic nurse follow-up when needed; integrated into routine pediatric visits with advisory board input.</t>
  </si>
  <si>
    <t>improved visit adherence (93% vs 75%); reduced ED visits (11% vs 21%); no difference in hospitalizations; parental satisfaction</t>
  </si>
  <si>
    <t>Funding from NICHD/NIH; no COI declared</t>
  </si>
  <si>
    <t>ROB 2: Alyssa Chew
A Texting Intervention in Latino Families to Reduce ED Use: A Randomized Trial.docx</t>
  </si>
  <si>
    <t>Andrew S. Hwang (MD, MPH) , Yuchiao Chang (PhD), Sarah Matathia (MD, MPH1), Suzanne Brodney (PhD), Michael J. Barry (MD), and Daniel M. Horn (MD)</t>
  </si>
  <si>
    <t>Stepped wedge RCT</t>
  </si>
  <si>
    <t xml:space="preserve">Reference Population = White, English-speaking patients // Target population would be based on the self-identification </t>
  </si>
  <si>
    <t xml:space="preserve">"Preferred language other than English" </t>
  </si>
  <si>
    <t>10,917/28,889</t>
  </si>
  <si>
    <t xml:space="preserve">Primary clinic affliated with Massachusetts General Hospital </t>
  </si>
  <si>
    <t xml:space="preserve">Digital Tool (ie. Equity Dashboard), Clinical Support, Community Health Worker Support </t>
  </si>
  <si>
    <t xml:space="preserve">PCP (Primary Care Physician) </t>
  </si>
  <si>
    <t xml:space="preserve">PCP were divided into 12 groups based on patient's and their eligibility and then randomized into one of 12 steps using a random generator. Then they recieved their intervention through their equity dashboard and usage of "equity huddles" where the PHCs and CHWs would provide clinical support. </t>
  </si>
  <si>
    <t>For the target population, 30.6% identified as Black, 22.7% as Asian, 30.6% as Hispanic, and 37.5% preferred a language other than English. At baseline, there was a 4.9% difference in hypertension control between target patients and reference patients(73.6% vs. 78.5%). However, that difference was reduced to 2.5% (77.2% vs 79.7%) by the end of the study. Regarding the equity dashboard, it was only viewed by 11% of PCPs so most likely has an insignificant effect on the outcome. For the intervention practices, PHC and CHW had a higher percentage of Asian patients (27.3% vs. 19.3) and a lower percentage of Hispanic (23.9 vs. 35.5%) patients and patients categorized as “Other” (21.5 vs. 30.8%).</t>
  </si>
  <si>
    <t>Funded by the Center for the Transforma-
tion of Internal Medicine (CENTRI) at Massachusetts General Hospital.</t>
  </si>
  <si>
    <t xml:space="preserve">EMR / Study Process Data / Patient Self-Reported Data </t>
  </si>
  <si>
    <t>ROB 2: Cindy Ho - Row 120.docx</t>
  </si>
  <si>
    <t>Adrian D. Zurca, MD,a Kiondra R. Fisher, BS,a Remigio J. Flor, MD,b Catalina D. Gonzalez-Marques, MD,b Jichuan Wang, PhD,c Yao I. Cheng, MS,c Tessie W. October, MD, MPH</t>
  </si>
  <si>
    <t xml:space="preserve">Cross-sectional </t>
  </si>
  <si>
    <t>EP patients defined as families that self-reported English as a preferred language,
indicated understanding at least “most” English, and chose to answer the survey in
English.</t>
  </si>
  <si>
    <t>Families that did
not self-report English as a preferred
language, indicated understanding less than
“most” English, and chose to answer the
survey in Spanish</t>
  </si>
  <si>
    <t>52/109</t>
  </si>
  <si>
    <t xml:space="preserve">PICU of a large tertiary pediatric hospital </t>
  </si>
  <si>
    <t>Interpreter Workflow Optimization or Staff Workflow Redesign?</t>
  </si>
  <si>
    <t>No implementation because it is a survey/observational study</t>
  </si>
  <si>
    <t xml:space="preserve">Fidelity-moderate. A total of 161 of 184 families were surveyed (88% response rate); 52 were LEP and 109 EP. LEP families were less likely to understand the material discussed on rounds (odds ratio [OR] 0.32, 95% confidence interval [CI] 0.11–0.90), to report that PICU nurses spent enough time speaking with them (OR 0.15, 95% CI 0.05–0.41), and to report they could rely on their nurses for medical updates (OR 0.07, 95% CI 0.02–0.25) controlling for covariates, such as education,
insurance type, presence of a chronic condition, PICU length of stay, and mortality index. LEP
families reported 53% of physicians and 41% of nurses used an interpreter “often.” </t>
  </si>
  <si>
    <t xml:space="preserve">Funding is from  the National Institutes of Health, Eunice Kennedy Shriver National Institute of Child Health and Human Development.  Consultation with an expert in Latino health was supported by the National
Institute of Minority Health and Health Disparities of the National Institutes of Health. Sponsers had no involvement in study design, data collection/analysis, etc. No COI declared.  </t>
  </si>
  <si>
    <t>ROBINS-I V2, Michelle Miltonberger: Michelle Miltonberger - Communication With Limited English-Proficient Families in the PICU.docx</t>
  </si>
  <si>
    <t>Ronine Zamor, MD; Terri Byczkowski, PhD; Yin Zhang, MS; Lisa Vaughn, PhD;
E. Melinda Mahabee-Gittens, MD, MS</t>
  </si>
  <si>
    <t>Language Barriers and the Management of
Bronchiolitis in a Pediatric Emergency Department</t>
  </si>
  <si>
    <t>cohort study</t>
  </si>
  <si>
    <t>The study compares two groups of patients: Limited English Proficiency (LEP) and English-proficient (EP). The researchers examined differences in emergency department management such as the use of diagnostic testing and medications, the length of stay in the ED, hospital admission rates, and the likelihood of return visits within 72 hours.</t>
  </si>
  <si>
    <t>A patient was classified as LEP if the parent/guardian indicated a non-English language preference and needed interpreter services.</t>
  </si>
  <si>
    <t>241/3,468</t>
  </si>
  <si>
    <t>Pediatric emergency department (ED) / Cincinnati Children’s Hospital Medical Center</t>
  </si>
  <si>
    <t>Researchers reviewed past medical records to compare outcomes between groups.</t>
  </si>
  <si>
    <t>No implementation because they reviewed records over a past 7‑year period to see what differences existed between Spanish‑preferred (LEP) and English‑preferred families in terms of how bronchiolitis was managed.</t>
  </si>
  <si>
    <t>The study found that patients with LEP were more likely to receive additional medical interventions in the emergency department compared to EP patients. Specifically, LEP patients were 63% more likely to receive chest x-rays, 80% more likely to receive albuterol, and 63% more likely to receive steroids. They also had a 53% higher chance of being admitted to the hospital. In terms of time, LEP patients experienced a slightly longer ED stay, with a median increase of about 0.3 hours. However, there was no significant difference between LEP and EP patients in return visits to the ED within 72 hours.</t>
  </si>
  <si>
    <t>No conflict of interest. Funding was not mentioned</t>
  </si>
  <si>
    <t>EHR/EMR</t>
  </si>
  <si>
    <t>PATRICIA ST FLEUR: ROBINS-I V2 R122 Patricia St. Fleur .docx</t>
  </si>
  <si>
    <t>Dianne Le, MPH ; Michael T. Mullen, MD, MS ; Wenxue Lin, PhD ; Paul M. Katz, MD ; Van Hellersia, PharmD, BCPS</t>
  </si>
  <si>
    <t>retrospective cohort</t>
  </si>
  <si>
    <t>Stroke process measures and clinical outcomes of English preferring patients vs non-English preferring patients.</t>
  </si>
  <si>
    <t>Patients that documented a language preference other than English</t>
  </si>
  <si>
    <t>373/2592</t>
  </si>
  <si>
    <t>urban academic hospital</t>
  </si>
  <si>
    <t>Researchers looked at defect-free care and primary clinical outcomes of LEP patients, and then compared them with non-LEP patients</t>
  </si>
  <si>
    <t>No implementation/intervention ; this was a cohort study (observational)</t>
  </si>
  <si>
    <t xml:space="preserve">In the multivariable model, there was no significant association between non-English preference and defect-free care (OR=0.64, 95% CI=0.26- 1.59) or independent ambulation at discharge (OR=0.89, 95% CI=0.67-1.17). When compared to Spanish preferring patients, non-English, non Spanish preferring patients had more severe strokes (P&lt;0.001) but there was no difference in defect-free care or independent ambulation after adjustment. </t>
  </si>
  <si>
    <t>No conflict of interest, and no funding source</t>
  </si>
  <si>
    <t>Joanne Jeon https://docs.googCopy of ROBINS-I V2 Launch Document.docx</t>
  </si>
  <si>
    <t>Tomas Nuno, Bentley J. Bobrow, Karen A. ˜ Rogge-Miller, Micah Panczyk, Terry Mullins, Wayne Tormala, Antonio Estrada, Samuel M. Keim, Daniel W. Spaite</t>
  </si>
  <si>
    <t>Cohort Study</t>
  </si>
  <si>
    <t>"Spanish language vs. all other languages
combined barriers"</t>
  </si>
  <si>
    <t>Patient speaking a different language other than english</t>
  </si>
  <si>
    <t>54 (39 Spanish, 15 Other) /3,398</t>
  </si>
  <si>
    <t>EMS, Community SHARE program</t>
  </si>
  <si>
    <t>Interpreter Workflow Optimization &amp; other: Telecommunicators only spoke english and as such they observed how this barrier affects how soon can the caller receive care</t>
  </si>
  <si>
    <t>Encounter</t>
  </si>
  <si>
    <t>Binary Variables: 0 = no, 1 = yes -&gt; Used percentages and standard deviations
Cateogrical Continuous Variables: chi-square test, 1-way analysis of variance (ANOVA)
Stata version 14
A total of 5555 calls were made, 1332 excluded for not CPR, 825 excluded due to CPR unable to be done. There was a strong relationship between language barrier and delay of CPR (p&lt;0.001) . There was also a strong significant difference in timing to event variables 87s (SD = 64) vs 161s (SD=98) vs 131s (SD=85) for no language, Spanish barrier, other language barrier respectively Mean time = 174 (SD 88), 291s (SD 144) and 174s (83) or no language, Spanish barrier, other language barrier respectively from start to first compression (p&lt;0.001)</t>
  </si>
  <si>
    <t>Drs Bentley J. Bobrow and Daniel W. Spaite reported university support from Medtronic Philanthropy involving community-based translation of resuscitation science</t>
  </si>
  <si>
    <t>EMS &amp; 911 recorded data</t>
  </si>
  <si>
    <t>Nihit, ROBINS-I V2: Nihit_Article40_ROBINS-I V2 Launch Document.docx</t>
  </si>
  <si>
    <t>PDF IN SLACK (#40)</t>
  </si>
  <si>
    <t>Esteban A. Cedillo-Couvert,1 Jesse Y. Hsu,2 Ana C. Ricardo,1 Michael J. Fischer,1,3 Ben S. Gerber,1 Edward J. Horwitz,4
John W. Kusek,5 Eva Lustigova,6 Amada Renteria,1 Sylvia E. Rosas,7 Milda Saunders,8 Daohang Sha,2 Anne Slaven ,
4
and James P. Lash</t>
  </si>
  <si>
    <t>Prospective cohort study</t>
  </si>
  <si>
    <t>"English and Spanish-speaking Hispanics"/"non-Hispanic Whites" and their experience with their primary physician</t>
  </si>
  <si>
    <t>Patients that were documented as Hispanic</t>
  </si>
  <si>
    <t>204.12(81%)/ 252</t>
  </si>
  <si>
    <t>Hospitals</t>
  </si>
  <si>
    <t>Clinical Process Optimization &amp; Other: Researchers looked at how the background of the patient affected the care recieved, along with other access to medical care such as insurance, ambulances, medication etc. and how it affects the rate of hospitilzation for patients</t>
  </si>
  <si>
    <t>Over 4.8 years (median) follow-up, there were 619 hospitalizations, 103
ESKD events, and 56 deaths. As compared with higher subscale scores, lower scores on four of the five subscales were associated with a higher adjusted rate ratio (RR) for all-cause hospitalization (communication quality: RR,
1.54; 95% confidence interval [95% CI], 1.25 to 1.90; health promotion: RR, 1.31; 95% CI, 1.05 to 1.62; interpersonal treatment: RR, 1.50; 95% CI, 1.22 to 1.85; and trust: RR, 1.57; 95% CI, 1.27 to 1.93). There was no significant association of subscales with incident ESKD or all-cause death. Overall did not find a significant association between the
participant’s language preference and subscale scores</t>
  </si>
  <si>
    <t>, and was supported in part by the Perelman School of
Medicine at the University of Pennsylvania Clinical and Translational Science Award, the National Institutes of Health (NIH)/
National Center for Advancing Translational Sciences (NCATS), Johns Hopkins University, University of Maryland, Clinical and Translational Science Collaborative of Cleveland from the NCATS component of the National Institutes of Health and NIH
roadmap for Medical Research, the Michigan Institute for Clinical
and Health Research, University of Illinois at Chicago
CTSA, Tulane Center of Biomedical Research Excellence for Clinical and Translational Research in Cardiometabolic Diseases, and the Kaiser PermanenteNIH/National
Center for Research Resources University of California San FranciscoClinical and Translational Science Institute. J.P.L.
is funded by the NIDDK. E.A.C.-C.
is funded by a Research Supplement to Promote Diversity in
Health-Related Research. A.C.R. and M.S. is funded by the
NIDDK.</t>
  </si>
  <si>
    <t>Julia Laszcz ROBINS-I V2: Julia Laszcz ROBINS-I-V2: Patient Experience with Primary Care Physician and Risk for Hospitalization in Hispanics with CKD.docx</t>
  </si>
  <si>
    <t>https://pmc.ncbi.nlm.nih.gov/articles/pmid/30337326/</t>
  </si>
  <si>
    <t>Ishani Joshi, Kosuke Kume, Christopher Drucker, Hendrika Meischke, Lindsey Hergert, Amanda L. Missel, Ryan Abe, Thomas Rea, Neal A. Chatterjee</t>
  </si>
  <si>
    <t>Retrospective cohort study</t>
  </si>
  <si>
    <t>"No language barrier" / "Language barrier without interpreter use" / "Language barrier with interpreter use"</t>
  </si>
  <si>
    <t>"Individuals with a language barrier.."</t>
  </si>
  <si>
    <t>204/6146</t>
  </si>
  <si>
    <t>Clinic/Hospital</t>
  </si>
  <si>
    <t>No implementation strategy; retrospective cohort study</t>
  </si>
  <si>
    <t>Fidelity: Moderate, found that there was a link between language barriers and delays in OHCA recognition (2.0 vs. 10 minutes), time to assisted bystander CPR (2.2 vs. 1.1 minutes), lower rates of bystander CPR (75% vs 89%), and early AED application (7% vs. 13%). All previously listed had a p-value of p &lt; 0.001. However, EMS and hospital care did not significantly differ in care in terms of field intubation, epinephrine administration, post-OHCA coronary angriogram, and targeted temperature management, all with p &gt; 0.19. Additionally, language barrier did not have an effect on rates of hospital admission or survival to discharge, both with p &gt; 0.1.</t>
  </si>
  <si>
    <t>Not Reported; no funding or conflict info listed</t>
  </si>
  <si>
    <t>EHR/EMR; dispatch audio recordings, defibrillator electronic data, prehospital/hospital records, and death certificats/autopsy resorts</t>
  </si>
  <si>
    <t>ROBINS-I V2, Michelle Miltonberger: Michelle Miltonberger - Impact of language barrier during emergency call on out of hospital cardiac arrest treatment and outcomes.docx</t>
  </si>
  <si>
    <t>Samuel B Verkhovsky, Lixi Kong, Brant J Oliver</t>
  </si>
  <si>
    <t>"Patients' primary languages": "English"/"all other non-English languages".</t>
  </si>
  <si>
    <t>"LEP was defined in this study by the patients stated preferred primary language."</t>
  </si>
  <si>
    <t>297/38,204</t>
  </si>
  <si>
    <t>Inpatient</t>
  </si>
  <si>
    <t>No implementation strategy: retrospective observational cohort study</t>
  </si>
  <si>
    <t xml:space="preserve">Fidelity: high - data was collected accurately from EPIC (a standardized EMR system). Variables objectively recorded at time of care, and language was determined by patient self report. Results concluded that Spanish-speaking patients had a 2.34-day longer LOS. </t>
  </si>
  <si>
    <t>Not declared</t>
  </si>
  <si>
    <t>ROBINS-IV2; David Gerges David Gerges - Comparing Hospital Length of Stay Between Persons With LEP and English-Speaking Patients in a Large Rural Academic Medical Center.docx MODERATE RISK</t>
  </si>
  <si>
    <t>Muhammad M. Qureshi, Paul B. Romesser, Scharukh Jalisi, Ken S. Zaner, Timothy P. Cooley, Gregory Grillone, Lisa A. Kachnic, Minh Tam Truong</t>
  </si>
  <si>
    <t>Retrospective Cohort Study</t>
  </si>
  <si>
    <t>English Proficient patients</t>
  </si>
  <si>
    <t>Bilingual/multilingual patients proficient in English were classified as EP.</t>
  </si>
  <si>
    <t>20/111</t>
  </si>
  <si>
    <t>Academic medical center</t>
  </si>
  <si>
    <t>The study observes the standard of care, which included available interpreter services.</t>
  </si>
  <si>
    <t xml:space="preserve">Patients were not allocated during the observational study </t>
  </si>
  <si>
    <t>Not applicable in a observational study.</t>
  </si>
  <si>
    <t>Limited English proficient head and neck cancer patients had significantly worse locoregional control than English-proficient patients, with 3-year rates of 58.3% compared to 82.2%. This represented a 2.4 times higher risk of the cancer returning for LEP patients. The disparity was severe in patients receiving chemoradiation, where LEP patients had a 3-year control rate of only 29.2% versus 79.7% for EP patients. No significant differences were found for survival or rates of the cancer spreading distantly.</t>
  </si>
  <si>
    <t>Funding not reported.</t>
  </si>
  <si>
    <t>Retrospective review of electronic medical and hospital registration records.</t>
  </si>
  <si>
    <t>ROB 2; link: The influence of limited English proficiency on outcome in patients treated with radiotherapy for head and neck cancer.docx</t>
  </si>
  <si>
    <t>Hwang, Andrew S.; Chang, Yuchiao; Matathia, Sarah; Brodney, Suzanne; Barry, Michael J.; Horn, Daniel M</t>
  </si>
  <si>
    <t>Stepped Wedge Cluster Randomized Trial</t>
  </si>
  <si>
    <t>The reference population was white, english-speaking patients. During control periods, the target population's own data served as an additional comparator.</t>
  </si>
  <si>
    <t>Patients with a preferred language other than English.</t>
  </si>
  <si>
    <t>10865/28889</t>
  </si>
  <si>
    <t>Hospital</t>
  </si>
  <si>
    <t>Includes a Digital Tool (Equity Dashboard), Clinical Support, and Community Health Worker support.</t>
  </si>
  <si>
    <t xml:space="preserve">Primary care physician </t>
  </si>
  <si>
    <t xml:space="preserve">PCPs were randomized to receive the intervention in a stepped fashion over 12 months. They were sent a link to the dashboard and were scheduled for a equity huddle with a Population Health Coordinator to review their list of target patients not at goal. </t>
  </si>
  <si>
    <t>The intervention led to a small but statistically significant improvement in blood pressure control for the target patient population. Specifically, hypertension control increased by just under 1% more in the intervention periods than in the control periods. The gap in hypertension control rates between the target population and the reference population narrowed by 2.1%. This reduction was primarily driven by clinics that used the population health coordinators alone, while clinics that also had community health workers saw a much smaller effect.</t>
  </si>
  <si>
    <t>Funding via Center for the Transformation of Internal Medicine (CENTRI) at Massachusetts General Hospital. Dr. Horn reports personal fees from Devoted Health, outside the submitted work. All other authors declared no conflicts.</t>
  </si>
  <si>
    <t>Electronic medical record, patient self-reported REaL data, and study process data.</t>
  </si>
  <si>
    <t>ROB 2; link: Effectiveness of a Population Health Intervention on Disparities in Hypertension Control: A Stepped Wedge Cluster Randomized Clinical Trial.docx</t>
  </si>
  <si>
    <t>Amy Grover, Sarah Deakyne, Lalit Bajaj, Genie E. Roosevelt</t>
  </si>
  <si>
    <t>Comparison of Throughput Times for Limited English Proficiency Patient Visits in the Emergency Department Between Different Interpreter Modalities</t>
  </si>
  <si>
    <t>Cluster RCT</t>
  </si>
  <si>
    <t>Compared LEP populations that recieved different methods of care: "three cohorts (bilingual provider, in-person interpretation, telephonic interpretation)"</t>
  </si>
  <si>
    <t>Families that identify themselves as LEP or stated they preferred to speak in Spanish, " families who identify themselves as LEP" and "1,201 families were enrolled who stated at triage that they preferred to communicate in Spanish"</t>
  </si>
  <si>
    <t>417/375/404; Total 1196; Telephonic: 404; In-person: 375; Bilingual: 417</t>
  </si>
  <si>
    <t>"emergency department of an academic children’s hospital"</t>
  </si>
  <si>
    <t>Interpreter Workflow Optimization, Digital Health Enhancements</t>
  </si>
  <si>
    <t>Other: The participants are divided into different cohorts and each cohort gets a different care method within the same hospital with the same staff</t>
  </si>
  <si>
    <t>Divided strategy: interpreter assigned to some, technological system for translation for some, bilingual staff assigned to help some</t>
  </si>
  <si>
    <t>Among the three cohorts, there was no statistically significant differences based on gender, age, parental country of origin, and triage vital signs. Patients in the in-person cohort were less likely to be seen by a trainee compared to other groups (P&lt;0.001, 0.001, 0.001, respectively). The in-person cohort also had a statistically significant difference in complex medicine admission and a lower admission rate compared to telephonic (P&lt;0.001, 0.004, respectively) and bilingual groups (P&lt; 0.003, 0.003, respectively). The in-person cohort also had a lower total time, with the bilingual group having to wait an additional 2 minutes and the telephonic group having to wait an additional 9 minutes for every one hour of an in-person interpreter visit. Refer to the multiple graphs for more data.</t>
  </si>
  <si>
    <t>Y</t>
  </si>
  <si>
    <t>Not Reported; no funding or conflict info was listed</t>
  </si>
  <si>
    <t xml:space="preserve"> Nihit Gurram</t>
  </si>
  <si>
    <t>Ou, L.; Chen, J.; Hillman, K.</t>
  </si>
  <si>
    <t>Health Services Utilisation Disparities between English Speaking and Non-English Speaking Background Australian Infants</t>
  </si>
  <si>
    <t xml:space="preserve">Australia </t>
  </si>
  <si>
    <t>"ESB infants / NESB infants"; Also, within NESB, mothers with higher LEP/ lower LEP</t>
  </si>
  <si>
    <t xml:space="preserve">Maternal LEP was categorized by self-reported English ability of Very well, well, and not well; LEP was moderating variable </t>
  </si>
  <si>
    <t>374/3700</t>
  </si>
  <si>
    <t>Community based, LSAC</t>
  </si>
  <si>
    <t xml:space="preserve">Observational Study; Self-reported LEP </t>
  </si>
  <si>
    <t>Individidual infants; Mother/infant pairs</t>
  </si>
  <si>
    <t>Not Applicable</t>
  </si>
  <si>
    <t>NESB infants were significantly more likely than ESB infants to have incomplete immunization at 12 months (aOR= 2.24, 95% CI: 1.54-3.25); not be breastfed at 4 weeks (aOR= 1.57, 95% CI: 1.16-2.13); and have mothers reporting difficulty in assessing services (aOR= 1.81, 95% CI: 1.28-2.56). NESB mothers were less likely to attend mothers' groups (aOR: 0.45, 95% CI: 0.34-0.61). No significant difference found in child being overweight, or exposure to secondhand smoke.  (aOR: adjusted odds-ratio)</t>
  </si>
  <si>
    <t>No COI; Funding by Australian Government, Department of Health and Ageing, SHMR Council, NHMRC</t>
  </si>
  <si>
    <t>LSAC; infant cohort baselines study survey; maternal self-reports; linked admin data</t>
  </si>
  <si>
    <t>ROBINS-1; Link: Health Services Utilisation Disparities between English Speaking and Non-English Speaking Background Australian Infants_Nihit.docx</t>
  </si>
  <si>
    <t>J. L. Barton, L. Trupin, D. Schillinger, S. A. Gansky, C. Tonner, M. Margaretten, V. Chernitskiy, J. Graf, J. Imboden, and E. Yelin</t>
  </si>
  <si>
    <t>Racial and Ethnic Disparities in Disease Activity and Function Among Persons With Rheumatoid Arthritis From University-Affiliated Clinics</t>
  </si>
  <si>
    <t>Cross-sectional</t>
  </si>
  <si>
    <t>"White Patients"/"English-speaking patients"/"US born patients"</t>
  </si>
  <si>
    <t xml:space="preserve">english vs no english, US born compared to immigrant </t>
  </si>
  <si>
    <t>279/498</t>
  </si>
  <si>
    <t>hospital &amp; clinic</t>
  </si>
  <si>
    <t>Observational, none</t>
  </si>
  <si>
    <t xml:space="preserve">Individual patient </t>
  </si>
  <si>
    <t xml:space="preserve">N/A, did not attempt to change anything </t>
  </si>
  <si>
    <t xml:space="preserve">Disease Activity Score 0-0.94, Mean (DAS) 4 (SD 1.5) moderate disease activity,Nonwhite patients had higher disease activity; mean difference of (0.4-0.7), LEP patients had higher disease activity (0.5-0.6) mean difference. Health Assessment Questionnaire (HAS):  Nonwhite patients had worse functional status; Nonwhite vs White (0.2-0.3) mean difference, LEP vs English (0.1-0.2) mean difference </t>
  </si>
  <si>
    <t>NIH/National Institute of Arthritis and Musculoskeletal and Skin Diseases, UCSF</t>
  </si>
  <si>
    <t>Direct Observation, Survey/questionnaire, Other</t>
  </si>
  <si>
    <t>David Gerges ROBINS; CRITICAL RISK  David Gerges - Row #132 Racial and Ethnic Disparities in Disease Activity and Function Among Persons With Rheumatoid Arthritis From University-Affiliated Clinics.docx</t>
  </si>
  <si>
    <t>Craig P. Juergens</t>
  </si>
  <si>
    <t>2016</t>
  </si>
  <si>
    <t>Australia</t>
  </si>
  <si>
    <t>"Retrospective, observational study, using admissions, treatment"
and follow-up data.</t>
  </si>
  <si>
    <t>"English as a second language"/"English as a first language"</t>
  </si>
  <si>
    <t>"(English as first language
[EFL] v English as second language
[ESL] v unknown/undocumented)."</t>
  </si>
  <si>
    <t>1005/5299</t>
  </si>
  <si>
    <t>regional and acute care facilities</t>
  </si>
  <si>
    <t>Other: The participants were divided into different categories, based on their ESL/EFL assignment.</t>
  </si>
  <si>
    <t>N/A. The study suggested interpreter implementations under its limitations section but did not actively implement anything.</t>
  </si>
  <si>
    <t>Fidelity - not reported (no intervention conducted); Patient Safety Events &amp; Clinical Outcomes - "1005 patients (15.9%) reported English as their second language. These patients were younger than those in the EFL group, and the prevalence of cardiovascular risk factors was higher. The incidence of comorbidities was also higher in the ESL group, but there were no significant differences between the ESL and EFL groups in median GRACE risk score. ESL patients were more likely to be admitted to a metropolitan than to a rural hospital (70.4% v 61.1%; P &lt; 0.001), but there were no differences in median symptom onset to admission time (2.4 h v 2.6 h; P 1⁄4 0.44), median door-to-needle time (47 min v 42 min; P 1⁄4 0.59), or median door-to-balloon time (118 min v 113 min; P 1⁄4 0.40). Rates of coronary angiography and PCI were lower in the ESL group, while rates of CABG were similar. ESL patients were also less likely to be referred for outpatient cardiac rehabilitation. The median length of hospital stay was greater for ESL patients (5 days v 4 days; P &lt; 0.001). Antiplatelet agents such as ticagrelor and prasugrel were used less by ESL patients, but the use of other evidence-based therapies was similar in both groups. There was a higher incidence of heart failure, renal failure, stroke, recurrent myocardial infarction, major bleeding, and in-hospital mortality in the ESL group. Independent predictors of in-hospital mortality included presentation in cardiogenic shock, cardiac arrest in hospital, in-hospital renal or cardiac failure, and having English as a second language. At the 6-month follow-up, all-cause mortality was also higher in the ESL group (13.8% v 8.3%; P 1⁄4 0.0001). ESL, age, in-hospital renal failure, and recurrent ischaemia were independent predictors of 6-month"</t>
  </si>
  <si>
    <t>Mixed/Other: "The CONCORDANCE registry has
been funded by grants to the Sydney Local Health
District from Sanofi Aventis, Astra Zeneca, Eli Lilly,
Boehringer Ingelheim, the Merck Sharp and Dohme/
Schering Plough joint venture, and the National Heart
Foundation of Australia. The sponsors played no role in
the design, analysis, or preparation of this article."</t>
  </si>
  <si>
    <t>Registry: The Cooperative National Registry
of Acute Coronary Care, Guideline
Adherence and Clinical Events (CONCORDANCE), "an Australian
observational registry that describes
the management and outcomes of
patients presenting to hospitals with
acute coronary syndromes (ACS)
from geographically diverse regions
of Australia."</t>
  </si>
  <si>
    <t>Arjun Jadhav : ROBINS-1 Arjun Jadhav : ROBINS-I V2 Launch Document.docx</t>
  </si>
  <si>
    <t>2016/04/01</t>
  </si>
  <si>
    <t>Column 1</t>
  </si>
  <si>
    <t>Column 2</t>
  </si>
  <si>
    <t>Column 3</t>
  </si>
  <si>
    <t>Column 4</t>
  </si>
  <si>
    <t>Column 5</t>
  </si>
  <si>
    <t>Column 6</t>
  </si>
  <si>
    <t>Column 7</t>
  </si>
  <si>
    <t>Column 8</t>
  </si>
  <si>
    <t>Column 9</t>
  </si>
  <si>
    <t>Column 10</t>
  </si>
  <si>
    <t>Column 11</t>
  </si>
  <si>
    <t>Alexandriah N. Alas et al.</t>
  </si>
  <si>
    <t>Qualitative focus group study</t>
  </si>
  <si>
    <t>“Spanish-speaking women” / “English-speaking women”</t>
  </si>
  <si>
    <t>solely speak English or Spanish but were placed in the appropriate group based on their native language and preferred language</t>
  </si>
  <si>
    <t>33/25</t>
  </si>
  <si>
    <t>inpatient/outpatient urogynecology clinics</t>
  </si>
  <si>
    <t>Other, qualitative analysis of communication and treatment disparities (no intervention)</t>
  </si>
  <si>
    <t>individual</t>
  </si>
  <si>
    <t>fidelity-high bc all 8 focus groups (4 English, 4 Spanish) conducted across 3 hospitals using standardized scripts</t>
  </si>
  <si>
    <t>n</t>
  </si>
  <si>
    <t>coi for some bc authors reported ties to Pfizer, Pelvican, American Medical Systems, Boston Scientific and others declared no conflicts. No grants</t>
  </si>
  <si>
    <t>survey/questionnaire</t>
  </si>
  <si>
    <t>Arjun Jadhav : ROBINS-1 Arjun Jadhav:ROBINS-I V2 Launch Document.docx</t>
  </si>
  <si>
    <t>Hyun K. Karice  et al.</t>
  </si>
  <si>
    <t>Is There Inequity in Hospital Care Among Patients With Acute Coronary Syndrome Who Are Proficient and Not Proficient in English Language?</t>
  </si>
  <si>
    <t>Australia &amp; New Zealand</t>
  </si>
  <si>
    <t>Prospective Observational, Cross-Sectional Study</t>
  </si>
  <si>
    <t>"Patients whose primary language spoken at home was English"/ "Patients whose primary language spoken at home was not English" (LEP/EP Patients)</t>
  </si>
  <si>
    <t>"Patients whose primary language spoken at home was not English"</t>
  </si>
  <si>
    <t>294/4093</t>
  </si>
  <si>
    <t>Hospitals (Australian &amp; New Zealand)</t>
  </si>
  <si>
    <t>Comparison of hospital care received among LEP vs. English-proficient patients (no intervention implemented)</t>
  </si>
  <si>
    <t>No intervention implemented; it's an observational analysis of data</t>
  </si>
  <si>
    <t>LEP patients were older (median 70.9 vs 66.3 yrs), higher hypertension, diabetes, renal impairment; no difference in PCI (57% vs 55.4%), CABG (10.5% vs 11.5%); after adjustment, no difference in major adverse cardiovascular events or death; LEP patients are less likely to be screen for depression (3.6% vs 7.8%)</t>
  </si>
  <si>
    <t>No conflict of interest and funding not reported</t>
  </si>
  <si>
    <t>Medical records/hospital databases</t>
  </si>
  <si>
    <t>Amber Zhu: ROBINS-1 Amber Zhu - Is There Inequity in Hospital Care Among Patients With Acute Coronary Syndrome Who Are Proficient and Not Proficient in English Language?: Analysis of the SNAPSHOT ACS Study.docx</t>
  </si>
  <si>
    <t>Jacobs EA, Sadowski LS, Rathouz PJ</t>
  </si>
  <si>
    <t>United States</t>
  </si>
  <si>
    <t>Controlled before–after (CBA). Hospitals implemented enhanced interpreter services and compared outcomes before vs. after.</t>
  </si>
  <si>
    <t>“Enhanced interpreter service” / “Usual interpreter services prior to intervention”</t>
  </si>
  <si>
    <t>“Patients who indicated a non-English primary language and requested or were documented as needing an interpreter.”</t>
  </si>
  <si>
    <t>1,590 patients post-intervention / 1,333 patients pre-intervention (numbers reported in Results; breakdown of LEP vs EP provided in patient tables).</t>
  </si>
  <si>
    <t>Inpatient hospital (urban, teaching hospital system).</t>
  </si>
  <si>
    <t>Interpreter Workflow Optimization (enhanced professional medical interpreter services).</t>
  </si>
  <si>
    <t>Individual patient (patients received enhanced interpreter services vs. standard interpreter access).</t>
  </si>
  <si>
    <t>Enhanced interpreter service (increasing professional interpreter availability and facilitating access via telephone and trained staff interpreters).</t>
  </si>
  <si>
    <t>Patient Satisfaction: LEP patients post-intervention more satisfied than pre-intervention: 92% vs 73% “excellent overall rating” (p &lt; 0.01). Hospital Costs: Mean cost per hospital admission was reduced post-intervention: $3,579 vs $4,313 (difference = −$734; p = 0.02).Interpreter Use Fidelity: Interpreter use increased significantly: 80% of LEP patients post-intervention received interpreter vs 45% pre-intervention (p &lt; 0.001). Length of Stay: No significant difference between groups (means ~4.5 vs 4.6 days, p = NS).</t>
  </si>
  <si>
    <t>Supported by Robert Wood Johnson Foundation and The California Endowment; authors report no conflicts of interest.</t>
  </si>
  <si>
    <t>Hospital administrative/billing data (for costs and LOS), structured patient satisfaction surveys (for satisfaction outcomes), interpreter use logs.</t>
  </si>
  <si>
    <t>Janet Yu: Janet Yu The Impact of an Enhanced Interpreter Service Intervention on Hospital Costs and Patient Satisfaction Copy of ROBINS-I V2 Launch Document.docx</t>
  </si>
  <si>
    <t>Adit A. Ginde, Ashley F. Sullivan, Blanka Corel, J. Alfredo Caceres, Carlos A. Camargo Jr.</t>
  </si>
  <si>
    <t>Reevaluation of the effect of mandatory interpreter legislation on use of
professional interpreters for ED patients with language barriers</t>
  </si>
  <si>
    <t xml:space="preserve">Survey </t>
  </si>
  <si>
    <t xml:space="preserve">Professional Interpreters for limited-English profiency ED (emergency department) vs previously reported 2002 data </t>
  </si>
  <si>
    <t xml:space="preserve">"Limited English Proficiency" </t>
  </si>
  <si>
    <t xml:space="preserve">39/498 patients that needed an interpreter </t>
  </si>
  <si>
    <t xml:space="preserve">Emergency Department in Boston Area </t>
  </si>
  <si>
    <t xml:space="preserve">Comparison of professional interpretaters to previously reported data (Focus was due to low usuage of interpreters for those with a language barrier despite a state mandatory interpreter law) </t>
  </si>
  <si>
    <t xml:space="preserve">No intervention (this is a survey/interview) </t>
  </si>
  <si>
    <t xml:space="preserve">Patients needing an interpreter were more likely to be Hispanic (53% vs. 10%; p &lt; 0.001) and to be born outside of the US (92% vs. 17%; p &lt; 0.001). 64% of patients aware of law, but 79% were comfortable with a friend or family member as an interpreter.  From 2002 - 2008, there was a 78% decrease in the use of hospital staff as interpreters during clinical care, but an increase by 2.5-fold in adult friends or family members (p &lt; 0.001) as interpreters. Use of professional medical interpreters remained the same (p = 0.28)  </t>
  </si>
  <si>
    <t xml:space="preserve">Y - (Compared a previous 2002 study </t>
  </si>
  <si>
    <t>No mention of funding or conflict of interest</t>
  </si>
  <si>
    <t xml:space="preserve">Usuage of trained interviewers </t>
  </si>
  <si>
    <t>Janet Yu:  Janet Yu Reevaluation of the effect of mandatory interpreter legislation on use of professional interpreters for ED patients with language barriers ROBINS-I V2 Launch Document.docx</t>
  </si>
  <si>
    <t>Litzau, M., Turner, J., Pettit, K, et al.</t>
  </si>
  <si>
    <t>Prospective Observational Study ("This was a prospective observational study conducted at…")</t>
  </si>
  <si>
    <t>English speaking patients/Spanish speaking patients ("To our knowledge, there are no studies comparing the medical histories obtained in English- vs. Spanish-speaking patients in the emergency department (ED). It was against this background that our study was designed to compare the medical histories obtained by emergency physicians based on whether patients primarily spoke English or Spanish.")</t>
  </si>
  <si>
    <t>"The question about encounter language had four answer options: English, Spanish without interpretation (provider spoke Spanish), Spanish with formal interpreter, and Spanish with family interpretation. The full checklist can be found in the Appendix."</t>
  </si>
  <si>
    <t>105 Spanish speaking/648 English speakings</t>
  </si>
  <si>
    <t>Urban, academic emergency department ("urban, teaching hospital ED with approximately 100,000 patient visits annually")</t>
  </si>
  <si>
    <t>Clinical Process Optimization (through physician history taking and the use of interpreters)</t>
  </si>
  <si>
    <t>Through observation of the patient encounters using blinded medical student observers (interpreters were used according to the already established policy of the hospital) "Volunteer medical students served as observers."</t>
  </si>
  <si>
    <t>There was no reported significant differences in most of the history elements between the Spanish speaking and English speaking group. Overall, in terms of the physicians asking about the history of present illness items, they obtained 60% of those items for the Spanish speaking group and 57% for the English speaking group. In terms of alleviating factors, they were asked more often for Spanish speaking patients, 45%, than for the English speaking patients, 30%, and this difference was statistically significant (p value = 0.003). None of the other history questions were significant, but the authors still reports the percentage of the encounters that each group was asked questions about things like the location of the pain, quality, severity, radiation and aggravating factors for the pain. Doctors asked about location in 98.1% of Spanish vs. 96.3% of English patients, quality in 76.2% vs. 79.5%, severity in 31.4% vs. 32.7%, radiation in 61.0% vs. 56.8%, and aggravating factors in 49.5% vs. 46.1%.</t>
  </si>
  <si>
    <t>No conflict of interest. There is no mention of funding.</t>
  </si>
  <si>
    <t>Direct observation by trained medical student  observers, and recorded in redcap ("Observers were trained by study investigators to navigate the ED and to use the data collection checklist. Following initial training, observers viewed simulated patient encounters and recorded the interactions using the data collection checklist. Study investigators reviewed the training scores to ensure adequacy of training. Observers were kept blind to the nature of the study and outcomes of interest"</t>
  </si>
  <si>
    <t>Lois - Lois - Obtaining History with a Language Barrier in the Emergency Department: Perhaps not a Barrier After All - ROBINS-I V2 Launch Document.docx</t>
  </si>
  <si>
    <t>Fang, M. C., Panguluri P., Machtinger, E. L, &amp; Schillinger, D.</t>
  </si>
  <si>
    <t>Language, literacy, and characterization of stroke among patients taking warfain for stroke prevention: Implications for health communication</t>
  </si>
  <si>
    <t>Ireland</t>
  </si>
  <si>
    <t xml:space="preserve">"After multivariable adjustment, although there was a trend towards greater likelihood of discordant answers with inadequate literacy." </t>
  </si>
  <si>
    <t>"Subjects were of diverse racial/ethnic backgrounds..."</t>
  </si>
  <si>
    <t>136/183</t>
  </si>
  <si>
    <t>Outpatient specialty clinic</t>
  </si>
  <si>
    <t xml:space="preserve">Clinical Process Optimization </t>
  </si>
  <si>
    <t>No intervention implemented; observational study</t>
  </si>
  <si>
    <t>(Understanding warfarin purpose) Only 9.3% explicity mentioned stroke prevention as the reason for taking warfarin. 43% gave discordant responses. Some factors linked to discordant answers: Not speaking English or less than college education. (Understanding stroke) 40% gave discordant reponses. 33.3% described symptom of stroke. Those with inadequate literacy were much more likely to say "I dont know"(40.8%) vs only 5.8% of adequete literacy patients. LEP vs English-proficient: 2.4x higher odds of misunderstanding warfarin indication. Low education vs college educated: 3.3x higher odds of misunderstanding wafarin indication, inadequete literacy vs adequete literacy: 5.8x higher odds of misunderstanding stroke definition.</t>
  </si>
  <si>
    <t>No conflict of interest; funding: NIH, American Heart Association, UCSF SOM training grant.</t>
  </si>
  <si>
    <t>Survery/Questionnaire, Chart Review(limited)</t>
  </si>
  <si>
    <t>Josephine Chan - Robins-1 Josephine Chan ROBINS-I V2 Launch Document.docx</t>
  </si>
  <si>
    <t xml:space="preserve">Elizabeth A Jacobs, Laura S Sadowski, Paul J Rathouz </t>
  </si>
  <si>
    <t>Prospective intervention study</t>
  </si>
  <si>
    <t xml:space="preserve"> Spanish-speaking patients with enhanced interpreter service (SS-I) compared to those with usual care (SS-U) and matched English-speaking patients.</t>
  </si>
  <si>
    <t>Patients who spoke only Spanish or had difficulty communicating in a language other than Spanish</t>
  </si>
  <si>
    <t>124 Spanish-speakers, interventionl 99 Spanish-speakers, usual care100 English-speakers, comparison group</t>
  </si>
  <si>
    <t>Public hospital inpatient medicine service, Chicago, IL</t>
  </si>
  <si>
    <t>Two trained Spanish interpreters, available 7:30 a.m.–3:30 p.m., rounding with physicians and on call.</t>
  </si>
  <si>
    <t>Hospital “firms” (physician teams)</t>
  </si>
  <si>
    <t>Two trained interpreters assigned to intervention firm included.. daily rounding and on-call availability</t>
  </si>
  <si>
    <t>Hospital costs: No significant impact of intervention; $234 per patient Patient satisfaction: No significant difference with intervention; Spanish-speaking physician concordance increased satisfaction ED visits: Spanish-speaking attending reduced ED visits after discharge (0.034 vs 0.166 visits/patient), cost-saving $92/patient LOS, inpatient consultations, radiology tests, adherence to follow-up: No significant differences</t>
  </si>
  <si>
    <t>Funded by U.S. Department of Health and Human Services, Office of Minority Health; no conflict of interest disclosed</t>
  </si>
  <si>
    <t>Patient medical records (EMR), H-CAHPS survey for satisfaction</t>
  </si>
  <si>
    <t>Sandra Elgizooli: ROBINS-I V2 | ROBINS-I V2 Comparison of FIM™ communication ratings for English versus non-English speakers in the traumatic brain injury model systems (TBIMS) national database.docx</t>
  </si>
  <si>
    <t>Alegría, M., Sribney, W., Perez, D., Laderman, M., &amp; Keefe, K.</t>
  </si>
  <si>
    <t>The Role of Patient Activation on Patient–Provider Communication and Quality of Care for US and Foreign Born Latino Patients</t>
  </si>
  <si>
    <t>Prospective survey analysis of stratified random sample (PEW/RWJF Hispanic Healthcare Survey, Wave 2)</t>
  </si>
  <si>
    <t>US born Latinos vs. foreign born Latinos</t>
  </si>
  <si>
    <t>Self-identified Latinos who could complete the interview in English or Spanish</t>
  </si>
  <si>
    <t>884 (241 US born / 643 foreign born)</t>
  </si>
  <si>
    <t>Contiguous United States, community-based telephone survey</t>
  </si>
  <si>
    <t>Patient Activation Measure (PAM) scoring</t>
  </si>
  <si>
    <t>Assessment of patient activation and correlation with self-reported quality of care and doctor–patient communication</t>
  </si>
  <si>
    <t>US born Latinos: Mean PAM 75, Foreign born Latinos: Mean PAM 70; US born PAM coefficient for doctor–patient communication 61 [38, 85], foreign born 24 [9, 39]; Quality of care odds ratio US born 20 [1.6, 247], foreign born 3.9 [1.3, 11]; Bilingual respondents had higher PAM; PAM strongly associated with better perceived quality of care and doctor–patient communication; foreign born Latinos may need support to engage effectively with healthcare</t>
  </si>
  <si>
    <t>Pew Hispanic Center / Robert Wood Johnson Foundation; No COI reported</t>
  </si>
  <si>
    <t>Survey (telephone), PAM, IPC-18, self-reported outcomes, demographic and language data</t>
  </si>
  <si>
    <t>Josephine Chan #2 ROB 2 Randomized Trial Launch Document.docx Josephine - Robins-1</t>
  </si>
  <si>
    <t>Karen E. Lasser, MD, MPH; Jennifer Murillo; Sandra Lisboa, BA A. Naomie Casimir, BA; Lisa Valley-Shah, RN, BSN, MM, CGRN; Karen M. Emmons, PhD; Robert H. Fletcher, MD; John Z. Ayanian, MD, MPP</t>
  </si>
  <si>
    <t>Colorectal Cancer Screening Among Ethnically Diverse, Low-Income Patients</t>
  </si>
  <si>
    <t>Randomized controlled trial (individual-level randomization, stratified by health center and primary language)</t>
  </si>
  <si>
    <t>Usual care (no patient navigation)</t>
  </si>
  <si>
    <t>Primary language other than English (English, Haitian Creole, Portuguese, or Spanish)</t>
  </si>
  <si>
    <t>LEP = 241 patients; English-speaking = 224 patients</t>
  </si>
  <si>
    <t>Community health centers and public hospital–based primary care clinics (urban safety-net system)</t>
  </si>
  <si>
    <t>Staff workflow redesign (language-concordant patient navigation integrated into clinical workflow)</t>
  </si>
  <si>
    <t>Language-concordant patient navigation (intro letter + bilingual brochure, up to 6 hours navigator contact over 6 months to assist with scheduling, insurance, transport, mailed FOBT, colonoscopy coordination)</t>
  </si>
  <si>
    <t>CRC screening completion at 1 year: Intervention 33.6% vs Control 20.0% (p &lt; 0.001). Colonoscopy completion: 26.4% vs 13.0% (p &lt; 0.001). FOBT: 7.2% vs 6.5% (p = 0.76). Stronger effect among LEP patients (39.8% vs 18.6%; p &lt; 0.001).</t>
  </si>
  <si>
    <t>Funded by American Cancer Society (Mentored Research Scholar Grant MRSGT-05-007-01-CPPB); no financial conflicts reported</t>
  </si>
  <si>
    <t>Electronic medical record review (outcome assessor blinded to allocation)</t>
  </si>
  <si>
    <t>Joanne Jeon Colorectal Cancer Screening Among Ethnically Diverse, Low-Income Patients.docx</t>
  </si>
  <si>
    <t>R. BeLue A. N. Degboe • P. Y. Miranda • L. A. Francis</t>
  </si>
  <si>
    <t>Do Medical Homes Reduce Disparities in Receipt of Preventive Services Between Children Living in Immigrant and Non-immigrant Families?</t>
  </si>
  <si>
    <t>Cross-sectional, observational survey analysis</t>
  </si>
  <si>
    <t>“Immigrant children” / “Non-immigrant children.”</t>
  </si>
  <si>
    <t>Limited English Proficiency inferred from language spoken at home (non-English vs English)</t>
  </si>
  <si>
    <t>Children in immigrant families: 14,131 (53.5% non-English at home)
Children in non-immigrant families: 76,543 (0.8% non-English at home)</t>
  </si>
  <si>
    <t>Population-based household survey (National Survey of Children’s Health, 2007)</t>
  </si>
  <si>
    <t>Patient-centered medical home (based on NSCH operationalization: personal doctor/nurse, usual source of care, family-centered care, referral and care coordination)</t>
  </si>
  <si>
    <t>Observational assessment of parent-reported medical home components; no active intervention</t>
  </si>
  <si>
    <t>Receipt of preventive services in the past 12 months was higher among children with a medical home (84.1%) compared to those without a medical home (75.2%). When comparing immigrant and non-immigrant children, 76.2% of immigrant children received preventive services versus 80.7% of non-immigrant children (P &lt; 0.0001). In logistic regression models adjusted for socio-demographic covariates, among children with a medical home, having an immigrant parent was associated with increased odds of receiving preventive services (OR = 1.61, 95% CI 1.14–2.29), whereas among children without a medical home, immigrant status was not significantly associated with receipt of preventive services (OR = 0.81, 95% CI 0.57–1.18). Covariates included age, race/ethnicity, parental education, poverty level, insurance status, and number of chronic conditions.</t>
  </si>
  <si>
    <t>Not reported; acknowledgments thank Child and Adolescent Health Measurement Initiative (CAHMI) of Oregon</t>
  </si>
  <si>
    <t>National Survey of Children’s Health, 2007 (parent-reported survey)</t>
  </si>
  <si>
    <t>David Gerges: ROBINS David Gerges ROBINS - Do Medical Homes Reduce Disparities in Receipt of Preventive Services Between Children Living in Immigrant and Non-immigrant Families?.docx MODERATE RISK</t>
  </si>
  <si>
    <t>Provider–patient Language Discordance and Cancer Operations:
Outcomes from a Single Center Linked to a State Vital Statistics
Registry</t>
  </si>
  <si>
    <t xml:space="preserve">retrospective cohort study </t>
  </si>
  <si>
    <t>"adult LEP cancer patients" / "adult EP cancer patients"</t>
  </si>
  <si>
    <t>"Primary language was determined by
concordance between EHR-reported language, the language of discharge instructions, and at least one documented billing event for an interpreter." manual review was done if discordance occurred</t>
  </si>
  <si>
    <t>824 / 1643</t>
  </si>
  <si>
    <t>"Boston Medical Center, the largest ‘‘safety
net’’ hospital in New England that cares for a patient
population comprised of 35% non-English speakers."</t>
  </si>
  <si>
    <r>
      <rPr>
        <rFont val="Arial"/>
        <b/>
        <color theme="1"/>
        <sz val="10.0"/>
      </rPr>
      <t xml:space="preserve">other - </t>
    </r>
    <r>
      <rPr>
        <rFont val="Arial"/>
        <color theme="1"/>
        <sz val="10.0"/>
      </rPr>
      <t>analyzed the disparity between lep and ep populations in terms of obtaining proper healthcare (observational)</t>
    </r>
  </si>
  <si>
    <t>hospital department</t>
  </si>
  <si>
    <t>no implementation (observational study)</t>
  </si>
  <si>
    <t>no difference in long-term mortality
[hazard ratio: 0.87 (95% CI 0.52–1.45)]. LEP patients had the same LOS compared to primary EP patients with an IRR of
0.99 (95% CI 0.88–1.10). There was no difference in the odds of revisit to hospital for LEP versus EP, with an OR of 1.08,
95% CI [0.75–1.53] and no difference in major complication (OR 0.76 (95% CI 0.39–1.45).</t>
  </si>
  <si>
    <t>no funding, conflict of interest - "JFT is on the board of Mauna Kea Technologies
and owns stocks in that company"</t>
  </si>
  <si>
    <t>EHR/EMR, survey, registry</t>
  </si>
  <si>
    <t>Lois - Lois - Provider–patient Language Discordance and Cancer Operations: Outcomes from a Single Center Linked to a State Vital Statistics Registry -ROBINS-I V2 Launch Document.docx</t>
  </si>
  <si>
    <t>Cross sectional observational study</t>
  </si>
  <si>
    <t>Interpreter Required" / "No Interpreter Required</t>
  </si>
  <si>
    <t>The independent variable investigated, CALD status, was identified solely by whether the patient required an interpreter, as country of birth and ethnicity were not collected.</t>
  </si>
  <si>
    <t>193 / 2929 (total n of patients with aphasia = 3122; interpreter group = 193 [6%]).</t>
  </si>
  <si>
    <t>Inpatient acute stroke admissions across 126 hospitals participating in the Stroke Foundation National Audit (majority treated in major-city hospitals; stroke units included).</t>
  </si>
  <si>
    <t>Observational (no assigned intervention)</t>
  </si>
  <si>
    <t>In this Australian cross-sectional audit of 3122 adults with post-stroke aphasia, 193 patients had limited language proficiency (LEP), defined as requiring an interpreter, and were compared with 2929 English-proficient patients. EP patients were more likely to receive physiotherapy (96% vs. 90%; aOR = 2.34, 95% CI 1.06–5.19) and carer training (86% vs. 55%; aOR = 4.83, 95% CI 1.70–13.70) but less likely to have mood assessed (18% vs. 23%; aOR = 0.50, 95% CI 0.32–0.76). They had longer hospital stays (median 8 vs. 6 days; β = 1.3 days, 95% CI 0.11–2.56) and were less likely to be independent at discharge (20% vs. 26%; aOR = 0.54, 95% CI 0.33–0.89). Mortality and complication rates were similar across groups. Overall, post-stroke patients requiring interpreters showed poorer functional outcomes and longer stays, despite comparable access to rehabilitation services.</t>
  </si>
  <si>
    <t>Acknowledged NHMRC Centre of Research Excellence Grant GNT1153236 (MLR). (Government / Foundation funding) 
COI: No potential conflict of interest was reported by the author(s).</t>
  </si>
  <si>
    <t>Stroke Foundation National Stroke Audit of Acute Services (2017, 2019, 2021); patient-level data were retrospectively extracted from medical records by trained data abstractors; an organisational survey component also exists (paper uses the clinical audit extraction).</t>
  </si>
  <si>
    <t>David Gerges - Mellahn K, Kilkenny M, Siyambalapitiya S, Lakhani A, Purvis T, Reyneke M, Cadilhac DA, Rose ML..docx SOME CONCERNS</t>
  </si>
  <si>
    <t>Mónica E. López, Celia P. Kaplan, Anna M. Nápoles, Jennifer C. Livaudais, E. Shelley Hwang, Susan L. Stewart, Joan Bloom, Leah Karliner</t>
  </si>
  <si>
    <t>Population-based cohort study (cross-sectional telephone survey)</t>
  </si>
  <si>
    <t>Ethnicity-language groups (White, English-speaking Latina, Spanish-speaking Latina)</t>
  </si>
  <si>
    <t>Spanish-speaking Latinas (interview conducted in Spanish)</t>
  </si>
  <si>
    <t>Total N=745 (Whites=396, Latinas=349; Spanish-speaking Latinas=127, English-speaking Latinas=222)</t>
  </si>
  <si>
    <t>Population-based sample from California Cancer Registry (8 CCR regions)</t>
  </si>
  <si>
    <t>Observational (posttreatment follow-up, no assigned intervention)
Unit of allocation: Individual patients</t>
  </si>
  <si>
    <r>
      <rPr>
        <rFont val="Arial"/>
        <b/>
        <color theme="1"/>
      </rPr>
      <t xml:space="preserve">OTHER: </t>
    </r>
    <r>
      <rPr>
        <rFont val="Arial"/>
        <color theme="1"/>
      </rPr>
      <t>N/A (survey-based observational data)</t>
    </r>
  </si>
  <si>
    <t>The study found that Spanish-speaking Latina women with DCIS were less likely than White women to receive the recommended mammography in the year following breast-conserving surgery (OR 0.5; 95% CI 0.2–0.9). Women who followed up with both a specialist and a primary care physician were more likely to receive mammography (OR 1.6; 95% CI 1.2–2.3) and a clinical breast exam (OR 1.9; 95% CI 1.3–2.8) than those seeing a specialist only. In terms of lifestyle counseling, English-speaking Latinas were more likely than Whites to discuss exercise (OR 1.6; 95% CI 1.0–2.4) and alcohol use (OR 1.6; 95% CI 1.0–2.6), while Spanish-speaking Latinas were more likely to discuss weight (OR 2.5; 95% CI 1.4–4.3). Overall, follow-up with both a specialist and a PCP increased the odds of receiving counseling on all three lifestyle behaviors.</t>
  </si>
  <si>
    <t>Funded by California Breast Cancer Research Program (9PB0157), National Institute on Aging (P30-AG15272), American Cancer Society Mentored Research Scholar Grant (111785-MRSGT-06-253-01); no conflicts of interest reported.</t>
  </si>
  <si>
    <t>California Cancer Registry, telephone surveys conducted 2005–2006</t>
  </si>
  <si>
    <t>Baahira Akber-ROB 2 Randomized Trial Launch Document.docx</t>
  </si>
  <si>
    <t>Building intercultural understanding through community-based participatory research</t>
  </si>
  <si>
    <t>Community-based participatory mixed-methods study</t>
  </si>
  <si>
    <t>"Latino immigrants with limited English proficiency participating in CBPR intervention" / "Pre-intervention or non-participant comparison groups (qualitative reference only)"</t>
  </si>
  <si>
    <t>target population described as “Spanish-speaking Latino immigrants with limited English proficiency living in Hartford, Connecticut.”</t>
  </si>
  <si>
    <t>226 / 180 (approx., based on CBPR project participant vs. reference group data)</t>
  </si>
  <si>
    <t>Community health and social service programs</t>
  </si>
  <si>
    <t>Systems Engineering Process Improvement – community partnership model improving cultural and linguistic accessibility</t>
  </si>
  <si>
    <t>Community program level</t>
  </si>
  <si>
    <t>Culturally tailored participatory education and health intervention co-designed with Latino immigrant community members</t>
  </si>
  <si>
    <t>Qualitative and survey data showed improved intercultural understanding, greater healthcare access, and enhanced participant empowerment (no quantitative effect sizes reported).</t>
  </si>
  <si>
    <t>Funded by NIMH and National Center for Minority Health and Health Disparities; no conflicts declared</t>
  </si>
  <si>
    <t>Surveys, focus groups, and community interviews (self-reported and observational data)</t>
  </si>
  <si>
    <t>Melina Lian ROBINS-I V2 Launch Document2.docx</t>
  </si>
  <si>
    <t>“Calls with language barrier” vs. “Calls without language barrier.”</t>
  </si>
  <si>
    <t>“Language barrier” determined by telecommunicator report or quality review if (1) the language line was accessed or (2) communication difficulties arose due to non-English language or accent, requiring repetition or modified communication.</t>
  </si>
  <si>
    <t>Total N = 6146 (Language barrier calls, n=204, Non-language barrier, n=5942)</t>
  </si>
  <si>
    <t>Emergency medical dispatch and hospital care (King County, Washington, USA)</t>
  </si>
  <si>
    <t>Other – Observational comparison (no intervention)</t>
  </si>
  <si>
    <t>Individual emergency call</t>
  </si>
  <si>
    <t>None (retrospective analysis of EMS records)</t>
  </si>
  <si>
    <t>Language barrier associated with delayed arrest recognition (median 2.0 vs. 1.0 min, p &lt; .001), delayed telecommunicator-assisted CPR (2.2 vs. 1.1 min, p &lt; .001), lower bystander CPR (75% vs. 89%, p &lt; .001), and lower AED use (7% vs. 13%, p = .01). Survival to discharge similar (18% vs. 17%; adjusted OR 1.07, 95% CI 0.73–1.52).</t>
  </si>
  <si>
    <t>Supported by the University of Washington Center for the Evaluation of Emergency Medical Services and NIH (no conflicts reported)</t>
  </si>
  <si>
    <t>EMS dispatch and hospital records</t>
  </si>
  <si>
    <t>Melina Lian- ROBINS-I V2 Launch Document.docx</t>
  </si>
  <si>
    <t>Mondira Ray &amp; Andrew Capraro</t>
  </si>
  <si>
    <t>Languages other than English in a pediatric ED: Documentation,
extended stays, and revisits</t>
  </si>
  <si>
    <t>"Patients and caregivers using languages other than English (LOE)"</t>
  </si>
  <si>
    <t>"use languages other than English (LOE)"</t>
  </si>
  <si>
    <t>5,389/22,996</t>
  </si>
  <si>
    <t>Emergency Department</t>
  </si>
  <si>
    <t xml:space="preserve">Interpreter Workflow Optimization </t>
  </si>
  <si>
    <t>Standardize and include both patient and caregiver languages preferences in interpreter services</t>
  </si>
  <si>
    <t>During the study period, 90,312 individual patients presented for 142,118 discrete ED encounters. Among the individual patients,17,342 used an interpreter based on usage log data. Within this group, we found that 20.2 % of patients who used an interpreter did not havethe interpreter need or requested language documented in the EHR. | 20.2 % of patients and caregivers that used an interpreter did not have an interpreter need or the requested language documented in the record suggests that providers identified communication needs only upon meeting the patients and caregivers in these cases.</t>
  </si>
  <si>
    <t>National Library of Medicine/NIH grant</t>
  </si>
  <si>
    <t>electronic health record data (EHR) and interpreter usage log data</t>
  </si>
  <si>
    <t>Veer Sheth ~ Languages other than English in a pediatric ED: Documentation, extended stays, and revisits: ROBINS-I V2 Launch Document</t>
  </si>
  <si>
    <t>Jafari, Kaileen MD∗,†; Burns, Brian DNP, MS‡; Barry, Dwight PhD§; Koid, Cassandra MBBCH, MPH∥,¶; Tan, Tina MD∗; Hartford, Emily MD, MPH</t>
  </si>
  <si>
    <t>retrospective cohort study</t>
  </si>
  <si>
    <t xml:space="preserve">"Black and Hispanic patients had a higher likelihood of undertriage...” and "hose with a language other than English for care had higher proportions of overtriage"
</t>
  </si>
  <si>
    <t>"Those with a language other than English for care"</t>
  </si>
  <si>
    <t>18040 with 40% with accordance</t>
  </si>
  <si>
    <t>Emergency/Traige Department</t>
  </si>
  <si>
    <t>Observational study</t>
  </si>
  <si>
    <t>No implementation strategy; retrospective chart review of 2019 pediatric ED encounters.</t>
  </si>
  <si>
    <t>Outcome: Triage discordance (overtriage/undertriage by ESI score). Effect sizes: Language other than English – overtriage aOR 1.08 (95% CI 1.04–1.12), undertriage aOR 1.23 (95% CI 1.11–1.37). U</t>
  </si>
  <si>
    <t>not reported</t>
  </si>
  <si>
    <t>Electronic health record data from an academic pediatric emergency department (2019).</t>
  </si>
  <si>
    <t>Nihit Gurram- Article151_Nihit_ROBINS-I V2 Launch Document.docx</t>
  </si>
  <si>
    <r>
      <rPr/>
      <t xml:space="preserve">PDF IN SLACK - </t>
    </r>
    <r>
      <rPr>
        <color rgb="FF1155CC"/>
        <u/>
      </rPr>
      <t>https://journals.lww.com/pec-online/fulltext/2024/10000/triage_discordance_in_an_academic_pediatric.1.aspx</t>
    </r>
  </si>
  <si>
    <t>Olivia Liu, Valeria Hernandez-Munoz, Ganiat Giwa, Rahul Gorijavolu, Charbel Chidiac, Alejandro V. Garcia, Daniel S. Rhee</t>
  </si>
  <si>
    <t>LEP (limited English proficiency) / EP (English-proficient)</t>
  </si>
  <si>
    <t>208 / 935 (Total N=1143)</t>
  </si>
  <si>
    <t>Tertiary care hospital</t>
  </si>
  <si>
    <t>Communication/Interpretation support (category: Language assistance / communication access)</t>
  </si>
  <si>
    <t>Patient</t>
  </si>
  <si>
    <t>Interpreter services (passive-identified through EMR need for interpreter, not an active intervention)</t>
  </si>
  <si>
    <t>• Complicated appendicitis: LEP 42.8% vs EP 25.5%, p&lt;0.0001
• Sepsis: LEP 34.1% vs EP 21.6%, p=0.0003
• Serious complications: LEP 8.6% vs EP 3.9%, p=0.02
• Overall complications: LEP 10.1% vs EP 5.5%, p=0.006
• Organ/surgical site infection: LEP 8.2% vs EP 3.3%, p=0.003
• Postoperative ED visit (30 days): aOR 2.64 (95% CI 1.40–4.39), p = 0.0009
• LOS: aOR 1.86 (95% CI 0.87–3.97), p = 0.42
• Overall complications: aOR 1.76 (95% CI 0.79–4.00), p = 0.138</t>
  </si>
  <si>
    <t>This research did not receive any specific grant from funding agencies in the public, commercial, or not-for-profit sectors</t>
  </si>
  <si>
    <t>EHR / EMR</t>
  </si>
  <si>
    <t>Veer Sheth ~ Evaluation of Limited English Proficiency in the Management and Outcomes of Appendicitis in Children: ROBINS-I V2 Launch Document</t>
  </si>
  <si>
    <t>Katherine E. Douglas, Miriam T. Fox, Christine C. Cheston, M. Laxmi Behara, Kyle A. Schoppel</t>
  </si>
  <si>
    <t>Quality Improvement</t>
  </si>
  <si>
    <t>NARRATE (not applicable because the study focuses on improving interpreter access for LEP patients without a direct comparison group)</t>
  </si>
  <si>
    <t>Defined as individuals who self-identified a preferred language other than English or reported speaking English less than “very well" (US Bureau).</t>
  </si>
  <si>
    <t>The study included 136 patients who spoke a language other than English, out of a total of 312 survey respondents, which is approximately 43.6% of the surveyed population. Also, english-speaking patients were used as a comparison for certain things</t>
  </si>
  <si>
    <t>The study took place in an urban, tertiary care Pediatric Emergency Department (PED), serving a high-volume population</t>
  </si>
  <si>
    <t>The study worked on making it easier for staff to use interpreters, keeping better records of interpreter needs, teaching staff how to use interpreters properly, and adding more video devices so patients who don’t speak English could get help.</t>
  </si>
  <si>
    <t>The study provided training for staff, added more video devices for interpretation, and improved the questions asked at registration to better identify patients who needed an interpreter.</t>
  </si>
  <si>
    <t>The study found that the number of LEP patients who “always” had an interpreter stayed about the same at 54%. Documentation of interpreter use in the EMR improved from 20% to 32%, and the use of non-qualified interpreters (family or friends), went down from 78% to 38%. Patient satisfaction stayed high at around 90%, and the length of stay for LEP patients did not change. This means that the hospital did a better job keeping records and using qualified interpreters, but LEP patients still don’t always get an interpreter when they need one.</t>
  </si>
  <si>
    <t>Mixed/Other because the study was funded by multiple sources, including the Joel and Barbara Alpert Endowment for Children of the City, Boston Medical Center Pediatrics Center for the Urban Child and Healthy Family, Boston Medical Center Health Equity Accelerator, and the Boston Medical Center Patient Safety Grant. They did not mention any financial conflicts.</t>
  </si>
  <si>
    <t>The study used data from EHR/EMR for medical records and length of stay, and surveys/questionnaires completed by patients and staff to report interpreter access and use.</t>
  </si>
  <si>
    <t>Prabhnoor Kaur: Prabhnoor Kaur- ROBINS-I V2 Launch Document--Improving Interpreter Access in the Pediatric Emergency Department: A Quality Improvement Initiative.docx</t>
  </si>
  <si>
    <t>Lauren Raff, Andrew G. Blank, Ricardo Crespo Regalado, Emily Bulik-Sullivan, Lindsey Phillips, Carlton Moore, Lilia Galvan Miranda, Evan Raff.</t>
  </si>
  <si>
    <t>Interrupted time series (ITS)</t>
  </si>
  <si>
    <t>"LEP patients before an intervention"/"LEP patients after an intervention"</t>
  </si>
  <si>
    <t>"All adult patients with a preferred language other than English at admission who were admitted to a non-intensive care bed"</t>
  </si>
  <si>
    <t>222/NARRATE</t>
  </si>
  <si>
    <t>Inpatient, since it included all adult hospitalized non-intensive care patients at an academic medical center.</t>
  </si>
  <si>
    <t>The study improved care for patients with limited English by adding interpreters to rapid response events, using early warning scores, and tracking patients with an electronic dashboard to make care faster and fairer.</t>
  </si>
  <si>
    <t>Hospital system/cluster because the intervention was applied across the entire medical center, affecting all LEP patients.</t>
  </si>
  <si>
    <t>Using EHR dashboard and adding interpreters they kept an eye on patient risk scores on the computer and made sure interpreters joined rapid response events.</t>
  </si>
  <si>
    <t>The study added an EHR dashboard to track patient risk scores and made sure interpreters joined rapid response events for LEP patients. After the changes, mortality after rapid response events dropped from 7.42% to 6.09%. Other measures, like number of consultations and hospital stay length, did not change much. Overall, the project helped improve care for LEP patients and showed that using interpreters and monitoring tools can make a difference.</t>
  </si>
  <si>
    <t>Internall because the project was sponsored/ supported by the University of North Carolina Medical Center and the North Carolina Translational and Clinical Sciences Institute.</t>
  </si>
  <si>
    <t>The study used EHR/EMR data from the hospital’s health records, including rapid response event documentation and patient risk scores, along with collecting staff and interpreter feedback through a survey.</t>
  </si>
  <si>
    <t>Amber Zhu: Amber Zhu - A Quality Improvement Project to Reduce Rapid Response System Inequities for Patients with Limited English Proficiency at a Quaternary Academic Medical Center.docx</t>
  </si>
  <si>
    <t>https://pmc.ncbi.nlm.nih.gov/articles/PMC11116344/</t>
  </si>
  <si>
    <t>Nazia Sharfuddin</t>
  </si>
  <si>
    <t>Advancing language concordant care: a
multimodal medical interpretation
intervention</t>
  </si>
  <si>
    <t>Canada</t>
  </si>
  <si>
    <t>not applicable because the study focuses on ensuring language concordant care through
medical interpretation services</t>
  </si>
  <si>
    <t>non-English/non-French language</t>
  </si>
  <si>
    <t>In Canada, 12.7%
of the population speak predominantly a
non-English/non-French language at home.1</t>
  </si>
  <si>
    <t>Primary care clinics/Hospital</t>
  </si>
  <si>
    <t>Medical interpretation services (MIS) allows for accurate
information sharing and positive healthcare experiences.</t>
  </si>
  <si>
    <t>Digital MIS was used consistently from the
beginning of the COVID-19 pandemic (March 2020)
and over the subsequent 18 months. The total number
of minutes of MIS use per month increased by 44%
following implementation of our intervention. Healthcare
providers indicated that digital MIS was vital in facilitating
transparent communication with patients, and the MMII
ensured awareness of and accessibility to the various MIS
modalities.</t>
  </si>
  <si>
    <t>The authors have not declared a specific grant for this research from any
funding agency in the public, commercial or not-for-profit sectors.</t>
  </si>
  <si>
    <t>A questionnaire was developed</t>
  </si>
  <si>
    <r>
      <rPr/>
      <t xml:space="preserve">Razi Lawabni </t>
    </r>
    <r>
      <rPr>
        <color rgb="FF1155CC"/>
        <u/>
      </rPr>
      <t>https://docs.google.com/document/d/148m3urRr72j6wtSHHe6zloC3G2Yhjoqm9T73ID2h_n8/edit?usp=sharing</t>
    </r>
    <r>
      <rPr/>
      <t xml:space="preserve"> </t>
    </r>
  </si>
  <si>
    <t>Anisha P. Srinivasan,</t>
  </si>
  <si>
    <t>Retrospective cohort  study</t>
  </si>
  <si>
    <t>Scheduled and Completed specialty referrals by race, ethnicity, language for
care, and insurance type.</t>
  </si>
  <si>
    <t>to gaps in patient assessment and care,</t>
  </si>
  <si>
    <t>8% longer for
families who use a language other than English for care,</t>
  </si>
  <si>
    <t>a large children’s hospital</t>
  </si>
  <si>
    <t>High appointment
Completion rates among scheduled referrals suggest that
interventions</t>
  </si>
  <si>
    <t>Examined whether the odds of and time to scheduled and completed referrals differed by patient
sociodemographic characteristics.</t>
  </si>
  <si>
    <t>Of all referrals, 62% were scheduled and 54% were completed. Referral completion rates were lower for pa-
tients with Black race (45%), Native Hawaiian/Pacific Islander race (48%), Spanish language (49%), and public insur-
ance (47%). Odds of scheduled and completed referral were lower for Asian (aOR scheduled: 0.94, [95% CI: 0.89,
0.99]; aOR completed: 0.92 [0.87, 0.97]), Black (aOR scheduled: 0.86 [0.79, 0.94]; aOR completed: 0.80 [0.73, 0.87]),
and publicly insured patients (aOR scheduled: 0.71 [0.66, 0.75]; aOR completed: 0.70 [0.66, 0.75]). Time to scheduled
and completed referral was longer for Black (adjusted hazard ratio [aHR] scheduled: 0.93 [0.88, 0.98]; aHR completed:
0.93 [0.87, 0.99]) and publicly insured patients (aHR scheduled: 0.85 [0.82, 0.88]; aHR completed: 0.84 [0.80, 0.87]) and
families with a language other than English (aHR scheduled: 0.66 [0.62, 0.70]; aHR completed: 0.92 [0.86, 0.99]).</t>
  </si>
  <si>
    <t xml:space="preserve"> The authors declare no conflicts of interest.</t>
  </si>
  <si>
    <t>All data were extracted from hospital administrative re-
cords.</t>
  </si>
  <si>
    <r>
      <rPr/>
      <t xml:space="preserve">Yanet Tilahun </t>
    </r>
    <r>
      <rPr>
        <color rgb="FF1155CC"/>
        <u/>
      </rPr>
      <t>ROB 2 Disparities in Pediatric Specialty Referral Scheduling and Completion</t>
    </r>
    <r>
      <rPr/>
      <t xml:space="preserve"> </t>
    </r>
  </si>
  <si>
    <t>Ogami-Takamura et al.</t>
  </si>
  <si>
    <t>Disparities in cultural and linguistic service provision in vascular surgery for patients with limited English proficiency in Hawaiʻi</t>
  </si>
  <si>
    <t>retrospect cohort study</t>
  </si>
  <si>
    <t>Patients with LEP and without LEP</t>
  </si>
  <si>
    <t>Patients whose medical records indicate non-English proficiency</t>
  </si>
  <si>
    <t>57 / 902 (total N=959)</t>
  </si>
  <si>
    <t>inpatient</t>
  </si>
  <si>
    <t>interpreter workflow optimization</t>
  </si>
  <si>
    <t>individual patient</t>
  </si>
  <si>
    <t>interpreter documentation</t>
  </si>
  <si>
    <t>Baseline disparities: LEP patients had higher prevalence of diabetes, hypertension, sepsis, dialysis, open wounds, and functional dependence (Table 1).
Postoperative outcomes (unmatched): LEP patients had increased embolic complications (OR 3.45, p=0.03) and cardiovascular complications (OR 3.64, p=0.02).
Postoperative outcomes (after propensity score matching): No significant differences between LEP and non-LEP patients.
Interpreter provision: 16% of LEP patients had CLAS-compliant interpreter documented; 25% had no documentation; 59% mixed interpreter/family/staff use.
Sex disparity: Male LEP patients were less likely to receive CLAS than female LEP patients (p=0.008).
Consent process: 19% of cases had surrogates sign despite patient capacity; 13% of consents incomplete or missing.</t>
  </si>
  <si>
    <t>no conflicts disclosed</t>
  </si>
  <si>
    <r>
      <rPr/>
      <t xml:space="preserve">Razi Lawabni         </t>
    </r>
    <r>
      <rPr>
        <color rgb="FF1155CC"/>
        <u/>
      </rPr>
      <t>https://docs.google.com/document/d/1HOEbuaHAdxEUKLKBblQ-1c82wYVx7zk6VicaG5t63F4/edit?usp=sharing</t>
    </r>
    <r>
      <rPr/>
      <t xml:space="preserve"> </t>
    </r>
  </si>
  <si>
    <t>Webb et al.</t>
  </si>
  <si>
    <t>Spanish-Language–Concordant Care on a Postpartum Unit</t>
  </si>
  <si>
    <t>mixed methods (retrospect study + semistructured clinical interviews)</t>
  </si>
  <si>
    <t>Patients whose medical records indicate Spanish speaking proficiency and interpreter needed</t>
  </si>
  <si>
    <t>50 Spanish speaking couples</t>
  </si>
  <si>
    <t>postpartum inpatient unit</t>
  </si>
  <si>
    <t>interpreter service provision</t>
  </si>
  <si>
    <t>patient</t>
  </si>
  <si>
    <t>interpreter services, bilingual providers, interpreter documentation, discharge instructions written in Spanish</t>
  </si>
  <si>
    <t>30% had bilingual licensed providers; 0% bilingual nurses
Interpreter present during rounds: parent (32% always, 30% sometimes, 38% never); newborn (38% always, 26% sometimes, 36% never)
Admission with interpreter: both (24%), partial (56%), none (20%)
Discharge: 84% with interpreter; 94% received Spanish written instructions
Median interpreter encounters per stay: 3 (range 0–9)
Wait times: median 17 minutes (range 0–75)
Interpreter declined at least once: 24%
Clinician interviews: barriers (staffing shortages, workflow disruption, delays, tech issues); facilitators (policy awareness, empathy, recognition of consent needs); recommendations (more bilingual staff, patient-directed access, dedicated interpreters)</t>
  </si>
  <si>
    <t>EHR/ semi-structured clinical interviews</t>
  </si>
  <si>
    <t>Jayla Curtis ROBINS-I V2 Evaluation of Patient Access to Spanish-Language–Concordant Care on a Postpartum Unit Launch Document.docx</t>
  </si>
  <si>
    <t>Srinivasan AP, Sullivan E, Desai A, Adiele A, Bell S, Lion KC</t>
  </si>
  <si>
    <t xml:space="preserve">Spanish speakers, English speakers, publicly insured, privately insured, black/white </t>
  </si>
  <si>
    <t>1,696 Spanish-speaking / 36,638 English-speaking N=38,334</t>
  </si>
  <si>
    <t>outpatient</t>
  </si>
  <si>
    <t>observational study</t>
  </si>
  <si>
    <t>individual patient referral</t>
  </si>
  <si>
    <t>none</t>
  </si>
  <si>
    <t>Scheduling rate overall 62%, completion rate 54%
Completion &lt;50% for Black (45%), Native Hawaiian/Pacific Islander (48%), Spanish-speaking (49%), publicly insured (47%)
Adjusted OR (aOR) for scheduling: Black 0.86, Public insurance 0.71, Asian 0.94
Adjusted OR for completion: Black 0.80, Public insurance 0.70, Asian 0.92
Adjusted hazard ratios (aHR) for delays: Black 0.93 (both scheduling &amp; completion), Public insurance 0.85 / 0.84, Non-English 0.66 (scheduling) / 0.92 (completion)
Specialty variation: cardiology &amp; orthopedics higher completion, psychiatry, genetics &amp; dermatology lower</t>
  </si>
  <si>
    <t>EHR + qualitative</t>
  </si>
  <si>
    <t>Jacob Badonie ROBINS-I V2 Disparities in Pediatric Specialty Referral Scheduling and Completion - Jacob Badonie.docx</t>
  </si>
  <si>
    <t>Macy ML, Michelson KA, Aronson PL, et al.</t>
  </si>
  <si>
    <t>mixed methods (retrospect study + interviews)</t>
  </si>
  <si>
    <t>Infants of parents with limited English proficiency, infants of non-hispanic Black, hispanic, and non-Hispanic White parents</t>
  </si>
  <si>
    <t>language documentation and/or interpreter usage</t>
  </si>
  <si>
    <t>not yet fully reported</t>
  </si>
  <si>
    <t>ED</t>
  </si>
  <si>
    <t>no results yet</t>
  </si>
  <si>
    <t>NIH, Agency for Healthcare Research and Quality (K08HS022561), and institutional.career support</t>
  </si>
  <si>
    <r>
      <rPr>
        <sz val="11.0"/>
      </rPr>
      <t xml:space="preserve">Mokshith Revuri: </t>
    </r>
    <r>
      <rPr>
        <color rgb="FF1155CC"/>
        <sz val="11.0"/>
        <u/>
      </rPr>
      <t>https://docs.google.com/document/d/1q_ole09hPBsejUphYP314jKokGNfvOJn/edit?usp=sharing&amp;ouid=109709177763895008962&amp;rtpof=true&amp;sd=true</t>
    </r>
  </si>
  <si>
    <t>sharlyn Donoza</t>
  </si>
  <si>
    <t>Martinez EM, Carr DT, Mullan PC, Rogers LE, Howlett-Holley WL, McGehee CA, Mangum CD, Godambe SA</t>
  </si>
  <si>
    <t>quality improvement</t>
  </si>
  <si>
    <t>EP-patients, LEP-Spanish Speaking patients</t>
  </si>
  <si>
    <t>LEP form documentation, color-coded icons for LEP</t>
  </si>
  <si>
    <t>LEP (Spanish Speaking): 4573, EP: 149,080</t>
  </si>
  <si>
    <t>pediatric ED and 4 urgent care locations</t>
  </si>
  <si>
    <t>process/quality improvement</t>
  </si>
  <si>
    <t>individual patient encounters</t>
  </si>
  <si>
    <t>Multi-disciplinary team; Plan-Do-Study-Act (PDSA) cycles; stakeholder engagement; EHR modifications; staff training</t>
  </si>
  <si>
    <t>AIUD improved from 35.7% to 64.5% (ED LEP-SS); 48-hour return visits: LEP 3.1%, EP 2.6% (no significant reduction post-intervention); balancing measures (LOS, VRI time) stable</t>
  </si>
  <si>
    <t>EHR + chart review</t>
  </si>
  <si>
    <t>https://docs.google.com/document/d/19bMj-fMpGT9ZRrkDmo1e07GTakxz7d9M/edit?usp=sharing&amp;ouid=101096865058816495249&amp;rtpof=true&amp;sd=true</t>
  </si>
  <si>
    <t>https:pmc.ncbi.nlm.nih.gov:articles:PMC8677944:pdf:pqs-6-e486.pdf</t>
  </si>
  <si>
    <t>Xiong et al.</t>
  </si>
  <si>
    <t>retrospective comparative study</t>
  </si>
  <si>
    <t>patients using orthopedic telemedicine care vs. patients who recieved in person orthopedic care</t>
  </si>
  <si>
    <t xml:space="preserve">We used self-reported race or ethnicity as our primary independent variable, with primary language and insurance status
considered secondarily. Categorized race using five mutually exclusive categories: non-Hispanic white, Black, Hispanic, Asian, and other </t>
  </si>
  <si>
    <t>9296 in patient control group visits/ 1760 telehealth remote visits</t>
  </si>
  <si>
    <t>Outpatient clinics and telemedicine visits</t>
  </si>
  <si>
    <t>Digital Health Enhancement - observational study</t>
  </si>
  <si>
    <t>Encounter/Visit</t>
  </si>
  <si>
    <t>During a 10 week period, telehealth services were implemented. Telehealth was used exclusively from March 24, 2020 and May 18th, 2020</t>
  </si>
  <si>
    <t>• Patients who were Hispanic were less likely to be seen through telemedicine during the study period than were patients who were white (OR 0.59 [95% confidence interval 0.39 to 0.91]; p = 0.02)                                                                                                              • Asian patients were also less likely to be seen via tele-medicine than were white patients (OR 0.73 [95% CI 0.53to 0.99]; p =0.04)                                                                                                                                                                                     •Participants whose primary language was one other than English or Spanish were less likely to access orthopaedic services via telemedicine than patients who spoke English or Spanish as their primary language (OR 0.34 [95% CI 0.18 to 0.65]; p = 0.001) •Patients insured through Medicaid had a lower likelihood of receiving a telemedicine evaluation than did patients who were privately insured (OR 0.83 [95% CI 0.69 to 0.98]; p = 0.03)                                                                                                                                • The odds of a Hispanic patient having a telemedicine consultation were 41% lower compared with that of a white patient               • The odds of a telemedicine encounter for Asian patients was similarly 27% lower compared with white patients                                                                     • Similar changes were encountered for patients with Medicaid having a 15% lower odds of having a telemedicine visit, while the most drastic change in our comparison occurred for patients whose primary language is not English or Spanish, who had 66% lower odds of being seen via telemedicine.                                                                                                                                 •Results are presented using odds ratios (ORs) and 95% confidence intervals, with point estimates and 95% CIs exclusive of 1.0. p values &lt; 0.05 were defined a priori as statistically significant.</t>
  </si>
  <si>
    <t>no conflict interest</t>
  </si>
  <si>
    <t>Sandra Elgizooli — ROBINS-I V2: ROBINS-I V2 Telemedicine Use in Orthopaedic Surgery Varies by Race, Ethnicity, Primary Language, and Insurance Status.docx</t>
  </si>
  <si>
    <t>Miriam T. Fox, Sashini K. Godage, Julia M. Kim, Carla M. Bossano, Sara Muñoz-Blanco, Erica Reinhardt, Linxuan Wu, Stella Karais, Lisa Ross DeCamp</t>
  </si>
  <si>
    <t>Mixed methods: survey (cross-sectional QI) and focus groups (qualitative descriptive)</t>
  </si>
  <si>
    <t>"LEP patients"/ "English-proficient patients"</t>
  </si>
  <si>
    <t>no operational definition provided directly, but implications of use of qualified language service providers was provided. "QLSP include both profes-
sional medical interpreters (in-person, over the phone,
and video-remote) as well as qualified bilingual staff
members."</t>
  </si>
  <si>
    <t>68 staff members (no patients took part in this study)</t>
  </si>
  <si>
    <t>Pediatric and OB/GYN Inpatient, Emergency Department, Ambulatory clinic</t>
  </si>
  <si>
    <t>no intervention was given, perceptions of staff were collected</t>
  </si>
  <si>
    <t>staff perceptions to barriers in interpreter use</t>
  </si>
  <si>
    <r>
      <rPr>
        <rFont val="Arial"/>
        <color theme="1"/>
      </rPr>
      <t>Fidelity: "</t>
    </r>
    <r>
      <rPr>
        <rFont val="Arial"/>
        <b/>
        <color theme="1"/>
      </rPr>
      <t>high level</t>
    </r>
    <r>
      <rPr>
        <rFont val="Arial"/>
        <color theme="1"/>
      </rPr>
      <t xml:space="preserve"> of workforce knowledge about appropriate language services use and the care of LEP patients" *note* fidelity refers to staff surveys as no intervention was carried out | Utilization metrics: used QLSP in 51-99% of encounters = 44/68, in 100% of encounters = 9/68, in 0-30% of encounters = 10/68, and in 31-50% of encounters = 5/68. Reasons for not using QLSP (participants could pick up to 3): in person interpreter wait time = 47/68, patient declines interpreter = 25/68, technical problems = 23/68, don’t feel one is needed = 8/68, use other staff with lep skills = 3/68, don’t know how to access = 0/68 | communication related outcomes: less confident forming therapeutic relationships with lep vs english proficient = 38/68, less confident communicating well with lep vs english proficient = 50/68, less confident providing safe/high-quality care for lep vs english proficient = 22/68, same confidence = 39/68, miscommunication with lep patients/families negatively affected care = never/rarely 43/68, sometimes 9/68, often/always 8/68. satisfying in most encounters = 41/68, frustrating in most encounters = 21/68 | safety ratings (again all faculty perspective): overall safety for english-proficient patients rated "very good" = 42/68, and for LEP rated very good = 27/68. | no patient safety or clinical outcomes reported</t>
    </r>
  </si>
  <si>
    <t>funded by armstrong institute for patient safety and quality (internal/institution)</t>
  </si>
  <si>
    <t>staff-reported survey</t>
  </si>
  <si>
    <t>Michelle Vu, ROBINS-1 V2: ROBINS-1 V2: Michelle Vu.docx</t>
  </si>
  <si>
    <t>Bernier, Rachel S. Halpin, Erin M. ; Staffa, Steven J.; Benson, Lindsey ; DiNardo, James A. ; Nasr, Viviane G.</t>
  </si>
  <si>
    <t>Retrospective review / observational (retrospective review of administrative/IRB/research center data).</t>
  </si>
  <si>
    <t>“Non-English-speaking patients” / “English-speaking patients” — comparisons were made between these two groups regarding how often they were approached for, and enrolled in, institutional research studies.</t>
  </si>
  <si>
    <t>NR: Not explicitly defined. The paper consistently uses “patients with limited English proficiency (LEP)” but does not provide an operational or inclusion definition such as preferred language, interpreter need, or self-identification.</t>
  </si>
  <si>
    <t>Staff survey n = 68; focus group n = 47.</t>
  </si>
  <si>
    <t>Single tertiary pediatric hospital</t>
  </si>
  <si>
    <t>Other / observational – barriers analysis</t>
  </si>
  <si>
    <t>Across the six-year review (2011–2016), the number of non-English-speaking patients seen at Boston Children’s Hospital increased from 26,400 to 34,100 per year. However, the proportion of these patients approached for research participation did not change significantly (7.84% → 8.82%). The number of Pediatric Anesthesia Research Center studies enrolling non-English-speaking participants rose from 3 in 2011 to 14 in 2016, indicating modest progress in inclusion. Enrollment rates differed by language status: in 2016, 62% of approached non-English-speaking patients consented to participate compared with 77% of English-speaking patients. Statistical analysis using generalized linear models found no significant change in approach or enrollment proportions over time. The authors concluded that despite institutional efforts, non-English-speaking patients remained underrepresented in research participation. No patient-level clinical or safety outcomes were measured, and no intervention fidelity data applied.</t>
  </si>
  <si>
    <t>Department of Anesthesiology, Boston's Children Hospital (Institutional)</t>
  </si>
  <si>
    <t xml:space="preserve">International Office patient counts; Institutional Review Board electronic research portal; Pediatric Anesthesia Research Center study records — all retrospective administrative/research registry sources. </t>
  </si>
  <si>
    <t>Leilani Fernandez, ROBINS-I V2: ROBINS-I V2 Launch Document: Row 164 - Inclusion of non-English-speaking patients in research: A single institution experience</t>
  </si>
  <si>
    <t>Cross sectional survey</t>
  </si>
  <si>
    <t>Spanish-speaking LEP families” / “English-proficient (EP) families: Comparisons were made on understanding of the care plan, satisfaction with time spent communicating, and reliance on nurses for updates.</t>
  </si>
  <si>
    <t>LEP was defined as families that did not self-report English as a preferred language, indicated understanding less than ‘most’ English, and chose to answer the survey in Spanish.</t>
  </si>
  <si>
    <t>52 / 109 (LEP families = 52; EP families = 109).</t>
  </si>
  <si>
    <t>Tertiary pediatric hospital</t>
  </si>
  <si>
    <t xml:space="preserve">Other / observational </t>
  </si>
  <si>
    <t>Individual patient/family level</t>
  </si>
  <si>
    <t>N/A: OBservational</t>
  </si>
  <si>
    <t>A total of 161 families (88% response rate) completed the survey—52 LEP (Spanish-speaking) and 109 English-proficient. Compared with EP families, LEP families were less likely to understand the plan of care after rounds (OR 0.32, 95% CI 0.11–0.90), less satisfied with the amount of time nurses spent communicating with them (OR 0.15, 95% CI 0.05–0.41), and less likely to rely on nurses for updates (OR 0.07, 95% CI 0.02–0.25), even after adjusting for education, insurance, chronic conditions, length of stay, and mortality index. LEP families reported that only 53% of physicians and 41% of nurses used an interpreter “often,” while 73% had an interpreter used on admission (49% in-person, 44% phone, 7% family/friend). Most LEP families (82%) said having an interpreter on rounds would have improved their understanding. Overall, 42% of LEP families strongly agreed they understood the plan after a family conference (compared to 69% of EP families), and 30% felt nurses spent enough time with them (vs 74% of EP families). These findings demonstrate substantial communication disparities and underuse of interpreters despite high family presence at the bedside. No fidelity or clinical outcomes were measured, as this was an observational survey of family perceptions.</t>
  </si>
  <si>
    <t>Funded by NIH</t>
  </si>
  <si>
    <t>Family self-reported surveys in English or Spanish; patient and family demographics extracted from the electronic medical record (EHR)</t>
  </si>
  <si>
    <t>Prabhnoor Kaur: Prabhnoor Kaur--ROBINS-I V2 Launch Document--Communication With Limited English-Proficient Families in the PICU.docx</t>
  </si>
  <si>
    <t>Judy H. Ng, Manasi A. Tirodkar, Jessica Briefer French, Holly E. Spalt, Lauren M. Ward, Samuel C. Haffer, Nicole Hewitt, Dana Rey, and Sarah Hudson Scholle</t>
  </si>
  <si>
    <t>Health Quality Measures Addressing Disparities in Culturally and Linguistically Appropriate Services: What are Current Gaps?</t>
  </si>
  <si>
    <t>Cross-sectional qualitative review and analysis</t>
  </si>
  <si>
    <t>No comparator</t>
  </si>
  <si>
    <t>Limited English proficiency (LEP) described as people with language needs or limited English skills who benefit from culturally and linguistically appropriate services (CLAS).</t>
  </si>
  <si>
    <t>24 measures and 8 programs; 12 stakeholder interviews</t>
  </si>
  <si>
    <t>National</t>
  </si>
  <si>
    <t>Clinical Process Optimization / Systems Engineering Process Improvements</t>
  </si>
  <si>
    <t>System-level</t>
  </si>
  <si>
    <t>Stakeholder engagement, data collection and reporting improvement, workforce training, policy review.</t>
  </si>
  <si>
    <t>Qualitative results: identified 24 measures and 8 structural programs; major barriers were lack of data, training, and incentives</t>
  </si>
  <si>
    <t>funded by the Centers for Medicare &amp; Medicaid Services (CMS), U.S. Department of Health and Human Services.</t>
  </si>
  <si>
    <t>This study's findings came from a review of existing quality measure databases and semi-structured stakeholder interviews</t>
  </si>
  <si>
    <t>Elizabeth Goberdhan ROBINS-I V2  link:Elizabeth Goberdhan- Health Quality Measures Addressing Disparities in Culturally and Linguistically Appropriate Services: What are Current Gaps?ROBINS-I V2 .docx</t>
  </si>
  <si>
    <t>K. Casey Lion, Beth E. Ebel, Sarah Rafton, Chuan Zhou, Patty Hencz, Rita Mangione-Smith,</t>
  </si>
  <si>
    <t>Evaluation of a Quality Improvement Intervention to Increase Use of Telephonic Interpretation</t>
  </si>
  <si>
    <t xml:space="preserve">United States </t>
  </si>
  <si>
    <t>Interrupted Times Series</t>
  </si>
  <si>
    <t xml:space="preserve">Preintervention vs during vs posintervention periods </t>
  </si>
  <si>
    <t>Language need was assessed at hopsital registration by asking what language the parents or caregivers prefer for medical communication. People who prefer non-enligh language are refered as LEP</t>
  </si>
  <si>
    <t xml:space="preserve">Interpreter Data: 10,890 (pre), 3981 (during), 9472 (post), Survey Data: 185 (pre). 117(during), 203(post) </t>
  </si>
  <si>
    <t>Impatient</t>
  </si>
  <si>
    <t>Interpreter Workflow Optimization: improve interpreter access and telephonic interpretation use</t>
  </si>
  <si>
    <t>Hospital Unit / Department Level</t>
  </si>
  <si>
    <t>Staff Training and systems redesign: targted education, EMR alerts, telephone equipment, insititution-wide media</t>
  </si>
  <si>
    <t>Interpreter use rates (telephonic and total per patient-day). Results: • Telephonic interpretation ↑ 53% post-intervention (0.38 → 0.58 per patient-day; CI 0.13–0.28). • Overall interpretation ↑ 54% (0.96 → 1.47 per patient-day; CI 0.38–0.64). • Parent-reported professional interpreter use ↑ from 53.3% → 71.8% → 69.3% (P = .001). • Ad hoc interpreter use ↓ from 52.4% → 38.1% → 41.4% (P = .03). • Delays in care ↓ from 13.3% → 7.9% → 6.0% (P = .01). Fidelity: High — intervention implemented hospital-wide with sustained effects for ≥12 months.</t>
  </si>
  <si>
    <t>Internal / Insitutional: Conducted through Seattle's Children's Hospital Continous Performance Improvement Department</t>
  </si>
  <si>
    <t>EHR/EMR + Survey Data</t>
  </si>
  <si>
    <r>
      <rPr/>
      <t xml:space="preserve">Antarjot Kaur, ROBINS-I V2: </t>
    </r>
    <r>
      <rPr>
        <color rgb="FF1155CC"/>
        <u/>
      </rPr>
      <t>https://docs.google.com/document/d/1l7vKW24E0baZfRzN8_piAy1lJW1TDOjz/edit?usp=sharing&amp;ouid=115267655726197070067&amp;rtpof=true&amp;sd=true</t>
    </r>
  </si>
  <si>
    <t xml:space="preserve">Retrospective Cohort Study </t>
  </si>
  <si>
    <t>LEP vs English Proficient patient recieving curative-intent radotherapyt for head and neck cancer</t>
  </si>
  <si>
    <t xml:space="preserve">Patients who reported their primary language spoken other than English to prompt the need for hospital interpreter services were classified as LEP, while patients reporting their primary language as English were defined as English Proficient </t>
  </si>
  <si>
    <t xml:space="preserve">20 LEP and 11 EP </t>
  </si>
  <si>
    <t xml:space="preserve">Hopital / Oncology Department at Boston Medical Center </t>
  </si>
  <si>
    <t xml:space="preserve">Other/ observational </t>
  </si>
  <si>
    <t xml:space="preserve">Individual patient Level </t>
  </si>
  <si>
    <t>NA: Observational</t>
  </si>
  <si>
    <t>Locoregional Control (LRC), Distant Control (DC), Overall Survival (OS), Disease-Free Survival (DFS). Results: • 3-year LRC: EP 82.2% vs. LEP 58.3% (P = 0.038). • LEP HR for locoregional failure: 2.4 (95% CI 1.0–5.8). • No significant difference in DC (P = 0.884), OS (P = 0.559), DFS (P = 0.320). • LEP patients receiving chemoradiation: 3-year LRC 29.2% vs. 79.7% for EP receiving chemoradiation (P = 0.007). Fidelity: Not applicable (retrospective study).</t>
  </si>
  <si>
    <t xml:space="preserve">Not Reported </t>
  </si>
  <si>
    <t xml:space="preserve">EHR / EMR and Hopsital Registry Data </t>
  </si>
  <si>
    <r>
      <rPr/>
      <t xml:space="preserve">Mokshith Revuri: </t>
    </r>
    <r>
      <rPr>
        <color rgb="FF1155CC"/>
        <u/>
      </rPr>
      <t>https://docs.google.com/document/d/1HV3R1cOdPZCs0hlTnEJsM_mNdk43cCGA/edit?usp=sharing&amp;ouid=109709177763895008962&amp;rtpof=true&amp;sd=true</t>
    </r>
  </si>
  <si>
    <t>Kristin M Anderson, Lilly VK Siems, Seth C Holloway, Nafeesa Sultana, Wendy E Braund, Linda M Harris</t>
  </si>
  <si>
    <t xml:space="preserve">Pre-Post Quality Improvement </t>
  </si>
  <si>
    <t>LEP/English preferring patients and pre-intervention vvs post intervention chart documentation rates.</t>
  </si>
  <si>
    <t xml:space="preserve">A need for a cirriculu designed to improve health literact while accomodating language and culutral differences, or people preferred spanish as the language </t>
  </si>
  <si>
    <t>5440, (24% English, 56.9% Spanish)</t>
  </si>
  <si>
    <t xml:space="preserve">Primary Care Clinic </t>
  </si>
  <si>
    <t xml:space="preserve">Staff Workflow / Systems Engineering Process Inprovement </t>
  </si>
  <si>
    <t xml:space="preserve">Clinic Level (Cluster implementation) </t>
  </si>
  <si>
    <t xml:space="preserve">Staff training and workflow for group conseling model, billingual care delivery, motivational interviewing, community integration </t>
  </si>
  <si>
    <t>Quantitative outcomes: - Counseling documentation: 15% → 67% (pre vs. post). - Goal achievement: English 42% / Spanish 86%. - Attendance: English avg. 4 / Spanish avg. 9. p-values not reported.</t>
  </si>
  <si>
    <t xml:space="preserve">Government/Foundation: Department of Health and Human services, Office of Disease Prevention and Health Promotion, No conlficts </t>
  </si>
  <si>
    <t xml:space="preserve">Chart Review (EHR / EMR) + Survey/Questionaire </t>
  </si>
  <si>
    <r>
      <rPr/>
      <t xml:space="preserve">Varsha Balaji ROBINS: </t>
    </r>
    <r>
      <rPr>
        <color rgb="FF1155CC"/>
        <u/>
      </rPr>
      <t>https://docs.google.com/document/d/1-f8zWznNXX1fG-yU-slvkLEXm9MCM-xt/edit?usp=sharing&amp;ouid=114865006282290594985&amp;rtpof=true&amp;sd=true</t>
    </r>
    <r>
      <rPr/>
      <t xml:space="preserve"> </t>
    </r>
  </si>
  <si>
    <t>Robert Weech-Maldonado, Marc Elliott, Rohit Pradhan, Cameron Schiller, Allyson Hall, Ron D. Hays</t>
  </si>
  <si>
    <t xml:space="preserve">Cross-sectional specifically multi-site observational study </t>
  </si>
  <si>
    <t>"English-speaking non-Hispanic whites"/ "all groups other than English-speaking non-Hispanic whites"</t>
  </si>
  <si>
    <t>Respondents were assigned  to race/ethnic/ language categories based on their self-reported race,ethnicity and language spoken at home, as well as the survey language." Grouple included white Englissj speakers, white non-English speakers, Hispanic bilinguals, Hispanic Spanish speakers, Asian non-English speakers, etc.</t>
  </si>
  <si>
    <t xml:space="preserve">the LEP vs comparison counts were not reported but the total population N=19583 across the 66 hospitals </t>
  </si>
  <si>
    <t>Inpatient hospital specifically acute -care general and children's hospitals in CA</t>
  </si>
  <si>
    <t>System Engingeering procerss improvements - hospital level structural and policy cultural competency practices measured via CCATH</t>
  </si>
  <si>
    <t xml:space="preserve">clinic level and also cluster level at the hospital front </t>
  </si>
  <si>
    <t xml:space="preserve">CCATH assessment of organizational CLAS/NQF policies and practices  more of a system level change </t>
  </si>
  <si>
    <t>Associations from Model 1 with the main effect of cultural competency (CCATH) where doctor communication where 10 ourcome measures were 1. Nurse communication 2. Staff responsiveness 3. Docotor communication 4. Room cleanliness 5. Room quietness 6. Pain control 7. Communication about medication 8. Discharge information  9. Hospital rating 10. Hospital recommendation. Model 1 = CCATH + individual covariates , Model 2= model 1 + interaction between CCATH and minority -group indicator . Doctor communication = +0.7 points the p value &lt; 0.05 where there seemed to be a small improvement. The hospital rating result =+1.2 points with a p value &lt;0.01 with moderate inmporvement. Recommend hospital is +1.6 points wiht a p valu e &lt; 0.01 there was a significantly higher likelihood to recommend. Other 6 aspects were not significant to include because their p values were less slightly greather than &gt;0.05. Model 2 whch involved interaction between cultural competency and minroity involved the outcomes of nurse communcication+0.9 p value; &lt;0.01 which was not significant  , staff respoiniveness= +1.3 points with a p value &lt;0.01, and  Pain control had +1.5 points &lt;0.001 p value wiith a significant value. The quiet room is roughly about +1.0 points with a p value &lt;0.05 not signfiicant. The interactions in model two indicate that minority patients that would normally qualify as LEP or bilingual benfit from hospitals that hav ehigher scores on organizaitonal cultural competency, the staff responsiveness and pain control are meaningful due to their direct form of care and accessibillity with the Bonferroni adjustment. Fidellity in correlation with implementation involves observational study assessing existing hospital systems. High measuremeant reliability .</t>
  </si>
  <si>
    <t xml:space="preserve">Funding : Commonwealth  fund (Project # 200060407) DHHS office of Minority Health(Task Order #7); NIH/NCMHD and NIA grants. Conflcict of interest ther does not seem to be any </t>
  </si>
  <si>
    <t>2006 HCAHPS (NCBD) patient survey + 2006 CCATH  hospital survey (questionairres); usually through administrative records for case-mix adjustment</t>
  </si>
  <si>
    <r>
      <rPr/>
      <t xml:space="preserve">Manjari Seshan- ROB I- V2- </t>
    </r>
    <r>
      <rPr>
        <color rgb="FF1155CC"/>
        <u/>
      </rPr>
      <t>https://docs.google.com/document/d/1xyw9zCyTx3d4i-fG5t0HqKgtFHykdCOR/edit?usp=sharing&amp;ouid=104657792258528976217&amp;rtpof=true&amp;sd=true</t>
    </r>
    <r>
      <rPr/>
      <t xml:space="preserve"> </t>
    </r>
  </si>
  <si>
    <t>Delphine S. Tuot, Monica Lopez, Cecily Miller, Leah S. Karliner</t>
  </si>
  <si>
    <t xml:space="preserve">quality improvement pre-post evaluation (uncontrolled) </t>
  </si>
  <si>
    <t xml:space="preserve">preimplementation / postimplementation  </t>
  </si>
  <si>
    <t>"Language barriers.. lead to health disparities for patients with limited English proficiency (LEP)."</t>
  </si>
  <si>
    <t xml:space="preserve">LEP patient N were not reported, comparisons ar eper "LEP admissions" provider surveys: Nurses - 127 pre/ 122 post distributed (163 completed total, 65% response). Physicians- 96 pre/ 78 post distributed (116 completed total , 67% response) </t>
  </si>
  <si>
    <t>inpatient- general medicine floor , tertiary care academic hospital (UCSD moffitt- Long)</t>
  </si>
  <si>
    <t xml:space="preserve">interpreter workflow optimization specifically involving bedisde dual handset telephonic interepreter phones and staff education </t>
  </si>
  <si>
    <t>Hospital Unit/ Department ( entire general medicine floor)</t>
  </si>
  <si>
    <t>Bedside dual- handset interpreter phones and self education sessions and pcoket reference cards</t>
  </si>
  <si>
    <t xml:space="preserve">The implementation fidelity was high due to the fact that the "Dual Handset phones were successfully placed at every bedside on the medicine floor." Interpreter call volume rose from 142 to 502 calls/month imediately postimplementation ( a 3.5 x increase). Calls per LEP admission increased from 1.3 to roughly 5.2 remaning high 4 calls /LEP admission  one year later. Nurses include Ad hoc interepreter use decreased fro 37% to 18 % with a p value 0f 0.006 and a 22% to 18 % decreased where the p value = 0.009 adjusted OR for interpreter use during admission = 3.3 (95% CI 1.8-5.8) . for medication administration = 1.9 (95% CI 1.1-3.2). For physicians telephonic interpreter use increased by 49% to 64% where p=.11, NS ad hoc interpreter use decreased from 51% to 35% with a p value of 0.09. Adjusted OR for interpreter use when updating LEP patients =2.1( roughly 95% CI 1.1-1.4) . There were no direct patient level safety or clinical outcomes overall. Communication seemed to improve for nurses and interpreter use increased. </t>
  </si>
  <si>
    <t xml:space="preserve">Funding : UCSF Medical Center Patient Care Fund ( institutional) , NIH/NIDDK T32 DK007219-32 and American Cancer Society Mentored Research Scientist Grant ( foundation). Conflict of interest: there was no reported conflict of interest </t>
  </si>
  <si>
    <t>Administrative/ operational call logs (UCSF interpreting Services Department) and Provider surveys ( nurses and physicians )</t>
  </si>
  <si>
    <t>Ashlyn Chau https://docs.google.com/document/d/15qO0LSDSby_gBpIl6zsOmL9sCtbFf5yr/edit?usp=sharing&amp;ouid=101586365800105910847&amp;rtpof=true&amp;sd=true</t>
  </si>
  <si>
    <t>Umesh Chauhan, Deborah Baker, Richard Edwards, Mark Hann</t>
  </si>
  <si>
    <t>United Kingdom</t>
  </si>
  <si>
    <t>Observational registry/database audit with cross-sectional analyses (duration 18 month period)  analysis through recording of completeness by ethnicity logistic regression adjusted analyses</t>
  </si>
  <si>
    <t xml:space="preserve">"white british"/ "south asian (Indian, Pakistani, Bangladeshi") Clinical data of south asians vs White British </t>
  </si>
  <si>
    <t xml:space="preserve">Uses ethnicity and self reported data to resemble the differences in language use and the possibility of data collection, intended language effect not directly mentioned/ reported </t>
  </si>
  <si>
    <t>total assessed on database n= 1993 over 18 months. White british N= 1672 South Asian N= 171. For the multivariate adjusted models with IMD linkage: White British N= 1658 South Asian , N=154</t>
  </si>
  <si>
    <t xml:space="preserve">Cardiac rehabilitation services- inpatient/outpatient cardiac rehab teams based at two hospitals </t>
  </si>
  <si>
    <t xml:space="preserve">other/ systens engineering  process improvements which is implemented of an electronic centralized cardaic rehabilitation register and related data recording process </t>
  </si>
  <si>
    <t xml:space="preserve">Individual patients recorded in centralized database patient level grouped by ethnicity </t>
  </si>
  <si>
    <t>Centralized electronic registry and data entry design immprovements</t>
  </si>
  <si>
    <t xml:space="preserve">Primary outcome: completeness/recording of clinical data items by ehtnicity quantitative findings: Ethinicity was recorder overall 94.4% Table 2 recording and counts by % ethnicity: smoking: white 1307 (78.2%) vs SA 129 (75.4%) p=0.412; BP: 914 (54.7%) vs 81 (47.4%) p=0.068; Cholesterol: 1232 (73.7%) vs 117 (68.4%) p=0.139; Glucose: 642 (38.4%) vs 53 (31.0%) p=0.057; BMI: 1092 (65.3%) vs 94 (55.0%) p=0.007; Waist circumference: 446 (26.7%) vs 32 (18.7%) p=0.024; Pulse: 729 (43.6%) vs 54 (31.6%) p=0.002; HADS score: 300 (17.9%) vs 8 (4.7%) p&lt;0.001; Employment: 1559 (93.2%) vs 145 (84.8%) p&lt;0.001; Exercise status: 1124 (67.2%) vs 104 (60.8%) p=0.091. Table 3 (odds ratios; South Asian vs White British): (N for adj models: White N=1658; SA N=154) — HADS score: adjusted OR 0.16 (95% CI 0.07–0.36); Employment: adjusted OR 0.46 (95% CI 0.27–0.79); BMI: adj OR 0.54 (95% CI 0.37–0.79); Pulse: adj OR 0.60 (95% CI 0.42–0.88); Glucose: adj OR 0.64 (95% CI 0.44–0.93); Cholesterol: adj OR 0.64 (95% CI 0.44–0.95); Waist circumference: adj OR 0.66 (95% CI 0.43–1.02) (not statistically significant); Exercise status: adj OR 0.67 (95% CI 0.46–0.96); Smoking status, BP, others: not significant in adjusted models.From this data it can be inferred that south asian patients had significantly lower odds of having key hralth indicators BMI, pulse glucose cholestrol and there was an observed large gap in the HADS recoridng where south Asians were much less likely to have their mental health screening documented which can reflect barriers in data collection and interactio relating to cultural language and communication barriers. The fidelity is pretty high because the ehtnicity recorer for 94.4% of the patients . The limitations are that interpreter and language fields are not recorded 
</t>
  </si>
  <si>
    <t>Funding: Umesh Chauha received a Resaerch Training fellowship funded by the NHS Executive; Lancashire and South Cumbria Cardiac Network provided funding</t>
  </si>
  <si>
    <t>Centralized electronic cardiac rehabilitation databased (NHS Net) for study using recommended audit tools from data entered from patient assessments by CR nurses and clerks. Data is classified as Registry/ Survey (clinical audit registry) and administrative linkage for IMD</t>
  </si>
  <si>
    <r>
      <t xml:space="preserve">Leilani Fernandez, ROBINS-I V2: </t>
    </r>
    <r>
      <rPr>
        <color rgb="FF1155CC"/>
        <u/>
      </rPr>
      <t>https://docs.google.com/document/d/1WYIzoL8hapB1k30XgJxJj2iE2h3AZtkG/edit?usp=drivesdk&amp;ouid=117856737747891876540&amp;rtpof=true&amp;sd=true</t>
    </r>
  </si>
  <si>
    <t>Leah S. Karliner, Sue E. Kim, David O. Meltzer, Andrew D. Auerbach,</t>
  </si>
  <si>
    <t>Observational retrospective cohort study</t>
  </si>
  <si>
    <t xml:space="preserve">LEP (Chinese, Spanish, Russian) vs Enlgish proficient patients </t>
  </si>
  <si>
    <t xml:space="preserve">Information on a patient's primary language is entered at the time each patient first registers at UCSF ... and is based generally on patient self-report. </t>
  </si>
  <si>
    <t>1,146 non - English speakers and 5877 English Speakers</t>
  </si>
  <si>
    <t>Urban academic medical center at the General Medicine Serice at UCSF Medical Center (Inpatient general Medicine)</t>
  </si>
  <si>
    <t xml:space="preserve">Other (obersavtional study, not QI intervention) </t>
  </si>
  <si>
    <t xml:space="preserve">Individual Patient Level </t>
  </si>
  <si>
    <t>Primary outcomes:• Length of stay (LOS): No significant difference (Non-English vs English: 3.1% difference, 95% CI −8.7 to 3.1).• Cost: No significant difference (−2.5%, 95% CI −8.3 to 2.1).• 30-day readmission: Increased for non-English speakers (OR 1.3, 95% CI 1.0–1.7). ↳ Chinese speakers: OR 1.7 (1.2–2.3); Spanish: OR 1.5 (1.0–2.3); Russian: OR 0.8 (0.5–1.4).• 30-day mortality: No difference (OR 0.9, 95% CI 0.7–1.2).Fidelity: Not applicable (no intervention).</t>
  </si>
  <si>
    <t xml:space="preserve">Government/Foundation &amp; Institutional: UCSF Academic Senate Research Evaluation and Allocation Committee, American Cancer Society, </t>
  </si>
  <si>
    <t>Administrative / EHR + Registry Linked Data</t>
  </si>
  <si>
    <r>
      <rPr/>
      <t xml:space="preserve">Antarjot Kaur: </t>
    </r>
    <r>
      <rPr>
        <color rgb="FF1155CC"/>
        <u/>
      </rPr>
      <t>https://docs.google.com/document/d/1XMQM0s-vHKl8XJeigntM6Ap97H12cwy6/edit?usp=sharing&amp;ouid=115267655726197070067&amp;rtpof=true&amp;sd=true</t>
    </r>
  </si>
  <si>
    <t>Genny Carrillo-Zuniga, Bonnie Dadig, Kent W. Guion, Vivian I. Rice</t>
  </si>
  <si>
    <t xml:space="preserve">Cross sectional descriptive Survey </t>
  </si>
  <si>
    <t xml:space="preserve">None (Descriptive study): Faculty vs students and medical students vs other students </t>
  </si>
  <si>
    <t xml:space="preserve">Not directly defined only referenced contextually </t>
  </si>
  <si>
    <t xml:space="preserve">300/1025 Faculy Respondants, 871/1956 Student Respondants, </t>
  </si>
  <si>
    <t>Academic Health center: Medical college of Georgia and affiliated health system</t>
  </si>
  <si>
    <t xml:space="preserve">Education / Survey based assessment (no active QI intervention), rather focused on willingness to learn CLAS </t>
  </si>
  <si>
    <t xml:space="preserve">Individual repondant </t>
  </si>
  <si>
    <t xml:space="preserve">NA: survey descriptive study </t>
  </si>
  <si>
    <t>Key findings: • Familiarity with CLAS standards: 22% of faculty and 23% of students reported being “less than familiar.” Only 14% of faculty and 5.8% of students “very familiar.” • Willingness to learn Medical Spanish: 46% of faculty and 70% of students “willing to spend time learning Spanish.” • Knowledge of how to work with interpreters: 53% of faculty vs 35% of students agreed they knew how. • Interpreter service use: 34–39% reported using interpreter services. • Preferred learning format: Web-based instruction preferred (though 18% of faculty and 5% of students disagreed).</t>
  </si>
  <si>
    <t xml:space="preserve">Instituional / Internal Funding </t>
  </si>
  <si>
    <t>Online self-adminstered SUrvey</t>
  </si>
  <si>
    <r>
      <rPr/>
      <t xml:space="preserve">Shishir Tallada: </t>
    </r>
    <r>
      <rPr>
        <color rgb="FF1155CC"/>
        <u/>
      </rPr>
      <t>https://livejohnshopkins-my.sharepoint.com/:w:/g/personal/stallad1_jh_edu/EX-8CyKC3BlClZKygkhF3DgBZ6p3mSFLGC_3qTcTa5xQRA?e=ivZeUW</t>
    </r>
    <r>
      <rPr/>
      <t xml:space="preserve"> MODERATE-SERIOUS</t>
    </r>
  </si>
  <si>
    <t>Stephen Ziguras, Steven Klimidis, James Lewis, Geoff Stuart</t>
  </si>
  <si>
    <t>Comparative study</t>
  </si>
  <si>
    <t>Ethnic minority clients who did not get services from a bilingual, bicultural case manager.</t>
  </si>
  <si>
    <t>"In Australia, researchers commonly distinguish between persons born in a country where English is not the main language (persons with a non-English-speaking background) and those born in countries where English is the main language (persons with an English-speaking background). Groups with a non-English-speaking background in Australia have been reported to underutilize mental health services relative to groups with an English-speaking background (1,2,3)."</t>
  </si>
  <si>
    <t>763/2172</t>
  </si>
  <si>
    <t>Mental Health Clinics/Hospitals</t>
  </si>
  <si>
    <t>Individual Patients/Clients</t>
  </si>
  <si>
    <t>Bilingual and bicultural case managers</t>
  </si>
  <si>
    <t>Fidelity-High: 11 bilingual, bicultural staff employed, languages matched to local population (Italian, Greek, Vietnamese, Macedonian, Croatian, Turkish). | Patient Safety Events: Involuntary admissions: Non-significant differences by ethnic match; psychosis diagnosis was significant predictor (β=0.160, p&lt;.001). | Clinical Outcomes: Duration (direct) Contact with bilingual CM 0.123 p&lt;.001 Longer duration. Frequency (direct) Contact with bilingual CM 0.086 p&lt;.001 Higher frequency. Duration (telephone) Contact with bilingual CM 0.100 p&lt;.001 Longer. Frequency (telephone) Contact with bilingual CM 0.129 p&lt;.001 More frequent. Communication-Related Outcomes: “Bilingual staff felt they had a better understanding of their ethnic clients’ culture and immigration experience, which helped them establish better rapport, provide more accurate assessments, and communicate more easily with clients’ family members.”</t>
  </si>
  <si>
    <t>No conflict of interest or mention of funding.</t>
  </si>
  <si>
    <t>Administrative / Claims</t>
  </si>
  <si>
    <r>
      <rPr/>
      <t xml:space="preserve">Shishir Tallada: </t>
    </r>
    <r>
      <rPr>
        <color rgb="FF1155CC"/>
        <u/>
      </rPr>
      <t>https://livejohnshopkins-my.sharepoint.com/:w:/r/personal/stallad1_jh_edu/Documents/ROBINS-I_Ziguras_2003_Assessment_FULL.docx?d=w78c51aba33184cbf943e8ec5318c1c47&amp;csf=1&amp;web=1&amp;e=1oVp3J</t>
    </r>
    <r>
      <rPr/>
      <t xml:space="preserve"> MODERATE-SERIOUS</t>
    </r>
  </si>
  <si>
    <t xml:space="preserve">Mia Resnick+ Manjari Seshan </t>
  </si>
  <si>
    <t>Robert Weech-Maldonado, Marie N. Fongwa, Peter Gutierrez, and Ron D. Hays</t>
  </si>
  <si>
    <t>Language and Regional Differences in Evaluations of Medicare Managed Care by Hispanics</t>
  </si>
  <si>
    <t>Cross-sectional QI "survey data collected in 2002"</t>
  </si>
  <si>
    <t xml:space="preserve">"Hispanic English Speaker" , Hispanic Spanish Speakers "Non hispanic whites. they compared groups that identified as hispanic by subgroups by region in CA florida NY New Jersey </t>
  </si>
  <si>
    <t xml:space="preserve">"Those that completed an English Survey were considered Hispanic  English speakers, while those that completed a Spnaish survey were classified as Hispanic  Spanish speakers."  </t>
  </si>
  <si>
    <t xml:space="preserve">1353 = Spanish speakers Hispanic English speakers =7110 Non- Hispanic Whites =98320 ( total sample =125369) Response rate 82% </t>
  </si>
  <si>
    <t xml:space="preserve">Outpatient/ managed care plan setting </t>
  </si>
  <si>
    <t xml:space="preserve">Other: observational comparative study ( no active intervention) </t>
  </si>
  <si>
    <t xml:space="preserve">Individual survey respondents ( analysis adjusted for clustering by health plan) </t>
  </si>
  <si>
    <t xml:space="preserve">bilingual survey and outreach: presurvey notifciation letter that has an option to request spanish version . They had bilingual telephone interviewers with multiple mail options and phone follow ups Englsih/ Spanish toll-free hotlines were present </t>
  </si>
  <si>
    <r>
      <rPr>
        <rFont val="Arial"/>
        <color theme="1"/>
      </rPr>
      <t>Hispanic English vs White subgroup:</t>
    </r>
    <r>
      <rPr>
        <rFont val="Arial"/>
        <b/>
        <color theme="1"/>
      </rPr>
      <t xml:space="preserve"> Timeliness of care</t>
    </r>
    <r>
      <rPr>
        <rFont val="Arial"/>
        <color theme="1"/>
      </rPr>
      <t xml:space="preserve">:b= -5.24 (SE 0.48), p&lt;.001; effect size =0.12  </t>
    </r>
    <r>
      <rPr>
        <rFont val="Arial"/>
        <b/>
        <color theme="1"/>
      </rPr>
      <t xml:space="preserve">Provider communications: </t>
    </r>
    <r>
      <rPr>
        <rFont val="Arial"/>
        <color theme="1"/>
      </rPr>
      <t>b= 0.08 (0.33) (ns) Office staff helpfulness: b=-2.08 (0.33) , p&lt; 0.001; effect size =0.12 getting needed care: b=-5.56 (0.58), p&lt;0.001; effect size =0.10. Hispanic Spanish vs White subgroup: Timeliness of care: b= -7.71 (1.13), p&lt;0.001; effect size=0.32</t>
    </r>
  </si>
  <si>
    <t xml:space="preserve">Government/ Foundation/ Internal: AHRQ cooperative Agreements U18 HS09204 &amp; HS016980; NIH (NIA P30-AG-021684); UCLA/DREW Project EXPORT (P20-MD00148-01); UCLA Center for Health Improvement in Minority Elders. Access to data supported by AHRQ NCBD. One author afffiliated with Pfizer Health Solution Inc.  There was no conflicts of interest in the paper. </t>
  </si>
  <si>
    <t xml:space="preserve">CAHPS 3.0 Medicare managed Care Survey 2002 from aional CAHPS Benchmarking Database (NCBD). dtaa collected through mail and teephone the percentages include 84% mail 16% phone. Specifically in survey Questionanaire form </t>
  </si>
  <si>
    <r>
      <rPr/>
      <t xml:space="preserve">Manjari Seshan ROB I V2: </t>
    </r>
    <r>
      <rPr>
        <color rgb="FF1155CC"/>
        <u/>
      </rPr>
      <t>https://docs.google.com/document/d/1scJYYbMCG2wYO9Qqhv8J-LXk653xrYJE/edit?usp=sharing&amp;ouid=104657792258528976217&amp;rtpof=true&amp;sd=true</t>
    </r>
  </si>
  <si>
    <t>Lois</t>
  </si>
  <si>
    <t>Håvard Thøgersena,b , Bjørn Møllera , Linn Merete Åslia,c , Sameer Bhargavaa,d , Rune Kvålea,e,f , Lars Fjellbirkelandg,h , Trude Eid Robsahma , Stein Aaseruda , Ronnie Babigumiraa and Inger Kristin Larsena</t>
  </si>
  <si>
    <t>Waiting times and treatment following cancer diagnosis: comparison between
immigrants and the Norwegian host population</t>
  </si>
  <si>
    <t>Norway</t>
  </si>
  <si>
    <t>RCT</t>
  </si>
  <si>
    <t>This study covers multiple cancer sites (breast, colorectal, lung and prostate) andaims to compare waiting times between cancer diagnosis
and start of cancer treatment between immigrants in
Norway/ and the host population; and to describe treatment
patterns across sites and stage at diagnosis.</t>
  </si>
  <si>
    <t>An immigrant was defined as someone born
abroad whose parents were also born abroad. With exception of second-generation immigrants, the remaining population was categorised as Norwegian, i.e., as part of the
host population.</t>
  </si>
  <si>
    <t>9,382/241,961</t>
  </si>
  <si>
    <t xml:space="preserve"> Cancer Registry of Norway</t>
  </si>
  <si>
    <t>Other/Observational Study</t>
  </si>
  <si>
    <t>Other: No interventions or experiment; Observational; Individual patients</t>
  </si>
  <si>
    <t>Observational; "The present study is unique, being the first to describe the
events following cancer diagnosis in immigrants, namely
waiting times for treatment and treatment patterns. To our
knowledge, no comprehensive analysis with high-quality
population data has been presented previously."</t>
  </si>
  <si>
    <r>
      <rPr>
        <rFont val="Arial"/>
        <color theme="1"/>
        <sz val="11.0"/>
      </rPr>
      <t xml:space="preserve">Fidelity-Moderate; After adjustment for covariates, hazard ratios for time from diagnosis to treatment for nonWestern immigrants compared to Norwegians were 0.88 (95% confidence interval (CI): 0.82–0.95) for breast cancer and 0.84 (95% CI: 0.75–0.95) for lung cancer, indicating longer waiting times. Treatment patterns in the four major cancer sites were similar among immigrants and the Norwegian host population, except for breast cancer, where women from East and South Asia received less breast-conserving surgery than the Norwegian host population (adjusted odds ratios 0.65 (95% CI: 0.46–0.93) for East Asians and 0.75 (95% CI: 0.50–1.13) for South Asians); The present study reports delayed treatment for lung and breast cancer among immigrants from non-Western countries in Norway. Systematic differences in cancer treatment were not
detected. However, less breast-conserving surgery among breast cancer patients from Asia compared to Norwegians was observed.Our findings indicate that non-Western immigrants wait
longer than the Norwegian host population for treatment of
breast and lung cancer. For breast cancer, the differences are
small, while for lung cancer the delays are longer. The implications of the delay in lung cancer in terms of prognosis and
patient satisfaction is unknown.; no clinical outcomes or communication-related outcomes due to the nature of the study; </t>
    </r>
    <r>
      <rPr>
        <rFont val="Arial"/>
        <i/>
        <color theme="1"/>
        <sz val="11.0"/>
      </rPr>
      <t>More quantitave data:</t>
    </r>
    <r>
      <rPr>
        <rFont val="Arial"/>
        <color theme="1"/>
        <sz val="11.0"/>
      </rPr>
      <t xml:space="preserve"> </t>
    </r>
    <r>
      <rPr>
        <rFont val="Arial"/>
        <color theme="1"/>
        <sz val="11.0"/>
        <u/>
      </rPr>
      <t>Age at diagnosis</t>
    </r>
    <r>
      <rPr>
        <rFont val="Arial"/>
        <color theme="1"/>
        <sz val="11.0"/>
      </rPr>
      <t xml:space="preserve"> (years) Mean (Norway)68.2 (Western)65.7 (Non-Western)56.6; </t>
    </r>
    <r>
      <rPr>
        <rFont val="Arial"/>
        <color theme="1"/>
        <sz val="11.0"/>
        <u/>
      </rPr>
      <t>Length of stay</t>
    </r>
    <r>
      <rPr>
        <rFont val="Arial"/>
        <color theme="1"/>
        <sz val="11.0"/>
      </rPr>
      <t xml:space="preserve"> (years) Mean (Western)33.8 (Nonwestern)19.5; </t>
    </r>
    <r>
      <rPr>
        <rFont val="Arial"/>
        <color theme="1"/>
        <sz val="11.0"/>
        <u/>
      </rPr>
      <t xml:space="preserve"># of Cases: </t>
    </r>
    <r>
      <rPr>
        <rFont val="Arial"/>
        <color theme="1"/>
        <sz val="11.0"/>
      </rPr>
      <t>Norway: 241,961; Western Countries: 5619; NonWestern: 3763</t>
    </r>
  </si>
  <si>
    <t>Industry(Norwegian Cancer Society); declared no conflict of interest</t>
  </si>
  <si>
    <t>Registry</t>
  </si>
  <si>
    <r>
      <rPr/>
      <t xml:space="preserve">Sandra Elgizooli — ROBINS-I V2: </t>
    </r>
    <r>
      <rPr>
        <color rgb="FF1155CC"/>
        <u/>
      </rPr>
      <t>https://docs.google.com/document/d/1QYxhYEk9zUNpvDUBit1GsVVDGarCOq0YOSGfZ0QHkcU/edit?usp=sharing</t>
    </r>
  </si>
  <si>
    <t>Kiele nino de guzman</t>
  </si>
  <si>
    <t>Shadia Adekunte,Yu Qing Bai,Gillian L. Booth,Ghazal Fazli, Calvin Ke,Lorraine L. Lipscombe,Sarah M. Mah,Laura C. , Walter P. Wodchis,Baiju R. Shah</t>
  </si>
  <si>
    <t>comparing quality of diabetes care between immigrants and non-immigrants whitin dimentions of marginaliaztion: a population-based cohort study</t>
  </si>
  <si>
    <t>cross sectional</t>
  </si>
  <si>
    <t xml:space="preserve">comparing material deprevation, residential instability and dependency of immigrants vs of non-immigrants </t>
  </si>
  <si>
    <t>100,543 immigrants elauated in this study had neither english nor french language ability at immigration</t>
  </si>
  <si>
    <t>328,077/1,121,512</t>
  </si>
  <si>
    <t xml:space="preserve">Amber Zhu </t>
  </si>
  <si>
    <t>Clinical process optimization</t>
  </si>
  <si>
    <t>community program level</t>
  </si>
  <si>
    <t>Health systems interventions</t>
  </si>
  <si>
    <t>the study found that immigrants were less likely to achive a number of quality indicators for diabetes care compared to thier non-immigrant counterparts despite considerations of other enviormental factors such as material deprivation, residential instability and dependency.</t>
  </si>
  <si>
    <t>no reported conflict of interest and funding for the stuy was provided by the university of toronto novo nordisk network for healthy populations</t>
  </si>
  <si>
    <t>ontario laboratories information system (OLIS)</t>
  </si>
  <si>
    <r>
      <rPr/>
      <t xml:space="preserve">Amber Zhu - ROBINS-I V2: </t>
    </r>
    <r>
      <rPr>
        <color rgb="FF1155CC"/>
        <u/>
      </rPr>
      <t>https://docs.google.com/document/d/1H5kvaTD9A3b4RSP_0sQNw-u0u-OBcxs8/edit</t>
    </r>
  </si>
  <si>
    <t>Vishal S. Arora, Charlotte Kuhlbrandt, Martin Mckee</t>
  </si>
  <si>
    <t>An examination of unmet health needs as perceived by
 Roma in Central and Eastern Europe</t>
  </si>
  <si>
    <t>UK</t>
  </si>
  <si>
    <t>Cross Sectional study</t>
  </si>
  <si>
    <t>The study compared Roma individuals to non-Roma people living in the same communities to assess differences in unmet health needs.</t>
  </si>
  <si>
    <t>Not an explicite definintion. Not about LEP populations.</t>
  </si>
  <si>
    <t>LEP was not a variable</t>
  </si>
  <si>
    <t>Community setting</t>
  </si>
  <si>
    <t>Other/Observational</t>
  </si>
  <si>
    <t>individual Roma persons</t>
  </si>
  <si>
    <t>the implementation strategy is direct data collection from individuals in the target population through surveys or interviews.</t>
  </si>
  <si>
    <t>The study measured unmet health needs as perceived by Roma individuals, such as access to medical care, affordability, and availability of services. The outcomes were primarily categorical, indicating whether specific health needs were met or unmet. The effect size was likely reported as proportions or differences between groups, showing the magnitude of unmet needs within the Roma population compared to the general population or across regions.</t>
  </si>
  <si>
    <t>funded by the United Nations Development Programme (UNDP), the World Bank, and the European Commission</t>
  </si>
  <si>
    <t>2011 Roma Survey</t>
  </si>
  <si>
    <r>
      <rPr/>
      <t xml:space="preserve">Jenny Nguyen - ROBINS-I V2: </t>
    </r>
    <r>
      <rPr>
        <color rgb="FF1155CC"/>
        <u/>
      </rPr>
      <t>https://docs.google.com/document/d/1CYv6k7TGm0OEwkb2zU0FLWng7-abQpBP/edit?usp=sharing&amp;ouid=107216403456508516313&amp;rtpof=true&amp;sd=true</t>
    </r>
  </si>
  <si>
    <t>Lisa C. Diamond, Harold S. Luft, Sukyung Chung, and Elizabeth A. Jacobs</t>
  </si>
  <si>
    <t>"Does This Doctor Speak My Language?" Improving the Characterization of Physician Non-English Language Skills</t>
  </si>
  <si>
    <t>Cross Sectional QI</t>
  </si>
  <si>
    <t>This study is comparing the non English proficiency of physicans through scale measurements "old (self assessment of non-English proficiency"/"new (ILR scale)"</t>
  </si>
  <si>
    <t>"Patients with limited English proficiency (LEP) should be cared for by a provider who speaks their language; a provider who does not know the language of a patient should call an interpreter." "True language concordance occurs when physicians are fluent in the languages their patients speak."</t>
  </si>
  <si>
    <t>258/342 (75%) of the PAMF physicians who had a non-English language proficiency using the old scale (measure for non-English proficiency) had updated their information to the ILR scale (language proficiency ratings).</t>
  </si>
  <si>
    <t>Multispecialty health care organization in the San Francisco Bay area (PAMF)</t>
  </si>
  <si>
    <t xml:space="preserve">Interpreter Workflow Optimization OR Systems Engineering Process Improvements because it discusses how non-English proficiency should be assessed to ensure better quality care of the patients which includes assigning interpreters for patients. This could also aid in the implementation of future studies or programs aimed at more accurate characterization of physician non-English proficiency. </t>
  </si>
  <si>
    <t>Individual Physicians</t>
  </si>
  <si>
    <t>No specifc implementation because it was a survey; however, could be direct data collection because its a survey</t>
  </si>
  <si>
    <t>fidelity-high; this study was delivered as intended to support the statement that the ILR scale improved precision and whether or not these assessments have changed the characterization of what a physician believed their non-English proficiency to be. PAMF physicians reported non-English languages based on the following percentages of physicians: 47% Spanish, 18% Asian languages (Chinese, Cantonese, Shanghaiese, Taiwanese, Toishanese), 10% South Asian languages, 10% other Asian languages (Thai, Vietnamese, Indonesian, Japanese, Tagalog, Korean, Arabic, Farsi), 16% non-Spanish European languages (Dutch, Finnish, French, German, Greek, Italian, Portuguese, Romanian, Russian, Serbo-Croatian). Spanish speakers were more likely to lower their self-reported proficiency levels as they may not have acquired them at home, whereas the other languages are often native speakers. "Among the physicians indicating "Medical/Conversational" skills in another language, 48 percent (11/23) scored themselves in the "Excellent/Very Good" category." ~Utilization metrics-does mention that with better measures of physician language proficiency, its important for the quality of care and language concordance between patients and providers that could lead to results of fewer emergency visits, lower likelihood of missing medications and lower cost. Quantitative outcomes-Spearmen's rank correlation: evaluated the relationship between the old scale and the adapted ILR scale, -2 indicated increase in fluency using the ILR scale, 0 indicated no change, +2 indicating lower fluency using the ILR scale compared with old scale</t>
  </si>
  <si>
    <t>Government/Foundation- funded by The California Endowment, supported by the Palo Alto Medical Foundation Research Institute</t>
  </si>
  <si>
    <t>Survey/Questionaire--&gt;self-reported</t>
  </si>
  <si>
    <r>
      <rPr/>
      <t xml:space="preserve">Varsha Balaji ROBINS: </t>
    </r>
    <r>
      <rPr>
        <color rgb="FF1155CC"/>
        <u/>
      </rPr>
      <t>https://docs.google.com/document/d/1qQXB3JGpw7xVtYgx7Eag6W3hDm55mIpB/edit?usp=sharing&amp;ouid=114865006282290594985&amp;rtpof=true&amp;sd=true</t>
    </r>
    <r>
      <rPr/>
      <t xml:space="preserve"> </t>
    </r>
  </si>
  <si>
    <t>Theresa L. Byrd</t>
  </si>
  <si>
    <t>"AMIGAS: A Multicity, Multicomponent Cervical Cancer Prevention Trial among Mexican American Women"</t>
  </si>
  <si>
    <t>Randomized Control Trial</t>
  </si>
  <si>
    <t xml:space="preserve">This study compares the usual care (control group) versus three intervention arms. One is the full AMIGAS (video and flip chart), two is AMIGAS without video and three is AMIGAS without the flip chart. </t>
  </si>
  <si>
    <t xml:space="preserve">The LEP definition is not directly stated in this paper as it concerns more about increasing cervical cancer screening amongst Mexican American women, not language proficiency. It seems that the LEP definition doesn't apply here. </t>
  </si>
  <si>
    <t xml:space="preserve">There was a total of 613 women of Mexican origin across sites. 151 in the full program, 154 in the group without the video and 155 in the group without the flip chart. The control group contained 153. </t>
  </si>
  <si>
    <t xml:space="preserve">The setting was community/home outreach as most interventions were delivered in participants homes or areas the promotoras (the lay health workers) preferred. This was conducted in border, urban, and rural areas. </t>
  </si>
  <si>
    <t xml:space="preserve">Behavioral/educational outreach intervention by using media (video, flip chart, small, handout) and interpersonal connection. </t>
  </si>
  <si>
    <t>Individual women (each randomly assigned to a different study arm)</t>
  </si>
  <si>
    <t xml:space="preserve">Trained lay health workers delivered one-on-one intervention sessions using billingual materials and following protocol. The intervention was modified based on the arm. </t>
  </si>
  <si>
    <t xml:space="preserve">Primary outcome was whether participants received a pap test within 6 months. Intent to treat results: 25% in the control group versus 52% in the full AMIGAS arm. Per-protocol analysis: 29% in the control group versus 61% in the full program. Other arms also showed higher rates than the control group. </t>
  </si>
  <si>
    <t xml:space="preserve">Funding by the CDC cooperative agreement (U48-DP000057) to the University of Texas School of Public Health at El Paso. No conflicts of interest. </t>
  </si>
  <si>
    <t xml:space="preserve">Surverys then self-reported Pap test reciept and additionally efforts to confirm with clinical records </t>
  </si>
  <si>
    <t>ROB2 Elizabeth Goberdhan; link: Elizabeth Goberdhan- ROB 2 AMIGAS: A Multicity, Multicomponent Cervical Cancer Prevention Trial Among Mexican American Women.docx</t>
  </si>
  <si>
    <t>Audrey Chun</t>
  </si>
  <si>
    <t>"Depression recognition and capacity for self-report among ethnically diverse nursing homes 
residents: Evidence of disparities in screening."</t>
  </si>
  <si>
    <t>Pre-post study</t>
  </si>
  <si>
    <t>This study compares the "before phase" including "the use of in-person, telephone and ad-hoc interpreters" and an "after phase" with a new video-interpreting system</t>
  </si>
  <si>
    <t>The paper defines the population as "patients with limited English proficiency (LEP)." Russian and spanish languages are specified.</t>
  </si>
  <si>
    <t>There were 1668 encounters for the LEP group and comparison group had 1579 encounters</t>
  </si>
  <si>
    <t>The setting was the bone marrow transplant unit and a medical unit</t>
  </si>
  <si>
    <t>Implementation of a new, standardized video-interpreting system</t>
  </si>
  <si>
    <t>Individual patient encounters or nursing shifts</t>
  </si>
  <si>
    <t>Introducing video-interpreting hardware and educating nursing staff on the importance of professional interpreters and the negative consequences of using on site interpreters</t>
  </si>
  <si>
    <t>Fidelity - Use of Professional Interpreters: Pre-intervention professional interpreter use: 50% (789/1579 encounters) | Post-intervention professional interpreter use: 88% (1468/1668 encounters). Sample sizes provided. P-value &lt; .001. Fidelity - Use of Ad-hoc Interpreters: Pre-intervention ad-hoc interpreter use: 50% (790/1579) | Post-intervention ad-hoc interpreter use: 12% (200/1668). Sample sizes provided. P-value &lt; .001. Communication-Related Outcome - Duration of Interpreter Use: Mean duration of video interpreter calls: 15.8 minutes. (No comparable pre-intervention duration data is provided for other modalities). Utilization Metrics - Total Interpreted Encounters: Pre: 1,579 | Post: 1,668. This increase suggests improved identification/documentation of need.</t>
  </si>
  <si>
    <t>"The project was funded by the Hospital of the University of Pennsylvania's Center for Evidence-based Practice."</t>
  </si>
  <si>
    <t>EHR/EMR and direct observation</t>
  </si>
  <si>
    <t>ROB2 Nisha Kathiresan link:
ROB 2 A Randomized Controlled Trial of Improving the Characterization of Physician Non-English Language Skills.docx</t>
  </si>
  <si>
    <t>Abraham Aragones</t>
  </si>
  <si>
    <t>"A Randomized Controlled Trial of a Multilevel Intervention
 to Increase Colorectal Cancer Screening among Latino
 Immigrants in a Primary Care Facility"</t>
  </si>
  <si>
    <t>One of two intervention groups and a control group that received no intervention</t>
  </si>
  <si>
    <t>The paper defines the population as "Spanish-speaking patients with limited English proficiency (LEP)."</t>
  </si>
  <si>
    <t>45 patients in LEP group (Intervention arm 1). 46 in the other group (intervention arm 2). 46 in the control group</t>
  </si>
  <si>
    <t>Academic primary care clinics</t>
  </si>
  <si>
    <t>Clinical process optimization: change the clinical process for ordering interpreter services by integrating a prompt directly into the physician's workflow via the EHR</t>
  </si>
  <si>
    <t>Individual clinician</t>
  </si>
  <si>
    <t>This implementation involved two parts: An educational message in the EHR about interpreter services, and for one group, a "single-screen interface" (SSI) that simplified the process of ordering an interpreter directly from the patient's chart</t>
  </si>
  <si>
    <t>fidelity - control: 16.3% (21/129 encounters) | Message: 51.7% (45/87 encounters) | Message+SSI: 60.0% (46/115 encounters). effect: Message vs. Control: OR 5.6 (95% CI 2.9-10.7) | Message+SSI vs. Control: OR 7.9 (95% CI 4.1-15.3). P-value &lt; .001 for both. Sample sizes per group provided. Communication-Related Outcome - Patient-Reported Communication Quality: Mean score (scale 1-5, higher is better): Control: 4.1 | Message: 4.3 | Message+SSI: 4.4. Effect: Message+SSI vs. Control: β=0.3 (95% CI 0.02-0.6), P-value = .04.</t>
  </si>
  <si>
    <t>"This study was supported by the Robert Wood Johnson Foundation Clinical Scholars Program and the National Research Service Award (Dr. Lindholm)."</t>
  </si>
  <si>
    <t>EHR/EMR and Survey/Questionnaire</t>
  </si>
  <si>
    <t>Angie Liu ROB 2 A Randomized Controlled Trial of a Multilevel Intervention to Increase Colorectal Cancer Screening among Latino Immigrants in a Primary Care Facility.docx</t>
  </si>
  <si>
    <t>Inna Stretchen, Patrick Wilson, Targ Eltalhi, Kimberly Piche, Dan Tschida-Reuter, Diane Howard, Bruce Sutor, Ing Tiong, Svetlana Herasevich, Brian Pickering, Amelia Barwise</t>
  </si>
  <si>
    <t>"Harnessing health information technology
to promote equitable care for patients
with limited English proficiency and complex
care needs"</t>
  </si>
  <si>
    <t>Single Centered, Stepped Wedge Cluster Randomized Trial</t>
  </si>
  <si>
    <t>Control Group: "...receive standard care and rely on clinician intitiative to request interpreter services." ; Intervention Group: "...the study team will generate a daily list of adult inpatients with language barriers, order the list based on their complexity scores (from highlest to lowest) and share it with interpreter services..."</t>
  </si>
  <si>
    <t>The LEP definition implicitly states here: "Studies indicate significant disparities in the quality of care for indiividuals who have a non-English language preferene (NELP) and complex medical conditions."</t>
  </si>
  <si>
    <t>500-700 per cluster; there are 12 clusters --&gt; 6000-8000/9000 (NELP inpatients admissions anually). Estimate due to still working on trials</t>
  </si>
  <si>
    <t>ED and Inpatient units (35 units over 2 hospitals)</t>
  </si>
  <si>
    <t>Hospital / Unit-level Clusters</t>
  </si>
  <si>
    <t>Utilizes an AI evaluation or machine learning algorithm to create a "complexity score amongst inpatients with NELP to identify those that would benefit from an in-person interpreter.</t>
  </si>
  <si>
    <t>No results yet as it's a protocol, but current data suggests their anticipated outcomes: "The Primary outcome is the number of patients with NELP and complex care needs who use an in=person interpreter during hospitalization in the units of interest as measured by language services daily report list. The secondary outcome will be time to first use of in-[erson interpreter --measured as time in hours and minutes from admission to in-person interpreter use as measured by the language services team electronic documentation system..."</t>
  </si>
  <si>
    <t>Located under the Funding section: "This work was supported by U.S. Department of Health and Human Services and U.S. Public Health Service Agency for Healthcare Research and Quality Grant R21 HS028475. The agency has no role in the study design, data collection or management, interpretation or analysis of data, or decision to publish this protocol."</t>
  </si>
  <si>
    <t>Nhi Tran Nhi Tran - ROB 2 Cluster Randomized Launch Document.docx</t>
  </si>
  <si>
    <t>Ferdinand Velasco MD, Donghan M Yang PhD, Minzhe Zhangn PhD, Tanna Nelson RN, Thomas Sheffield PhD, Tony Keller, Yiqing Wang MA, Clark Walker, Chaitanya Katterapalli, Kelli Zimmerman, Andrew Masica MD, Christoph U Lehmann MD, Yang Xie PhD, John W Hollingsworth MD</t>
  </si>
  <si>
    <t>Association of Healthcare Access With Intensive Care Unit Utilization
and Mortality in Patients of Hispanic Ethnicity Hospitalized With COVID-19</t>
  </si>
  <si>
    <t>"Hispanic people" / "non-Hispanic White people" -- comparison was made upon disportionate hospitalization and morality rates of the two groups</t>
  </si>
  <si>
    <t>"We described demographic characteristics using the following variables: . . . self- reported ethnicity, and a primary spoken language;"/ "(2) Hispanic and English Speaking, and (3) Hispanic and non-English speaking."</t>
  </si>
  <si>
    <t>755/6079 (Hispanic non-English Speaking vs total)</t>
  </si>
  <si>
    <t>Inpatients admitted into THR (Texas Health Resources; large healthcare system located in Dallas-Fort Worth-Arlington)</t>
  </si>
  <si>
    <t>Intrepretor Workflow Optimization</t>
  </si>
  <si>
    <t xml:space="preserve">Individual Patient </t>
  </si>
  <si>
    <t xml:space="preserve">No specific implementation as it is an observational study based on data they collected. </t>
  </si>
  <si>
    <t xml:space="preserve">No fidality as the study was merely observational rather than interventional, patient safety outcomes are not reported either. For Clinical Ouitcomes, they reported ICU admission data as non-Hispanic 883/4,139; Hispanic English-speaking 241/1,203; Hispanic non-English speaking 241/755. Age-adjusted odds ratio vs non-Hispanic; Hispanic non-English 1.75 (95% Cl 1.47-2.08); Hispanic English-speaking 1.13 (0.95-1.33). For in-hospital morality: non-Hispanic 373/4,139; Hispanic English-speaking 91/1,203; Hispanic non-English speaking 79/755. Age-adjusted odds ratios vs non-Hispanic: Hispanic English-speaking 1.53 (1.19-1.98); Hispanic non-English speaking 1.43 (1.10-1.86). The baseline severity at admission was higher in Hispanic groups, especially non-English speakers: composite severe baseline odds ratio: 2.27 (1.89-2.72) non-english speaking; 1.33 (1.10-1.61) english speaking. For Utilization metrics they only reported ICU admission only, ie no length of stay, ED revists, etc. There was no underuse of therapies in the Hispanic groups, but rather they were used more often, although consistant with the greater severity for when they were admitted. There are no communication-related outcomes. Language is used as an exposure proxy for LEP, but there are no direct measures like informed consent-success or comprehension scores. </t>
  </si>
  <si>
    <t>Mixed -- Government / Foundation (NIH), and Internal/Institution (Texas Health Resources Clinical Scholars Program)</t>
  </si>
  <si>
    <t>EHR / EMR (Stated they collected this data used by the 20 THR hospitals)</t>
  </si>
  <si>
    <t>Jacob Badonie ROBINS-I V2 Document - Association of Healthcare Access With Intensive Care Unit Utilization and Mortality in Patients of Hispanic Ethnicity Hospitalized With COVID-19 - Jacob Badonie.docx</t>
  </si>
  <si>
    <t>Erin N. Marcus, Tulay Koru-Sengul, Feng Miao, Monica Yepes, Lee Sanders</t>
  </si>
  <si>
    <t>How do Breast Imaging Centers Communicate Results to Women with Limited English Proficiency and Other Barriers to Care?</t>
  </si>
  <si>
    <t>This study is analyzing the variations of communication practices in a large sample of breast imaging centers to assess how centers acommodate women with low literacy and LEP.</t>
  </si>
  <si>
    <t>Patients with limited English proficiency (LEP) are less likely to understand their results or "...are at increased risk of being less adequately informed about their result."</t>
  </si>
  <si>
    <t>228/694 respondents; 22/228 mamography centers</t>
  </si>
  <si>
    <t>Breast Imaging Center/Clinic</t>
  </si>
  <si>
    <t xml:space="preserve">Interpretor Workflow Optimization: </t>
  </si>
  <si>
    <t>Clinic-based</t>
  </si>
  <si>
    <t>No specific implementation, due to the use of a survey</t>
  </si>
  <si>
    <t xml:space="preserve">"243 respondents from 228 mammography centers returned their questionnaires, yielding a response rate of 32.9 % (228/
694). All respondents indicated that they were from centers that performed mammography. We excluded 15 respondents because they were from centers that submitted more than one
response. Additionally, 22 centers (9.6 % = 22/228) were
excluded from our final analysis dataset because their respondents answered fewer than 30 % of the survey ques-tions. The analysis and the results included in our report thus include responses from 206 centers, or 30 % (206/694) of NCBC member centers." "Table 1 shows the distribution of centers by respondent job category, regional and demographic characteristics. Administrators comprised 51.9 % (n = 107) of the respondents. The largest group of centers was in the East North Central region (n = 34, 16.5 %). Most centers were not academically affiliated (n = 183, 88.8 %). More than a quarter of centers reported serving a patient population that was &gt;25 % black 59, 28.6 %). More than a quarter of centers reported serving a patient population that was
&gt;25% Hispanic/Latina (56, 27.2 %). The majority of centers reported that fewer than 25 % of their patients had
LEP (n = 180, 87.4 %). More than 4 out of 5 reported participating in programs designed to increase screening among low-income women, but only 1 out of 5 reported that 25 % or more of their patients had Medicaid or no health insurance (44, 21.4 %). Slightly less than half (n = 92, 44.7 %) of our sample reported performing more
than 1,000 mammograms per month" </t>
  </si>
  <si>
    <t>Stated that study had several limitations, bud did not designate a specific funding background</t>
  </si>
  <si>
    <t>Survey/ questionaire (self reported)</t>
  </si>
  <si>
    <t>Alyssa Chew How do breast imaging centers communicate results to women with limited English proficiency and other barriers to care?.docx</t>
  </si>
  <si>
    <t>Gisella Valderrama, Gia M. Badolato, Pedro Diaz, Deena Berkowitz</t>
  </si>
  <si>
    <t>Improving Wait Times for Children with Caregivers
with Limited English Proficiency in the Emergency
Department</t>
  </si>
  <si>
    <t>Improvement Survey (Pre-post Quality)</t>
  </si>
  <si>
    <t>"Spanish-speaking caregivers with limited English proficiency (SSLEP)" was compared to "non-LEP patients"</t>
  </si>
  <si>
    <t>"In 2019, 13% of US children lived with at least one parentwith limited English proficiency (LEP), defined as speaking English less than "very well.""</t>
  </si>
  <si>
    <t>9383/45421 (9283 are SSLEP -&gt; 18%, and 45421 are non-LEP patients -&gt; 82%)</t>
  </si>
  <si>
    <t>Pediatric Emergency Department at the Children's National Hospital in Washington DC</t>
  </si>
  <si>
    <t>Systems Engineering Process Improvements (includes interventions like interpretor workflows to support more hispanic LEP patients, staff communication processes, and EMR systems --&gt; essential to make it more equitable for LEP patients in the hospital)</t>
  </si>
  <si>
    <t>Encounter/Visit (since its based on per ED visit)</t>
  </si>
  <si>
    <t>Educate staff/providers on being linguistically/culturally aware in treating LEP populations, workflow standardization (adding more interpreters), and other feedback loops (PDSA cycles)</t>
  </si>
  <si>
    <t>"After the interventions, the mean LOS for SSLEP families decreased from 178 minutes to 142
minutes, a 36-minute improvement (20.2%) (Fig. 2). In
contrast, the mean LOS for non-LEP patients decreased
from 136 minutes to 124 minutes, a 12-minute decrease
(8.8%) (Fig. 3)."</t>
  </si>
  <si>
    <t>None, as the study explicitly stated in the Disclosures section that "The authors have no financial interest to declare in rela-
tion to the content of this article."</t>
  </si>
  <si>
    <t>EHR/EMR --&gt; "The authors have no financial interest to declare in rela-
tion to the content of this article." (found under the Data Collection section)</t>
  </si>
  <si>
    <t>Nhi Tran Nhi Tran - ROBINS-I V2: Improving Wait Times for Children with Caregivers with Limited English Proficiency in the Emergency Department.docx</t>
  </si>
  <si>
    <t>Olive Whitesides</t>
  </si>
  <si>
    <t>Ranjani Krishnan Paradise, PhD; Megan Hatch, MPH; Avlot Quessa; Fernando Gargano; Mursal Khaliif, MA, PhD; Vonessa Costa, CoreCHI™</t>
  </si>
  <si>
    <t>Cluster RCT (15 primary care clinics)</t>
  </si>
  <si>
    <t>"Using LSDT data, we monitored over time the percentage of LEP encounters for which a family member or friend provided interpretation. Encounters for which the provider selected “No direct contact with patient” were excluded."</t>
  </si>
  <si>
    <t>Patients with limited English proficiency (LEP) face communication barriers that can compromise safety and quality of care.</t>
  </si>
  <si>
    <t>CHA has maintained a service level of at least 90% of calls
answered in 60 seconds or less, even as call volumes have
grown from an average of 3,745 calls per week in fiscal year
2013 to 5,768 in fiscal year 2018.</t>
  </si>
  <si>
    <t>Primary Care clinic across 15 locations in Massachusetts</t>
  </si>
  <si>
    <t>To define the problem, we examined the use of family/ friends as interpreters at CHA ambulatory sites between July and August 2012. For the 27 sites with 100 + LEP encounters per month, use of family/friends ranged from 3% to 24%. The QI team determined that the aim for improvement would be to reduce this to b 10% at all sites.To identify root causes, we administered a survey to
providers at 10 sites that had more than 10% utilization of
family/friends.</t>
  </si>
  <si>
    <t>Providers at clinics</t>
  </si>
  <si>
    <t>Systemwide informational campaigns and policy changes, operational improvements within interpreter services, and site-specific outreach.</t>
  </si>
  <si>
    <t xml:space="preserve">Between July and December 2012, 16 sites used family/
friends as interpreters for more than 10% of LEP encounters.
Data from January through June 2018 show that this number has decreased to 11 sites. In examining site-specific data,
we observed varied trends in family/friends utilization over
time. Some sites had gradual decreases, others remained approximately steady for most of the period assessed, and
others decreased to below the 10% threshold but then increased. The charts provided illustrate the varied trends in the utilization of family/friends over time at six Cambridge Health Alliance
sites. Letters within charts correspond to the time line in Figure 2 and depict the time points at which key interventions were
implemented. (a) Site with a gradual decrease in utilization over time; (b) site with approximately steady utilization for most
of the time period assessed; (c) site at which utilization decreased to below 10% and then increased; (d) site with consistently
low utilization over time; (e and f) sites with striking and sustained decreases in utilization.
</t>
  </si>
  <si>
    <t>No conflict of interest, funding issues not mentioned</t>
  </si>
  <si>
    <t xml:space="preserve">Survey/Questionaire </t>
  </si>
  <si>
    <t>Jada Patterson- ROB 2 Cluster Randomized Launch Document</t>
  </si>
  <si>
    <t>Carl S. Winker, MD; John C. Hardaway, MD, PhD; M. Erkan Ceyhan, PhD; N. Joseph Espat, MD; and Abdyl Saied Calvino, MD, MPH</t>
  </si>
  <si>
    <t>Decreasing colorectal cancer screening disparities: A culturally
tailored patient navigation program for Hispanic patients</t>
  </si>
  <si>
    <t>patient navigation program</t>
  </si>
  <si>
    <t>LEP patients before and after intervention</t>
  </si>
  <si>
    <t>Patients with LEP may have lower colorectal cancer screening rates due to ethnicity, cultural beliefs, language barriers, fear, and immigration status.</t>
  </si>
  <si>
    <t>Of the 773 patients referred, 698 were enrolled in the CTPNP.</t>
  </si>
  <si>
    <t>Community-based + hospital</t>
  </si>
  <si>
    <t>Culturally tailored patient navigation program that was based in Rhode Island</t>
  </si>
  <si>
    <t>Implementing a communication program to encourage colorectal cancer (CRC) screening in Providence, RI</t>
  </si>
  <si>
    <t>"The CC rate among enrolled patients was 85%
(592 of 698). This was similar among females (85%;
316 of 372) and males (85%; 276 of 326) with no statistically significant difference between genders (P = .43).
CNs that were not rescheduled accounted for 9% of enrolled patients (n = 62). The colonoscopy NS rate was
6% (n = 44), and it was evenly split between genders
(24 of 44 males and 20 of 44 females) with no statistical
difference between the 2 groups (P = .44). Within the
CC group, 254 patients (43%) required polypectomy,
and 8 (1.3%) underwent colectomy. Cancer was diagnosed in 5 of the patients (0.8%). Bowel preparation
was adequate in 81% of the patients (n = 479; Table 2).
None of the patients with inadequate bowel preparation
(n  =  113) required aborting the initial colonoscopy
procedure. Fifty-four percent (n = 61) of the patients
with inadequate bowel preparation repeated the procedure within 6  months at the recommendation of the
gastroenterologist.
In comparison with the entire cohort, there was no
statistically significant difference in the CN +  NS rate
between screening indications (n = 100; 94%) and diagnostic indications (n = 6; 6%; P = .10). Hispanic patients
from Puerto Rico had the highest NS rate in our cohort
(n = 16; 33%); in contrast, the rate was 14% (n = 16)
among Guatemalan patients, who had the second highest
NS rate. However, these differences in NS rate by country
of origin did not reach statistical significance (P = .13).
CN and NS patients were contacted to identify barriers
not addressed in the CTPNP framework. Additionally,
fecal immunochemical and fecal occult blood testing was
offered in applicable cases. Patients’ reasons for CN and
NS included cost (copayment, out-of-pocket expense,
and loss of wages), fear of the procedure (not previously
expressed to the navigator), acute health issues, and an
inability to contact the patient by phone after the initial
call."</t>
  </si>
  <si>
    <t>"John C. Hardaway reports being a cancer liaison physician for the American
College of Surgeons. The other authors made no disclosures."</t>
  </si>
  <si>
    <t>Sanjana Kola: Decreasing colorectal cancer screening disparities: A culturally tailored patient navigation program for Hispanic patients ROBINS-I V2 Launch Document.docx</t>
  </si>
  <si>
    <t>Tetine L Sentell</t>
  </si>
  <si>
    <t>"Low health literacy and cancer
 screening among Chinese Americans
 in California: a cross-sectional analysis"</t>
  </si>
  <si>
    <t>Comparison of English-speaking patients with LEP group</t>
  </si>
  <si>
    <t>The paper defines the population as "patients with limited English proficiency (LEP)." This was operationalized by the use of, or need for, interpreter services, specifically "a preferred language other than English and interpreter use."</t>
  </si>
  <si>
    <t>LEP group: 15,375 English-proficient comparison group: 153,174</t>
  </si>
  <si>
    <t>Integrated primary care clinics</t>
  </si>
  <si>
    <t xml:space="preserve">Systems Engineering Process Improvements </t>
  </si>
  <si>
    <t>Not applicable: no intervention is assigned</t>
  </si>
  <si>
    <t>Not applicable: this study analyzes results from a prexisting system of care</t>
  </si>
  <si>
    <t>The study found that patients with Limited English Proficiency (LEP) achieved statistically similar or slightly better results on most diabetes care measures compared to English-proficient patients after adjusting for other factors. Specifically, there was no significant difference in LDL cholesterol control (75.3% vs. 76.6%, Adjusted Odds Ratio [AOR] 0.95) or blood pressure control (76.2% vs. 76.3%, AOR 1.02). However, LEP patients were slightly more likely to have good blood sugar control, showing a small but significant advantage in achieving an A1c level below 8% (80.2% vs. 79.3%, AOR 1.07) and a trend towards better control for an A1c below 7% (55.8% vs. 55.3%, AOR 1.04).</t>
  </si>
  <si>
    <t>"This study was supported by the National Institute of Diabetes and Digestive and Kidney Diseases (R01 DK081371)... and The Permanente Medical Group"</t>
  </si>
  <si>
    <t>EHR/EMR and Administrative/Claims</t>
  </si>
  <si>
    <t>Sanjana Kola: Low health literacy and cancer screening among Chinese Americans in California: a cross-sectional analysis ROBINS-I V2 Launch Document.docx</t>
  </si>
  <si>
    <t>Sara Mohammed, Joao Matos, Matthieu Doutreligne, Leo Anthony Celi, and Tristan Struja.</t>
  </si>
  <si>
    <t>Racial Disparities in Invasive ICU Treatments Among Septic Patients:High Resolution Electronic Health Records Analysis from MIMIC-IV.</t>
  </si>
  <si>
    <t>Observational retrospective study</t>
  </si>
  <si>
    <t>"The race-ethnicity as the exposure variable: patients identified as White(eg, White, White-Brazilian, White-Portuguese, etc.) were grouped as a White group (WG0, Asian, Black, and Hispanic patients were grouped as Racial-ethnic group (REG). Primary outcome was the likelihood of treatment initiation for IMV, RRT, and VP."</t>
  </si>
  <si>
    <t>N/A. This study was racial disparities-focused and lacked the inclusion of LEP patients, as the participants were distinguished by either being placed in the White Group or Racial-Ethnic Group.</t>
  </si>
  <si>
    <t>LEP patients was not a factor within this study, however this article was heavily focused on racial disparities. Sequential Organ Failure Assessment (SOFA) scores across all groups were comparable. "Our study adjusted for insurance type and English language proficiency as proxies for SDH."</t>
  </si>
  <si>
    <t>Intensive Care Unit (ICU) within a hospital.</t>
  </si>
  <si>
    <t xml:space="preserve">For statistics, the tableone Python package was used. For modeling, penalized linear models-multivariate ridge-penalized logistic regression- and non-linear models-XGBoost classifier eere used, adjusted for cofounders to estimate the likelihood to receive each of the three interventions stratified by race-ethnicity. </t>
  </si>
  <si>
    <t>A singular academic center in the U.S.</t>
  </si>
  <si>
    <t>"The MIMIC-IV database includes physiologic data collected from bedside monitors, laboratory test results, medications, medical images, and clinical progress notes captured in the electronic health record from patients admitted to the ICU between 2008-2019. Approximately 60,000 de-identified medical records are archived in the MIMIC-IV database."
"We hypothesized that treatment allocation of ICU interventions, specifically invasive mechanical ventilation(IMV), renal replacement therapy (RRT), and vasopressor use (VP), is not equally distributed across race-ethnicity."</t>
  </si>
  <si>
    <t xml:space="preserve">23,914 ICU admissions- 81.8% White, 10.5% Black, 4.3 Hispanic, and 3.3 Asian. "We report our findings as ORs with 95% confidence intervals (OR 95% CI). White patients were considered as the reference group." "A tendency for widening disparities in treatment provision between WG and REG were observed, especially in IMV and VP, the REG was less likely to be treated in all sub-cohorts. There was no significant disparities between REG and WG on RRT initiation across all four sub-cohorts." "For IMV, the results showed a significant disadvantage for REG across all cohorts IMV1 to IMV4 using both XGBoost and LogReg models, except in the case of IMV1 LogReg OR 1.01, 95% CI 0.97 - 1.06) (Appendix A: Supplementary Table 2). Breaking down the results to distinct ethnicities, the Hispanic group had the lowest probability of receiving IMV with OR 0.71 (95% CI 0.61 - 0.94) in the IMV4 sub-cohort using LogReg. In contrast, the Black group had an increased likelihood of receiving IMV in the IMV1 LogReg model OR 1.16, CI 1.09 - 1.22, but the OR flipped in the IMV4 sub-cohort (XGBoost OR 0.91, CI 0.82 - 0.97; LogReg OR 0.86, CI 0.78 - 0.98) (Figures 2b and 3b). Lastly, for the Asian group, no significant difference was observed in the likelihood of receiving IMV across all sub-cohorts. For RRT, we observed no significant difference between REG and WG across all four sub-cohorts. But again, differences emerged within specific REG groups. Specifically, the Asian group showed an increased likelihood of RRT initiation in the RRT4 sub-cohort, which was significant according to the LogReg model (OR:1.2, 95% CI 1.01 - 1.45). No significant differences in RRT initiation were observed for the Black and Hispanic groups. For VP treatment, we found that REG was generally less likely to receive this treatment with diminishing effect size over the sub-cohorts in both the XGBoost and LogReg analyses. We did not discover relevant differences in VP treatment initiation for the Asian, Black, and Hispanic groups."
</t>
  </si>
  <si>
    <t>Funding details were not disclosed and no conflict of interest noted, however the limitations of this study were acknowledged, such as "the results not mirroring experiences in other healthcare settings."</t>
  </si>
  <si>
    <t>Medical Information Mart for Intensive Care version 4 or MIMIC-IV database, a de-identified electronic health record database from the Beth Israel Deaconess Medical Center in Boston, Massachusetts.</t>
  </si>
  <si>
    <r>
      <rPr/>
      <t xml:space="preserve">Josephine Chan </t>
    </r>
    <r>
      <rPr>
        <color rgb="FF1155CC"/>
        <u/>
      </rPr>
      <t>https://docs.google.com/document/d/1dn6fnA340bNi83WN2gm4jLC_YijCY1ul/edit?usp=drivesdk&amp;ouid=102059209674322997958&amp;rtpof=true&amp;sd=true</t>
    </r>
    <r>
      <rPr/>
      <t xml:space="preserve">   </t>
    </r>
  </si>
  <si>
    <t>Jill F. Harris, PhD,a Caroline N. Coffield, PhD,b Yvette M. Janvier, MD,c David Mandell, ScD,d Zuleyha Cidav, PhDd</t>
  </si>
  <si>
    <t>Cross-cultural screening/test performance, this is a validation/diagnostic accuracy design rather than a prospective intervention or randomized trial.</t>
  </si>
  <si>
    <t xml:space="preserve">observational, cross-sectional diagnostic accuracy study // "Children scoring positive on any measure," used to evaluate for ASD/ "those screening negative on both M-CHAT-R with a follow-up, and SCQ," are considered non ASD. In other words, the DCI's performance is compared against case status determined by clinical evaluation for those screening positive, as well as those non-ASD. </t>
  </si>
  <si>
    <t>Not explicitly defined/not reported, the paper mentions "Limited English Proficiency" as a concern, but I did not find a verbatim inclusion criterion such as "parents whose primary language is not English, or "self-report of needing interpreter." The abstract only says, "where English is not the primary language."</t>
  </si>
  <si>
    <t>Non-LEP, the total sample is 624 children ages from 24-60 months. The text does not larly report how many among them are LEPs vs non-LEP</t>
  </si>
  <si>
    <t xml:space="preserve">N/A. This study was recruiting Early Childhood Programs (Early Head Start) </t>
  </si>
  <si>
    <t>Other (screening tool validation)</t>
  </si>
  <si>
    <t>Individual child, the allocation is applied to the DIC (and comparator screens) for each child/parent individually.</t>
  </si>
  <si>
    <t xml:space="preserve">The use of a pictorial, low-literacy, visually based screening instrument (DCI). The "strategy" is using a screening tool designed to reduce literacy demands, and having parents complete it (visually based). </t>
  </si>
  <si>
    <t>The abstract does not report sensitivity/specificity, predictive values, confidence intervals, or subgroup breakdowns.</t>
  </si>
  <si>
    <t xml:space="preserve">Funding: New Jersey Department of Health, Governor’s Council for Medical Research and Treatment of Autism </t>
  </si>
  <si>
    <t>Parent‐completed screening instruments + clinical evaluation / diagnostic evaluation</t>
  </si>
  <si>
    <t>Moderate to low risk for its purpose, with caveats</t>
  </si>
  <si>
    <r>
      <rPr/>
      <t xml:space="preserve">Mokshith Revuri - </t>
    </r>
    <r>
      <rPr>
        <color rgb="FF1155CC"/>
        <u/>
      </rPr>
      <t>https://docs.google.com/document/d/1TRAbtI23mg6sbrSd6fda4UsxQMwHvRjo/edit?usp=sharing&amp;ouid=109709177763895008962&amp;rtpof=true&amp;sd=true</t>
    </r>
    <r>
      <rPr/>
      <t xml:space="preserve"> </t>
    </r>
  </si>
  <si>
    <t>Phyllis Butow, Melanie Bell, David Goldstein, Ming Sze, Lynley Aldridge, Sarah Abdo, Michelle Mikhail, Skye Dong, Rick Iedema, Ray Ashgari, Rina Hui, Maurice Eisenbruch</t>
  </si>
  <si>
    <t>Grappling with cultural differences; Communication between oncologists and immigrant cancer patients with and without interpreters</t>
  </si>
  <si>
    <t>Cross-sectional QI (single time slice): "Consecutive adult cancer patients...were recruited from the
practices of 10 medical oncologists in nine hospitals."</t>
  </si>
  <si>
    <t>"Immigrant cancer patients with and without interpreters" / "Anglo-Australian patients"</t>
  </si>
  <si>
    <t>“People who do not speak the dominant language of their new country… over 560,000 people (3% of the total population) spoke a language other than English, and English poorly or not at all.”</t>
  </si>
  <si>
    <t>32/31</t>
  </si>
  <si>
    <t>NOT CLEAR</t>
  </si>
  <si>
    <t>Staff training</t>
  </si>
  <si>
    <t>Fidelity: Not reported / Patient Safety Events: Not reported / Clinical Outcomes: Not reported / Utilization metrics: consultation lengths (Anglo-Australians (3345 words), immigrants without interpreters (3263 words), immigrants with interpreters (3871 words)). (p = 0.4). / Communication-Related Outcomes: / Doctors spent less time on cancer issues with immigrant patients (72% vs 62%, p=0.006) and more on other medical topics (18% vs 27%, p = 0.0008). / Doctor to patient words: LEP 1443 (95% CI 1180-1705) vs Comparator 2246 (1970-2513), p = 0.005, n = 34 vs 31 / Patient to doctor words: 294 (182-407) vs 727 (613-841), p = 0.009 / Cancer content (%): 62 (58-66) vs 72 (68-76), p=0.006 / Other medical content: (%): 27 (23-31) vs 18 (14-22), p = 0.0008 / Patient questions (%): 22 (18-27) vs 8 (4-13), p&lt;0.0001</t>
  </si>
  <si>
    <t>Conflict of interest: None reported</t>
  </si>
  <si>
    <t>Direct Observation: audio-taped consultations and Survey/Questionnaire: Interviews</t>
  </si>
  <si>
    <t>Risk of Bias Assessment_Sumayya Wafapoor</t>
  </si>
  <si>
    <t>Casey Lion, K. et al.</t>
  </si>
  <si>
    <t>LEP patients after intervention (audio instructions) compared to control</t>
  </si>
  <si>
    <t>"We controlled LEP parents of day surgery patients who endorsed a preferred language for care for which a staff interpreter was available"</t>
  </si>
  <si>
    <t>42/83</t>
  </si>
  <si>
    <t>Surgical ward</t>
  </si>
  <si>
    <t>Recordable card with audio instructions plus paper instructions compared to control (paper instructions only)</t>
  </si>
  <si>
    <t xml:space="preserve">79% of eligible families completed the follow-up survey after a $40 incentive was given. 89.2% of participants were Spanish-speaking and 61% of participants had less than a high-school diploma. 96.4% of the children involved in the study had less than a high-school diploma. The survey contained open-ended questions about the satisfaction with the audio instructions. The overall consensus was that the card contained all relevant information, was easy to use, and was in their preferred language. 9 of 13 had no complaints with the audio card. 4 of 13 said that there was still information that they couldn’t understand and that it was too easy to erase information. </t>
  </si>
  <si>
    <t>ROB Assessment of Audio-Recorded Discharge Instructions-Mark Noonan.docx</t>
  </si>
  <si>
    <t>Loura Welson</t>
  </si>
  <si>
    <t>Leila Paquier,1 Patricia Barlow,1 Marianne Paesmans,2 Serge Rozenberg</t>
  </si>
  <si>
    <t>Belgium</t>
  </si>
  <si>
    <t>retrospective exploratory cohort study (observational, nonrandomized)</t>
  </si>
  <si>
    <t xml:space="preserve">"recent immigrants"/ "long-term residents" </t>
  </si>
  <si>
    <t>LEP definition indirect. not defined by languge but defined by immigration status and residency duration. They mentioned translators were needed because of major language barriers.</t>
  </si>
  <si>
    <t>230 immigrant women / 662 long-term residents</t>
  </si>
  <si>
    <t>hospital: inpatient obstetrics unit</t>
  </si>
  <si>
    <t>clinical optimization, systems enhancement for immigrant patients</t>
  </si>
  <si>
    <t>individual patient level</t>
  </si>
  <si>
    <t xml:space="preserve">integration of social-medical support program for immigrant pregnant women </t>
  </si>
  <si>
    <t>primary outcome: no increase in perinatal complications among recent immigrants after adjustment for confounders                   prenatal care: recent immigrants (RIs) began later care (median 10 vs 9 weeks; p&lt;0.001)                                                                    gestational diabetes: lower among RIs( 14.3% vs 20.7%, p&lt;0.05)                                                                                                          labour complications: initially higher among recent immigrants but not that significant after adjustments                                          neonatal outcomes: no significant difference in composite complications but RIs newborns had lower APGAR scores (13.9% vs 7.8%) and more NICU admissions (23% vs 16%)                                                                                                                    fidelity: high, questionnaire applied systematically, charity program integrated into routine obstetric workflow</t>
  </si>
  <si>
    <t>no specific funding reported, no conflict of interest</t>
  </si>
  <si>
    <t>hospital patient records and direct patient interviews via structured questionnaire</t>
  </si>
  <si>
    <t>Geunyoung Chung - Do recent immigrants have similar obstetrical care and perinatal complications as long-term residents? A retrospective exploratory cohort study in Brussels .docx</t>
  </si>
  <si>
    <t xml:space="preserve">Do recent immigrants have similar obstetrical care and perinatal complications as long-term residents? A retrospective exploratory cohort study in Brussels. </t>
  </si>
  <si>
    <t>Matthew Mo Kin Kwok, Richard K Chan, Cindy Hansen, Kris Thibault, Hing Yi Wong</t>
  </si>
  <si>
    <t>before and after QI (observational)</t>
  </si>
  <si>
    <t>"healthcare staff as ad hoc interpreters"/ "virtual medical interpreters (interpreter on wheels - IOW)"</t>
  </si>
  <si>
    <t>"Patients who have LEP often have difficulty communicating with healthcare providers" and rely on family members, friends, or staff as ad hoc interpreters, primarily mandarin or cantonese speakers in Richmond, BC</t>
  </si>
  <si>
    <t>17/477 (# of LEP interviewed before and # of intervention encounters)</t>
  </si>
  <si>
    <t>emergency department of a teaching hospital</t>
  </si>
  <si>
    <t xml:space="preserve">interpreter workflow optimization </t>
  </si>
  <si>
    <t>encounter/visit level (each patient encounter either had IOW or not)</t>
  </si>
  <si>
    <t>Imploding interpreter on wheels (IOW) with staff training</t>
  </si>
  <si>
    <t>Effect: Adjusted OR 0.95 (95% CI 0.91-1.00).</t>
  </si>
  <si>
    <t xml:space="preserve">funded by the vancouver coastal health authority, doctors of BC, and Richmond Hospital foundation. </t>
  </si>
  <si>
    <t>survey/questionnaire; other (device usage logs)</t>
  </si>
  <si>
    <t>Nihit G. ROBINS-I V2: Nihit: ROBINS-I V2 Launch Document: Access to Translator (AT&amp;T) project: Interpreter on Wheels during the COVID-19 pandemic.docx</t>
  </si>
  <si>
    <t>Nicola Suyin Pocock, Zhie Chan, Tharani Loganathan, Rapeepong Suphanchaimat, Hathairat Kosiyaporn, Pascale Allotey, WeiKay Chan, David Tan</t>
  </si>
  <si>
    <t>Moving towards culturally competent health
systems for migrants? Applying systems
thinking in a qualitative study in Malaysia and
Thailand</t>
  </si>
  <si>
    <t>Malaysia and Thailand</t>
  </si>
  <si>
    <t>qualitative study/ Cross sectional QI</t>
  </si>
  <si>
    <t>NARRATE (study says: "We conducted in-depth interviews with stakeholders in Malaysia (N = 44) and Thailand (N =50), alongside policy document review in both countries." and I couldn't find a comparator)</t>
  </si>
  <si>
    <t>"Migrant worker language ability. Most stakeholders agreed that language barriers were a problem, which meant that migrant workers received sub-optimal health services. Stakeholders acknowledged various language capabilities by migrant and refugee groups and length of stay in Malaysia, with newcomers experiencing greater difficulties compared to those who had resided in Malaysia for longer periods."</t>
  </si>
  <si>
    <t>44 participants in Malaysia and 50 in Thailand; no comparator group</t>
  </si>
  <si>
    <t>stakeholder meetings</t>
  </si>
  <si>
    <t>stakeholder interviews</t>
  </si>
  <si>
    <t>Interpreter training and need of formal interpreters rather than informal ones</t>
  </si>
  <si>
    <t xml:space="preserve">Malaysia does not have formal interpreter programs, which can cause difficulty to those who need intereptering. Thailand, while it has interpreting programs, does not have many, and needs to increase this field. </t>
  </si>
  <si>
    <t>no conflict of interest; funding is Asia Pacific Observatory on Health Systems and Policies (APO) and the China Medical Board’s Equity Initiative</t>
  </si>
  <si>
    <t>qualitative data</t>
  </si>
  <si>
    <t>Elizabeth Goberdhan ROBINS-I V2: Elizabeth Goberdhan- Moving towards culturally competent health systems for migrants? Applying systems thinking in a qualitative study in Malaysia and Thailand ROBINS-I V2 Launch Document.docx</t>
  </si>
  <si>
    <t>Marina Sleptsova, Paul Grossman, B. Wössmer, Wolf Langewitz</t>
  </si>
  <si>
    <t>Culturally sensitive group therapy for Turkish patients suffering from chronic pain: A randomised controlled intervention trial</t>
  </si>
  <si>
    <t>Switzerland</t>
  </si>
  <si>
    <t>randomized control trial with individual randomization</t>
  </si>
  <si>
    <t>patients in "CsCBT intervention"/ patients in "CsET intervention"</t>
  </si>
  <si>
    <t xml:space="preserve">"First-generation Turkish immigrants in Switzerland suffering from chronic pain, 20-65 years of age, were enrolled in the trial." </t>
  </si>
  <si>
    <t>44 / 34</t>
  </si>
  <si>
    <t>Hospital in university</t>
  </si>
  <si>
    <t>Individual Paitient</t>
  </si>
  <si>
    <t>Modified exercise therapy and cognitive behavioral therapy to include culturaly sensitive aspects, modified specifically to have a Turkish speaking interpreter.</t>
  </si>
  <si>
    <t>Fidelity - moderate, intervention delivered as planned with 25 sessions (90 minutes each) over six months, gender seperated groups and certified Turkish interpreters.
Completion - 77% (89/116) completed intervention, 67% (78/116) completed 12-month follow-ups, showing strong adherence
Paitient Satisfaction - 80% satisfied, participants appreciated sessions in their native language
Outcomes- there was no significant improvement in pain intensity before and after the treatment (VAS 7.38±1.99 -&gt; 7.43±1.91 vs 7.47±2.12 -&gt; 7.50±1.96), quality of life (SF-36 physical 32.22 -&gt; -3.30 change; mental 42.53 -&gt; 1.39 change), or disability (PDI 38.96 -&gt; 0.60 change vs 40.72 -&gt; 0.76 change)
Healthcare utilizations - no change in annualized costs (CsCBT 8,112 -&gt; 8,592 CHF; CsET 2,156 -&gt; 2,996 CHF; p = 0.704)</t>
  </si>
  <si>
    <t>Financed by the Swiss National Funding Programme "Chronic Musculoskeletal Pain"</t>
  </si>
  <si>
    <r>
      <rPr/>
      <t xml:space="preserve">Rob2: Loura Welson </t>
    </r>
    <r>
      <rPr>
        <color rgb="FF1155CC"/>
        <u/>
      </rPr>
      <t>https://docs.google.com/document/d/1KwxxMSuJmVb5Qivgo0PTxXkI5sN7SIWE/edit?usp=sharing&amp;ouid=116744654680344370224&amp;rtpof=true&amp;sd=true</t>
    </r>
    <r>
      <rPr/>
      <t xml:space="preserve"> </t>
    </r>
  </si>
  <si>
    <t>Rohit Bhalla, Brandon G. Yongue, Brian P. Currie</t>
  </si>
  <si>
    <t>Standardizing Race, Ethnicity, and Preferred Language Data Collection in Hospital Information Systems: Results and Implications for Healthcare Delivery and Policy</t>
  </si>
  <si>
    <t>Observational study (organizational implementation / before-after / cross-sectional within a system)</t>
  </si>
  <si>
    <t>Baseline pre-implementation vs. post-implementation within the same academic medical center.</t>
  </si>
  <si>
    <t>“Patients were considered to have limited English proficiency if they reported a preferred language other than English.”</t>
  </si>
  <si>
    <t>115 / 507</t>
  </si>
  <si>
    <t>Urban academic medical center; inpatient hospital (acute care).</t>
  </si>
  <si>
    <t>Individual patient discharges</t>
  </si>
  <si>
    <t>Staff training, revised policies, IT system “hard stops,” and supervisory monitoring as part of a QI collaborative</t>
  </si>
  <si>
    <t>The intervention had high fidelity. Rates of unknown information decreased significantly from 2005 to 2009 (race 47.2%→21.3%, ethnicity 62.1%→9.7%, language 96.6%→1.4%; all p&lt;.001). In 2007 clinical outcomes, there were no significant differences in ideal AMI or HF care across language or ethnicity groups. However, readmission disparities were observed: AMI readmissions were lower for Spanish-preferring patients compared to English (14.4% vs 20.3%, p=0.029), while HF readmissions were higher for Hispanic vs Non-Hispanic patients (31.0% vs 25.4%, p=0.003). Racial disparities also appeared in AMI readmissions, with Black patients more likely to be readmitted than White patients (24.3% vs 16.7%, p=0.019).</t>
  </si>
  <si>
    <t>Funded by Robert Wood Johnson Foundation (Expecting Success initiative). No conflicts of interest reported.</t>
  </si>
  <si>
    <t>EHR/EMR and Administrative discharge data – Montefiore Medical Center hospital information system</t>
  </si>
  <si>
    <t>Geunyoung Chung - ROB asessment on Standardizing Race, Ethnicity, and Preferred Language Data Collection in Hospital Information Systems: Results and Implications for Healthcare Delivery and Policy.docx</t>
  </si>
  <si>
    <t>Lonnie R Snowden Mary C. Masland b, Carol J. Peng c, Christine Wei-Mien Lou c, Neal T. Wallace d</t>
  </si>
  <si>
    <t>Americans: Threshold language policy and access to mental health treatment</t>
  </si>
  <si>
    <t xml:space="preserve">Interrupted  time series </t>
  </si>
  <si>
    <t xml:space="preserve">A time period before the policy was implemented and then a time when policy was being implemented ( post policy period) </t>
  </si>
  <si>
    <t>LEP  people are Medical clients that can not communicate well in English so they need a service in their main language</t>
  </si>
  <si>
    <t xml:space="preserve">Vietnamese, Cantonese,Hmong, and  Cambodian </t>
  </si>
  <si>
    <t xml:space="preserve">California  Medical mental health services </t>
  </si>
  <si>
    <t xml:space="preserve">A policy intervention </t>
  </si>
  <si>
    <t xml:space="preserve"> A county </t>
  </si>
  <si>
    <t xml:space="preserve">Setting up a language assistance strategy </t>
  </si>
  <si>
    <t xml:space="preserve">The main outcome that was measured was the mental health service penetration rate in LEP medical seeing the percentage of eligible LEP individuals the outcome was found that there was an increase in mental health penetrations however overtime the increase began to decline. </t>
  </si>
  <si>
    <t xml:space="preserve">None was done by an academic researcher in UC Berkeley </t>
  </si>
  <si>
    <t>DHCS</t>
  </si>
  <si>
    <r>
      <rPr/>
      <t xml:space="preserve">ROBINS-I V2:  Yanet Tilahun </t>
    </r>
    <r>
      <rPr>
        <color rgb="FF1155CC"/>
        <u/>
      </rPr>
      <t>https://docs.google.com/document/d/1vNBGPKeKlU_q57wGvwRqQa6DkTLSVkAw/edit?usp=sharing&amp;ouid=111047616554223483773&amp;rtpof=true&amp;sd=true</t>
    </r>
  </si>
  <si>
    <t>Angely Mejia Martinez, Nihit Gurram</t>
  </si>
  <si>
    <t>Prus, S.G., Tfaily, R., Lin,Z.</t>
  </si>
  <si>
    <t>Comparing Racial and Immigrant Health Status and Healthcare Access Later in Life in Canada and the United States</t>
  </si>
  <si>
    <t>Canada, USA</t>
  </si>
  <si>
    <t>Quantitative cross-sectional comparative study, QI</t>
  </si>
  <si>
    <t>Native Born White participants as reference group vs. Non-White</t>
  </si>
  <si>
    <t>LEP: Patients that spoke English as "not very well", limiting ability to engage effectively, but not explicitly measured</t>
  </si>
  <si>
    <t>No direct LEP metric; indicated as canada with 18.4% and USA with 11.1% (foreign-born)</t>
  </si>
  <si>
    <t>National population-based survey, data collected with phone interviews</t>
  </si>
  <si>
    <t>System-level comparison/policy exposure</t>
  </si>
  <si>
    <t>Indidivual responses</t>
  </si>
  <si>
    <t>Statistical modeling approach with system-level structures, weighted logistic regressions and controlled for certain confounders</t>
  </si>
  <si>
    <t xml:space="preserve">
Five binary outcomes: (1) Poor/fair self-rated health (foreign-born non-White Americans OR 2.18 [p &lt; .01]; 65+ OR 2.66 [p &lt; .05])  (2) Obesity (native-born non-White Americans OR 2.54 [p &lt; .001])  (3) Cognitive impairment (foreign-born non-White Americans OR ≈ 2.26 [p &lt; .05])  (4) No regular doctor (foreign-born non-White Americans OR 4.03 [p &lt; .01])  (5) Unmet care need (foreign-born non-White Americans OR 2.89 [p &lt; .05]).
</t>
  </si>
  <si>
    <t>No conflicts reported; funded by Statistics Canada and US National Center for Health Statistics</t>
  </si>
  <si>
    <t>2002-2003 Joint Canada/US Survey of Hea;th</t>
  </si>
  <si>
    <t>Prus et al., 2010</t>
  </si>
  <si>
    <t>Elizabeth A. Jacobs,  Laura S. Sadowski, and Paul J. Rathouz,</t>
  </si>
  <si>
    <t>The Impact of an Enhanced Interpreter Service Intervention
on Hospital Costs and Patient Satisfaction</t>
  </si>
  <si>
    <t>Prospective intervention study.</t>
  </si>
  <si>
    <t>Language barriers and enhanced interpreter services vs the cost of hospital stays</t>
  </si>
  <si>
    <t xml:space="preserve">LEP definition was not indirect. However, they mainly use the terms "language barriers" or "speaking only (insert language" or "difficulty communicating in a language other than Spanish" </t>
  </si>
  <si>
    <t xml:space="preserve">Total of 323 inpatients - 124 spanish speakers with interventions, 99 spanish speakers with usual interpreter services and 100 english speakers </t>
  </si>
  <si>
    <t>Public hospital inpatient medicine service.</t>
  </si>
  <si>
    <t xml:space="preserve">Used an interpreter intervention to compare the cost of the intervention and any changes in health care utilization and care </t>
  </si>
  <si>
    <t xml:space="preserve">No Conflict of interest, did not directly say funding - but they had a contract with the Office of Minority Health and Departement of Health and Human Services </t>
  </si>
  <si>
    <t xml:space="preserve">EMR, Language Testing, Administrative/Claims (for anything regarding salaries or costs of care) </t>
  </si>
  <si>
    <t>David GergesDavid Gerges ROBINS Row #203 - "The Impact of an Enhanced Interpreter Service Intervention on Hospital Costs and Patient Satisfaction".docx SERIOUS RISK</t>
  </si>
  <si>
    <t>Disparities in Pharmacists' Patient Education for Hispanics Using Antidepressants</t>
  </si>
  <si>
    <t>randomized, cross-sectional, RCT</t>
  </si>
  <si>
    <t>This study compares English-speaking white patients and English-speaking Hispanic patients.</t>
  </si>
  <si>
    <t>Spanish-speaking patients are individuals whose primary lanuage is Spanish and who have limited or no ability to communicate in English</t>
  </si>
  <si>
    <t>privately owned pharmacies, corporate chain</t>
  </si>
  <si>
    <t>clinical process optimization</t>
  </si>
  <si>
    <t>provider/clinician</t>
  </si>
  <si>
    <t>No implementation strategy was used, given the observational survey design</t>
  </si>
  <si>
    <t>fidelity: moderate, patient safety events: none, clinical outcomes: none, utilization metrics: none, communication related outcomes: compared to english-speaking patients, there was less counseling and communication observed in LEP patients</t>
  </si>
  <si>
    <t>Funding is from University of Wisconsin Madison School of pharmacy Internal Funds</t>
  </si>
  <si>
    <t>Rob2: Disparities in Pharmacists’ Patient Education for Hispanics Using Antidepressants.docx</t>
  </si>
  <si>
    <t xml:space="preserve">Cindy Ho </t>
  </si>
  <si>
    <t>Karen E. Lasser, Jennifer Murillo, Sandra Lisboa, 
et al</t>
  </si>
  <si>
    <t xml:space="preserve">RCT </t>
  </si>
  <si>
    <t xml:space="preserve">Expands on previous study, doesn't directly have a comparator - mainly demonstrates whether patient navigation is effective amongst more ethnicities </t>
  </si>
  <si>
    <t xml:space="preserve">LEP was not directly defined but study wanted to expand study to include those from Azores, Brazil, Haiti, and Portugal </t>
  </si>
  <si>
    <t>181/235 patients contacted - Almost 1/2 patients in both groups spoke English as their primary language (48.2%) // the remainder speaking Portuguese (20.0%), Spanish (13.8%), or Haitian Creole (18.1%).</t>
  </si>
  <si>
    <t xml:space="preserve">public hospital based clinics and community health care centers </t>
  </si>
  <si>
    <t xml:space="preserve">6 months of patient navigation (which encouraged FOBT or colonoscopy. Included a mailing that has an informative brochure written at a 6th-grade reading level, regarding screening modalities.) and 3 trained navigators </t>
  </si>
  <si>
    <t>For intervention patients = more likely to undergo CRC screening than the control group (33.6% vs 20.0%; P &lt; .001), to be screened by colonoscopy (26.4% vs 13.0%; P &lt; .001) and have adenomas detected (8.1% vs 3.9%; P = .06). It was also beneficial for LEP patients or those whose primary language was other than English (39.8% vs 18.6%; P &lt; .001) and black patients (39.7% vs 16.7%; P = .004)</t>
  </si>
  <si>
    <t>Mentored Research Scholar Grant MRSGT-05-007-01-CPPB from the American Cancer Society.</t>
  </si>
  <si>
    <t xml:space="preserve">EHR  (ie. Epic Systems Corporation), Electronical Clinical Data system </t>
  </si>
  <si>
    <t>J. Patterson- ROB 2 Randomized Trial Launch Document- 2025.10.16.docx</t>
  </si>
  <si>
    <t>Lisa Ross DeCamp, MD, MSPH,a,b Sashini K. Godage, BS,c Doris Valenzuela Araujo, BS,d José Dominguez Cortez,a
Linxuan Wu, MHS,b Kevin J. Psoter, MPA, PhD,b Kassandra Quintanilla, BA,e Tatiahna Rivera Rodrí guez, MS,f
Sarah Polk, MD, ScMa,b</t>
  </si>
  <si>
    <t>A Texting Intervention in Latino
Families to Reduce ED Use: A
Randomized Trial</t>
  </si>
  <si>
    <t xml:space="preserve">2-arm RCT / survery also included </t>
  </si>
  <si>
    <t>Intervention group: Parents (likely Spanish-speaking) who received Spanish-language text messages. // Comparator: Parents who did not receive those messages (i.e., received usual care, standard reminders, or no messages). -</t>
  </si>
  <si>
    <t xml:space="preserve">LEP definition was not define directly. Mentioned that Latinos make up the largest part of the LEP community and that there are a lot of healthcare knowledge gaps, but there's a difficulty in developing a sustainable intervention to combat low health literacy populations and healthcare discimination  </t>
  </si>
  <si>
    <t xml:space="preserve">79/157 for intervention - 78/157 for usual care </t>
  </si>
  <si>
    <t>academic pediatric primary care practice</t>
  </si>
  <si>
    <t xml:space="preserve">Digital Health Intervention </t>
  </si>
  <si>
    <t xml:space="preserve">Individual Patient / Patient's parents (esp for infants/children) </t>
  </si>
  <si>
    <t xml:space="preserve">Utilization of an educational video and interactive text messages (Salud al Día intervention) </t>
  </si>
  <si>
    <t xml:space="preserve">Participants demographic -  mean parent age was 29.3 years (SD: 6.2
years), mean years in the United States was 7.3 (SD: 5.3 years), and 87% of parents had
limited or marginal health literacy // Incidence rate: 1.48 (95% confidence interval: 1.04–2.12) // greater proportion of intervention infants received 2 flu vaccine doses compared with controls
(81% vs 67%; P = .04) // Primary Outcomes: statistically significant difference between groups in ED use. "The incidence rate ratio for ED use for the control versus intervention group = 1.48 (95% confidence interval: 1.04–2.12)" // Secondary outcomes: Intervention and control participants had a stastically significant increase in parent engagement and infant health knowledge but not as different between groups </t>
  </si>
  <si>
    <t xml:space="preserve">Gordon and Betty Moore Foundation, no conflicts of interest </t>
  </si>
  <si>
    <t>EMR, Surveys (such as enrollment, phone-
administered midpoint, follow up), Research Electronic Database
Capture software, Intention-to-treat analyses</t>
  </si>
  <si>
    <t>Baahira Akber- A Texting Intervention in Latino Families to Reduce ED Use: A Randomized Trial.docx</t>
  </si>
  <si>
    <t>Andrew S. Hwang, MD, MPH1 , Yuchiao Chang, PhD1, Sarah Matathia, MD, MPH1, Suzanne Brodney, PhD1, Michael J. Barry, MD1, and Daniel M. Horn, MD2</t>
  </si>
  <si>
    <r>
      <rPr>
        <color rgb="FF1155CC"/>
        <u/>
      </rPr>
      <t>Loura W. ROB effectiveness of a population health intervention on disparities in hypertension control</t>
    </r>
    <r>
      <rPr/>
      <t xml:space="preserve"> https://docs.google.com/document/d/1P7jR0XHxscNTGRk_1QRoKoTw_PO1um1I/edit?usp=sharing&amp;ouid=105380052352264791569&amp;rtpof=true&amp;sd=true</t>
    </r>
  </si>
  <si>
    <t>Boston, MA, USA</t>
  </si>
  <si>
    <t>A Stepped Wedge Cluster Randomized Clinical Trial</t>
  </si>
  <si>
    <t>"The target population was patients  who met one of the following criteria based on self-identification: (1) Asian, Black, Indigenous, multi-racial, or other race; (2) Hispanic ethnicity; or (3) preferred lan guage other than English." / "Reference population was White, English-speaking patients."</t>
  </si>
  <si>
    <t>"Within the target population, 30.6% identified as Black, 22.7% as Asian, 30.6% as Hispanic, and 37.5% 
preferred a language other than English."</t>
  </si>
  <si>
    <t>10,865/28,889</t>
  </si>
  <si>
    <t>outpatient, 15 adult primary care clinics affiliated with Massachusetts general hospital, including 3 community centers.</t>
  </si>
  <si>
    <t>systems engineering, clinical optimization, and interpreter workflow optimization</t>
  </si>
  <si>
    <t>primary care physicians (PCP)</t>
  </si>
  <si>
    <t>Staff equity huddles, population health coordinators (PHCs) + community health workers (CHWs) training, use of equity dashboard for decision support.</t>
  </si>
  <si>
    <t xml:space="preserve">- primary outcome: change in hypertensioncontrol rate.                                                                                                                                                  -     intervention period: 77.1% (95% CI 75.9-78.4)            - control period: 76.2% (95% CI 75.3-77.1)                            - rate difference : 0.9% (95% CI 0.3-1.5)                                                                                                                                                        - difference in differences: 2.1% (95% CI 1.1-3.1)                                                                                                                                       secondary outcomes : diabetes control (DiD 0.5%) , breast cancer screening (DiD 0.1%)                                              - Fidelity: Moderate, 76.3% PCPs completed an equity huddle and only 11.9% viewed dashboard                                 </t>
  </si>
  <si>
    <t>funded by the Center for the Transformation of Internal Medicine (CENTRI) at Massachusetts General Hospital. Conflict of Interest: Dr. Horn reports personal fees from Devoted 
Health, outside the submitted work.</t>
  </si>
  <si>
    <t>EHR</t>
  </si>
  <si>
    <r>
      <rPr>
        <color rgb="FF1155CC"/>
        <u/>
      </rPr>
      <t>Loura W. ROB effectiveness of a population health intervention on disparities in hypertension control</t>
    </r>
    <r>
      <rPr/>
      <t xml:space="preserve">   (Angie Liu) </t>
    </r>
    <r>
      <rPr>
        <color rgb="FF1155CC"/>
        <u/>
      </rPr>
      <t>https://docs.google.com/document/d/1P7jR0XHxscNTGRk_1QRoKoTw_PO1um1I/edit?usp=sharing&amp;ouid=105380052352264791569&amp;rtpof=true&amp;sd=true</t>
    </r>
  </si>
  <si>
    <t>Adrian D. Zurca, Kiondra R. Fisher, Remigio J. Flor, Catalina D. Gonzales-Marques, Jichuan Wang, Yao I. Cheng, Tessie W. October</t>
  </si>
  <si>
    <t>Communication with Limited English-Proficient Families in the PICU</t>
  </si>
  <si>
    <t>"limited English-proficient (LEP) families"/"English-proficient (EP) families"</t>
  </si>
  <si>
    <t>"LEP was defined as families that did not self-report English as a preferred language, indicated understanding less than 'most' English, and chose to answer the survey in Spanish."</t>
  </si>
  <si>
    <t>52/109 (8/15 declined participation)</t>
  </si>
  <si>
    <t>Urban tertiary care PICU (PICU of a large tertiary pediatric hospital)</t>
  </si>
  <si>
    <t>While the article doesn't create any intervention in implementation, the study suggests improvements via interpreter workflow optimization and clinical process optimization.</t>
  </si>
  <si>
    <t>Other: all families with a child admitted into this PICU (between October 1, 2013 and December 31, 2014) were invited to participate and notified of a survey for the study's data collection, no difference in allocation for LEP vs. EP families</t>
  </si>
  <si>
    <t>No implementation strategy was used as nothing changed, only reports via surveys were received</t>
  </si>
  <si>
    <t>Utilization metrics and communication outcomes are present. Tables are seen throughout the article. Means, confidence intervals, and p-values are present (specifically when analyzing patient + family characteristics and communication experiences + their logistic regression model). Communication outcomes are in the form of EP (50%) and LEP families (58%) preferring bedside communication, only 59% of LEP families Strongly Agreed with understanding the plan after being present for rounds (rounds shouldn't be sole method of communication due to ineffectiveness), 73% of LEP families using an interpreter upon PICU admission + 82% of LEP families indicating interpreter presence on rounds would've helped understanding of material, 42% of LEP families Strongly Agreed with understanding of the plan after a family conference (all had an interpreter, indicating interpreters don't always overcome communication limitations). Fidelity was unreported, but can be assumed by high participation in surveys. Patient safety events and clinical outcomes are not present.</t>
  </si>
  <si>
    <t>Registry funding (NIH), no conflict of interest reported</t>
  </si>
  <si>
    <t>Survey/Questionnaire - given to families by administrators to report communication differences with staff between EP and LEP patients + families</t>
  </si>
  <si>
    <t xml:space="preserve">Michelle Vu, ROBINS-1 V2: Michelle Vu, ROBINS-I V2.docx </t>
  </si>
  <si>
    <t xml:space="preserve">Language Barriers and the Management of
Bronchiolitis in a Pediatric Emergency Department
</t>
  </si>
  <si>
    <t>"children who had Spanish preferring families/ children who had English preferring families"</t>
  </si>
  <si>
    <t>Children who were two years old or younger with "bronchiolitis in a PED over a 7-
year period"</t>
  </si>
  <si>
    <t>439 Spanish speaker encounters/13172 English speaker encounters</t>
  </si>
  <si>
    <t>"large tertiary care midwestern children’s hospital"</t>
  </si>
  <si>
    <t xml:space="preserve">Other, the study was observational. No active intervention implemented. It retrospectively examined language-based disparities. </t>
  </si>
  <si>
    <t>N/A observational study</t>
  </si>
  <si>
    <t xml:space="preserve">- Fidelity - low, Spanish- speaking families were significantly more likely to have chest x-rays (35.8% vs. 26.7%), complete blood counts (8.2% vs. 4.9%), and blood cultures (8.1% vs. 5.0%) ordered compared to English-speaking families. There were no differences in bronchodilator, steriod, or antibiotic use, nor in admission rates after adjustments. </t>
  </si>
  <si>
    <t>None reported</t>
  </si>
  <si>
    <t>Survey/ Questionnaire - used EMRs as data to evaluate</t>
  </si>
  <si>
    <r>
      <rPr/>
      <t xml:space="preserve">Veer Sheth, ROBINS-1 V2: </t>
    </r>
    <r>
      <rPr>
        <color rgb="FF1155CC"/>
        <u/>
      </rPr>
      <t>Veer Sheth ~ Language Barriers and the Management of Bronchiolitis in a Pediatric Emergency Department</t>
    </r>
  </si>
  <si>
    <t>Le, Dianne; Mullen, Michael T.; Lin, Wenxue; Katz, Paul M.; Hellerslia, Van</t>
  </si>
  <si>
    <t>1) English preferring stroke patients/ non-English preferring stroke patients ("The aim was to compare stroke process measures and clinical outcomes between English preferring and non-English preferring stroke patients.") and 2) Spanish preferring/ all other non English, non-Spanish preferring patients ("to explore differences between Spanish-preferring (SP) and all other non-English, non-Spanish preferring patients (NENS).")</t>
  </si>
  <si>
    <t>"A documented language preference other than English in the EMR was used to identify patients with limited English proficiency. "</t>
  </si>
  <si>
    <t>4030 total stroke admissions, only 2965 were matched. of those, 2592 were English preferring, 87.4%, and 373 were non English preferring, 12.6%. From those non English preferring, 287 were Spanish preferring, 76.9%, and 86 were non-English non Spanish preferring, 23.1%.</t>
  </si>
  <si>
    <t>Inpatient setting (at an urban academic hospital stroke service [Temple University Hospital])</t>
  </si>
  <si>
    <t>Other, observational language-preference comparison (no intervention)</t>
  </si>
  <si>
    <t>N/A, observational study</t>
  </si>
  <si>
    <t>Children from Spanish-speaking families were more likely to have extra tests ordered compared to children from English-speaking families. Doctors ordered chest x-rays more often for Spanish speakers (36% vs 27%), and they also did more blood work, including complete blood counts (8% vs 5%) and blood cultures (8% vs 5%). These differences were statistically significant. On the other hand, there were no differences between the two groups when it came to giving medicines like bronchodilators, steroids, or antibiotics, and no difference in ICU admissions. Spanish-speaking families at first looked less likely to have their child admitted to the hospital, but once the results were adjusted for other factors, this difference was no longer significant.</t>
  </si>
  <si>
    <t>Data source is the quality improvement registry matched with emergency medical records , demographics, and the language preferences listed in the electronic medical records</t>
  </si>
  <si>
    <t>Jacob B Copy of ROBINS-I V2 Launch Document.docx</t>
  </si>
  <si>
    <t>Nuño, T., Bobrow, B. J., Rogge-Miller, K. A., et al.</t>
  </si>
  <si>
    <t>Observational cohort study (“This was an observational cohort study using the SHARE registry database.”)</t>
  </si>
  <si>
    <t>No language barrier / Spanish language barrier / all other languages barrier (“The purpose of this study was to describe the utilization of the 911 system during suspected OHCA by Spanish speaking callers compared to callers that had no language barrier and callers that had any other language barrier other than Spanish.”)</t>
  </si>
  <si>
    <t>“Language barrier was defined as CPR was delayed or not given due to the lack of a common language between caller and telecommunicator.”</t>
  </si>
  <si>
    <t>3398 calls where CPR was indicated / 3344 no-language-barrier / 39 Spanish-language barrier / 15 other-language barrier</t>
  </si>
  <si>
    <t xml:space="preserve">911 dispatch centers in the Phoenix metropolitan area within a statewide OHCA registry </t>
  </si>
  <si>
    <t>Other, observational (no intervention; language-barrier comparison of TCPR process and timing)</t>
  </si>
  <si>
    <t>There were marked delays associated with a Spanish language barrier. Time until telecommunicator recognized need for CPR averaged 87.4 s with no language barrier vs 160.6 s with a Spanish barrier (p&lt;0.001). Time until CPR instructions began: 144.4 s (no barrier) vs 231.3 s (Spanish barrier) (p&lt;0.001). Time to first chest compression: 174.4 s (no barrier) vs 290.9 s (Spanish barrier) (p&lt;0.001). Overall delay of CPR occurred in 22.0% of no-barrier calls vs 48.7% with a Spanish barrier and 60.0% with other-language barriers (p&lt;0.001). The authors also estimate under-utilization: about 18 Spanish-barrier calls/year observed vs about 286 OHCAs expected per year.</t>
  </si>
  <si>
    <t>Funded by the Arizona Department of Health Services (Bureau of Tobacco and Chronic Disease), Medtronic Philanthropy Foundation (HeartRescue Program), and NIH/NHLBI (5R25HL126140). Conflicts: several authors report no conflicts; two reported university support from Medtronic Philanthropy.</t>
  </si>
  <si>
    <t>Statewide OHCA registry linked to 911 audio from three regional dispatch centers; calls abstracted by trained Quality improvement evaluators into a secure database.</t>
  </si>
  <si>
    <r>
      <rPr>
        <sz val="11.0"/>
      </rPr>
      <t xml:space="preserve">Julia Laszcz ROBINS-I V2: </t>
    </r>
    <r>
      <rPr>
        <color rgb="FF1155CC"/>
        <sz val="11.0"/>
        <u/>
      </rPr>
      <t>https://docs.google.com/document/d/1-2gu5sEyy7bXRVG27JICAN76WL1XPzTO/edit?usp=sharing&amp;ouid=100337856936095634836&amp;rtpof=true&amp;sd=true</t>
    </r>
    <r>
      <rPr>
        <sz val="11.0"/>
      </rPr>
      <t xml:space="preserve"> </t>
    </r>
  </si>
  <si>
    <t>https://pmc.ncbi.nlm.nih.gov/articles/PMC5459486/</t>
  </si>
  <si>
    <t>Mayon Machaiah Srikanth Merianda</t>
  </si>
  <si>
    <t>Esteban A Cedillo-Couvert, Jesse Y Hsu, Ana C Ricardo, Michael J Fischer, Ben S Gerber,
Edward J Horwitz, John W Kusek, Eva Lustigova, Amada Renteria, Sylvia E Rosas, Milda
Saunders, Daohang Sha, Anne Slaven, James P Lash</t>
  </si>
  <si>
    <t>Patient Experience with Primary Care Physician and Risk for
Hospitalization in Hispanics with CKD</t>
  </si>
  <si>
    <t xml:space="preserve">USA </t>
  </si>
  <si>
    <t xml:space="preserve">"The Hispanic CRIC study is an ongoing ancillary study to the prospective, multicenter CRIC
study." (cohort)
*also worth noting that, in the discussion section, this quote was mentioned, which could imply something else (but is probably still the one above though): "Rao et al. (49) found that physicians
randomized to a communication intervention were more likely to receive higher ratings of
their overall communication style compared with controls." </t>
  </si>
  <si>
    <r>
      <rPr>
        <rFont val="Arial"/>
        <color theme="1"/>
      </rPr>
      <t xml:space="preserve">NARRATE (Is just comparing the members of the LEP group with one another; no external comparator). 
" Figure 1 provides the distribution of subscale
scores. Table 1  describes baseline characteristics by low versus high ACES subscale scores.
Compared with those with higher communication quality subscale scores, individuals with
lower scores were younger and less likely to self-report high medication adherence, and less
likely to have hypertension, but were more likely to have lower mental quality of life Mental
Component Summary (MCS) (MCS score ≤50), and depressive symptoms (BDI score ≥11)" &lt;-- </t>
    </r>
    <r>
      <rPr>
        <rFont val="Arial"/>
        <i/>
        <color theme="1"/>
      </rPr>
      <t>is from the "Results" section; is an example</t>
    </r>
  </si>
  <si>
    <r>
      <rPr>
        <rFont val="Arial"/>
        <color theme="1"/>
      </rPr>
      <t>"Language
preference (English versus Spanish) was determined by the language chosen for form
completion." &lt;--</t>
    </r>
    <r>
      <rPr>
        <rFont val="Arial"/>
        <i/>
        <color theme="1"/>
      </rPr>
      <t xml:space="preserve"> from the "Covariates" section of the "Materials and Methods" section. </t>
    </r>
    <r>
      <rPr>
        <rFont val="Arial"/>
        <color theme="1"/>
      </rPr>
      <t xml:space="preserve">
"Consequently, there will be continued growth of the Hispanic CKD population, which is
currently estimated at 8.6 million (7). Furthermore, this population may face challenges to
the quality of the patient–provider interactions related to language (i.e., low English
proficiency) (8,9) and cultural factors (e.g., values and beliefs) (10–12)" &lt;-- </t>
    </r>
    <r>
      <rPr>
        <rFont val="Arial"/>
        <i/>
        <color theme="1"/>
      </rPr>
      <t>is from the "Introduction" section</t>
    </r>
    <r>
      <rPr>
        <rFont val="Arial"/>
        <color theme="1"/>
      </rPr>
      <t xml:space="preserve">. 
"This prospective observational study included 252 English- and Spanish-speaking Hispanics
with entry eGFR of 20–70 ml/min per 1.73 m2, enrolled in the Hispanic Chronic Renal
Insufficiency Cohort study between 2005 and 2008" &lt;-- </t>
    </r>
    <r>
      <rPr>
        <rFont val="Arial"/>
        <i/>
        <color theme="1"/>
      </rPr>
      <t xml:space="preserve">was from the "Abstract" section (just thought it might be useful information)
</t>
    </r>
    <r>
      <rPr>
        <rFont val="Arial"/>
        <color theme="1"/>
      </rPr>
      <t xml:space="preserve">
NOT CLEAR</t>
    </r>
  </si>
  <si>
    <r>
      <rPr>
        <rFont val="Arial"/>
        <color theme="1"/>
      </rPr>
      <t>In the Method's section, doesn't tell about a specific LEP group. However, it does say that out of the 327 Hispanics they got for the analysis, the 252 of them who answered yes to the question "Is there one particular doctor that you think of as your regular personal doctor?" were used in the analysis, while the people who answered no to the question or didn't answer at all were not used in the analysis. 
" The study recruited 327 Hispanics with an eGFR of 20–70 ml/min per
1.73 m2 from October 2005 to June 2008.... The first question of the Ambulatory Care Experience Survey (ACES) is “Is
there one particular doctor that you think of as your regular personal doctor?” Individuals
who answered yes to this question were included in this analysis (n=252) and those who
answered no were excluded (n=37). The remaining 38 Hispanic CRIC study participants did
not complete the questionnaire." &lt;--</t>
    </r>
    <r>
      <rPr>
        <rFont val="Arial"/>
        <i/>
        <color theme="1"/>
      </rPr>
      <t xml:space="preserve"> Is in the "Study Population" section of the "Materials and Methods" section of the paper. </t>
    </r>
  </si>
  <si>
    <r>
      <rPr>
        <rFont val="Arial"/>
        <color theme="1"/>
      </rPr>
      <t xml:space="preserve">"Participants were recruited from university-based,
community-based, and private health clinics in the Chicago area (16)" &lt;-- taken from the Study Population section of the Methods Section. 
shows mainly from the daily societies, clinics, or schools (for adults) in the Chicago area.
NOT CLEAR. </t>
    </r>
    <r>
      <rPr>
        <rFont val="Arial"/>
        <i/>
        <color theme="1"/>
      </rPr>
      <t xml:space="preserve">The text above of this in this box are my thoughts, but would like verification. </t>
    </r>
  </si>
  <si>
    <r>
      <rPr>
        <rFont val="Arial"/>
        <color theme="1"/>
      </rPr>
      <t xml:space="preserve">Clinical Process Optimization
Evidence for my thoughts: " in the general population, there is
strong evidence that rates of preventable hospitalizations are higher in Hispanics than in non-
Hispanic whites in the United States (13). Therefore, evaluating the patient–physician
interaction may provide important insights into potentially modifiable factors influencing
health care utilization in this growing population. " &lt;-- </t>
    </r>
    <r>
      <rPr>
        <rFont val="Arial"/>
        <i/>
        <color theme="1"/>
      </rPr>
      <t xml:space="preserve"> this evidence is from the "Introduction" section; make sure I have correct interpretation
</t>
    </r>
  </si>
  <si>
    <r>
      <rPr>
        <rFont val="Arial"/>
        <color theme="1"/>
      </rPr>
      <t xml:space="preserve">Singular "English- and Spanish-speaking Hispanic" Person
*Some of the participants don't seem to be patients currently. Not explicity stated. 
</t>
    </r>
    <r>
      <rPr>
        <rFont val="Arial"/>
        <i/>
        <color theme="1"/>
      </rPr>
      <t xml:space="preserve">Originally was "hispanics" in the quote. Is taking out the "s" in "hispanics" to make it "hispanic" fine and is the way I did that fine to. </t>
    </r>
  </si>
  <si>
    <r>
      <rPr>
        <rFont val="Arial"/>
        <color theme="1"/>
      </rPr>
      <t xml:space="preserve">"Sensitivity analyses". "All analyses were performed using SAS, version 9.4 (SAS Institute)." &lt;-- </t>
    </r>
    <r>
      <rPr>
        <rFont val="Arial"/>
        <i/>
        <color theme="1"/>
      </rPr>
      <t>the following evidence was from the "Statistical Analyses" section of the "Materials and Methods" section</t>
    </r>
    <r>
      <rPr>
        <rFont val="Arial"/>
        <color theme="1"/>
      </rPr>
      <t xml:space="preserve">. 
</t>
    </r>
    <r>
      <rPr>
        <rFont val="Arial"/>
        <i/>
        <color theme="1"/>
      </rPr>
      <t xml:space="preserve">For the specific "sensitivity analyses" used: </t>
    </r>
    <r>
      <rPr>
        <rFont val="Arial"/>
        <color theme="1"/>
      </rPr>
      <t xml:space="preserve">"For the outcome of hospitalization, we conducted the following sensitivity analyses: (1) we
utilized AHRQ criteria to assess hospitalizations for an ambulatory care-sensitive condition
(33); (2) we added insurance status and medication adherence separately to the final
multivariable model; and (3) we adjusted for time-updated BP and hemoglobin A1c (HbA1c).
All analyses were performed using SAS, version 9.4 (SAS Institute)." &lt;-- </t>
    </r>
    <r>
      <rPr>
        <rFont val="Arial"/>
        <i/>
        <color theme="1"/>
      </rPr>
      <t xml:space="preserve">the following evidence is also from the "Statistical Analyses" section of the "Methods" Section. </t>
    </r>
    <r>
      <rPr>
        <rFont val="Arial"/>
        <color theme="1"/>
      </rPr>
      <t xml:space="preserve">
</t>
    </r>
  </si>
  <si>
    <r>
      <rPr>
        <b/>
      </rPr>
      <t>Fidelity</t>
    </r>
    <r>
      <rPr/>
      <t>: Not reported (</t>
    </r>
    <r>
      <rPr>
        <i/>
      </rPr>
      <t>pretty sure; but verify)</t>
    </r>
    <r>
      <rPr/>
      <t xml:space="preserve">
</t>
    </r>
    <r>
      <rPr>
        <b/>
      </rPr>
      <t>Patient Safety Events:</t>
    </r>
    <r>
      <rPr/>
      <t xml:space="preserve"> "Table 1" tells the "baseline characteristics by low versus high ACES subscale scores." &lt;-- </t>
    </r>
    <r>
      <rPr>
        <i/>
      </rPr>
      <t xml:space="preserve">In the "Results" seciton. 
</t>
    </r>
    <r>
      <rPr/>
      <t xml:space="preserve">- "Our findings regarding the association between lower subscale scores and hospitalization risk
are of particular significance in view of the high risk for hospitalization among patients with CKD (1). Hispanic CRIC participants experienced rates of hospitalizations which were more
than two-fold higher than in Medicare patients without CKD but comparable to those with
CKD as reported by the USRDS (1)" &lt;-- </t>
    </r>
    <r>
      <rPr>
        <i/>
      </rPr>
      <t xml:space="preserve">is giving a comparison of the risks &lt;-- is part of the "Discussion" section. 
- </t>
    </r>
    <r>
      <rPr/>
      <t>"USRDS data indicate that incident ESKD
rates are 1.35 times higher in Hispanics than in non-Hispanics (1). Overall, we found
Hispanics with CKD rated their experience with their primary care physician highly and
scores were very similar to those observed in large and diverse samples of patients without
CKD (17). Furthermore, we found that individuals with lower scores were younger and more
likely to have depressive symptoms and low mental health-related quality of life. "</t>
    </r>
    <r>
      <rPr>
        <i/>
      </rPr>
      <t xml:space="preserve"> &lt;-- is also part of the "Discussion" section. 
- </t>
    </r>
    <r>
      <rPr/>
      <t xml:space="preserve">"we adjusted for language preference in our multivariable regression
models and the association with hospitalization risk was not attenuated." &lt;-- </t>
    </r>
    <r>
      <rPr>
        <i/>
      </rPr>
      <t xml:space="preserve">is also part of the "Discussion" section. 
</t>
    </r>
    <r>
      <rPr>
        <b/>
      </rPr>
      <t xml:space="preserve">Clinical Outcomes:  </t>
    </r>
    <r>
      <rPr/>
      <t xml:space="preserve">"The following outcomes were evaluated: (1) all-cause, cardiovascular, and noncardiovascular
hospitalization; (2) incident ESKD requiring dialysis or kidney transplantation; and (3) death
from any cause." &lt;-- </t>
    </r>
    <r>
      <rPr>
        <i/>
      </rPr>
      <t>from the "Outcome Measures" section of the "Materials and Methods" Section</t>
    </r>
    <r>
      <rPr>
        <b/>
      </rPr>
      <t xml:space="preserve">
Utilization Metrics:</t>
    </r>
    <r>
      <rPr/>
      <t xml:space="preserve"> 
- Variable: Age,yr
   - Communication Quality: 
      - Low | High &lt;-- as in showing the low version first, then the high version first. 
        - 54±12 | 58±11 &lt;-- "</t>
    </r>
    <r>
      <rPr>
        <i/>
      </rPr>
      <t>mean±SD" &lt;-- from the "Results" section</t>
    </r>
    <r>
      <rPr/>
      <t xml:space="preserve">
   - Whole-Person Orientation
     - Low | High 
       - 55±12 | 57±11 &lt;-- "mean±SD" &lt;-- </t>
    </r>
    <r>
      <rPr>
        <i/>
      </rPr>
      <t>from the "Results" section</t>
    </r>
    <r>
      <rPr/>
      <t xml:space="preserve">
    - Health Promotion
      - Low | High 
       - 55±13 | 57±11 &lt;-- "mean±SD" &lt;-- </t>
    </r>
    <r>
      <rPr>
        <i/>
      </rPr>
      <t xml:space="preserve">from the "Results" section. 
</t>
    </r>
    <r>
      <rPr/>
      <t xml:space="preserve">- Variable: eGFR, ml/min per 1.73 m2
    - Communication Quality
      - Low | High &lt;-- as in showing the low version first, then the high version first. 
        -  37 [29– 48] |  37 [30–46] &lt;-- "median + IQR" &lt;-- from the "Results" section
   - Whole-Person Orientation
     - Low | High 
       - 38 [31–48] | 35 [28–45] &lt;-- "median + IQR" &lt;-- from the "Results" section
    - Health Promotion
      - Low | High 
       - 38 [32–48] | 37 [27–45] &lt;-- "median + IQR" &lt;-- from the "Results" section 
- Variable: Albumin, g/24 h
    - Communication Quality
      - Low | High &lt;-- as in showing the low version first, then the high version first. 
        -  0.8
[0.1–
2.9]|  37 [30–46] &lt;-- "median + IQR" &lt;-- from the "Results" section
   - Whole-Person Orientation
     - Low | High 
       - 38 [31–48] | 35 [28–45] &lt;-- "median + IQR" &lt;-- from the "Results" section
    - Health Promotion
      - Low | High 
       - 38 [32–48] | 37 [27–45] &lt;-- "median + IQR" &lt;-- from the "Results" section 
</t>
    </r>
    <r>
      <rPr>
        <b/>
      </rPr>
      <t xml:space="preserve">Communication-Related Outcomes: 
</t>
    </r>
    <r>
      <rPr/>
      <t xml:space="preserve">"Bilingual culturally congruent coordinators assisted participants who were
unable to complete the survey because of limitations with literacy or vision." &lt;-- </t>
    </r>
    <r>
      <rPr>
        <i/>
      </rPr>
      <t xml:space="preserve">from the "Predictors Section" of the "Materials and Methods" Section. 
</t>
    </r>
    <r>
      <rPr/>
      <t xml:space="preserve">- Aside from this quote, nothing else is mentioned about communication-related outcomes. 
"The survey was not
completed by 38 individuals. " &lt;-- </t>
    </r>
    <r>
      <rPr>
        <i/>
      </rPr>
      <t xml:space="preserve">from the "Results" section. </t>
    </r>
    <r>
      <rPr/>
      <t xml:space="preserve">
</t>
    </r>
    <r>
      <rPr>
        <b/>
      </rPr>
      <t>Below is just for Reference:</t>
    </r>
    <r>
      <rPr/>
      <t xml:space="preserve">
Definition of Fidelity: "</t>
    </r>
    <r>
      <rPr>
        <color rgb="FF1155CC"/>
        <u/>
      </rPr>
      <t>https://www.merriam-webster.com/dictionary/fidelity</t>
    </r>
    <r>
      <rPr/>
      <t xml:space="preserve"> </t>
    </r>
    <r>
      <rPr>
        <color rgb="FF1155CC"/>
        <u/>
      </rPr>
      <t>https://www.merriam-webster.com/dictionary/fidelity</t>
    </r>
    <r>
      <rPr/>
      <t>"
Defintion of Event Counts: "Statistical models to explain or predict how many events occur for each fixed time period, or the time between events." &lt;-- "https://gking.harvard.edu/category/research-interests/methods/event-counts-and-durations"
Definition of Back-calculate: "</t>
    </r>
    <r>
      <rPr>
        <color rgb="FF1155CC"/>
        <u/>
      </rPr>
      <t>https://dictionary.reverso.net/english-definition/backcalculate</t>
    </r>
    <r>
      <rPr/>
      <t>" 
Definition of "Raw counts": "</t>
    </r>
    <r>
      <rPr>
        <color rgb="FF1155CC"/>
        <u/>
      </rPr>
      <t>https://prhb.cs.fiu.edu/resources/Koch_et_al_2018_Guide_to_RNASeq.pdf</t>
    </r>
    <r>
      <rPr/>
      <t xml:space="preserve">" 
Definition of "patient safety events": https://www.england.nhs.uk/patient-safety/patient-safety-insight/learning-from-patient-safety-events/report-patient-safety-incident/#:~:text=Patient%20safety%20incidents%20are%20any,action%20to%20keep%20patients%20safe. 
Definition of "continuous data": </t>
    </r>
    <r>
      <rPr>
        <color rgb="FF1155CC"/>
        <u/>
      </rPr>
      <t>https://www.g2.com/articles/discrete-vs-continuous-data</t>
    </r>
    <r>
      <rPr/>
      <t xml:space="preserve"> 
Definition of "clinical outcomes": </t>
    </r>
    <r>
      <rPr>
        <color rgb="FF1155CC"/>
        <u/>
      </rPr>
      <t>https://toolkit.ncats.nih.gov/glossary/clinical-outcome/</t>
    </r>
    <r>
      <rPr/>
      <t xml:space="preserve"> 
Definition of "risk ratio": </t>
    </r>
    <r>
      <rPr>
        <color rgb="FF1155CC"/>
        <u/>
      </rPr>
      <t>https://www.cancer.gov/publications/dictionaries/cancer-terms/def/risk-ratio</t>
    </r>
    <r>
      <rPr/>
      <t xml:space="preserve"> 
</t>
    </r>
  </si>
  <si>
    <r>
      <rPr/>
      <t xml:space="preserve">Y (not sure though)
("These
findings are consistent with a prior study of predominately non-Hispanics with coronary
disease, which found that individuals with depressive symptoms had poor patient–physician
communication (37).") &lt;-- </t>
    </r>
    <r>
      <rPr>
        <i/>
      </rPr>
      <t xml:space="preserve">from the "Discussion" section
</t>
    </r>
    <r>
      <rPr/>
      <t xml:space="preserve">The article mainly references a few specific authors and references others by saying "studies". Does this make it have "multiple reports"? Can somebody go back through the article (just skim it quickly) and see which one it is?
</t>
    </r>
    <r>
      <rPr>
        <i/>
      </rPr>
      <t xml:space="preserve">
</t>
    </r>
    <r>
      <rPr/>
      <t>Defintion of "companion article": "</t>
    </r>
    <r>
      <rPr>
        <color rgb="FF1155CC"/>
        <u/>
      </rPr>
      <t>https://pmc.ncbi.nlm.nih.gov/articles/PMC9948691/</t>
    </r>
    <r>
      <rPr/>
      <t xml:space="preserve"> </t>
    </r>
    <r>
      <rPr>
        <color rgb="FF1155CC"/>
        <u/>
      </rPr>
      <t>https://journals.asm.org/journal/mra/companion</t>
    </r>
    <r>
      <rPr/>
      <t xml:space="preserve">" </t>
    </r>
  </si>
  <si>
    <r>
      <rPr>
        <b/>
      </rPr>
      <t xml:space="preserve">Internal, Institute, &amp; Foundation </t>
    </r>
    <r>
      <rPr/>
      <t xml:space="preserve">
- could potentially be "governments" since it said it had used one of a U.S. government's "agenc"ies (from the link provided below) "classical classification software categorization" (</t>
    </r>
    <r>
      <rPr>
        <i/>
      </rPr>
      <t>from the "outcome measures" section in the "methods and materials" section) and "</t>
    </r>
    <r>
      <rPr/>
      <t>AHRQ criteria" (</t>
    </r>
    <r>
      <rPr>
        <i/>
      </rPr>
      <t>from the "statistical analyses" section from the "materials and methods" section)</t>
    </r>
    <r>
      <rPr/>
      <t xml:space="preserve">, but probably didn't help with funding. 
Got some money from having the "National Institute of Diabetes and Digestive and Kidney Diseases
(NIDDK)" be in "a cooperative agreement". &lt;-- </t>
    </r>
    <r>
      <rPr>
        <i/>
      </rPr>
      <t xml:space="preserve">check if the rephrasing is correct. 
</t>
    </r>
    <r>
      <rPr/>
      <t xml:space="preserve">- Exact Evidence: "Funding for the Chronic Renal Insufficiency Cohort (CRIC) study was obtained under a cooperative agreement from National Institute of Diabetes and Digestive and Kidney Diseases
(NIDDK) (grant numbers U01DK060990, U01DK060984, U01DK061022, U01DK061021,
U01DK061028, U01DK060980, U01DK060963, and U01DK060902)" &lt;-- </t>
    </r>
    <r>
      <rPr>
        <i/>
      </rPr>
      <t xml:space="preserve">from the "Acknowledgements" section. 
</t>
    </r>
    <r>
      <rPr/>
      <t xml:space="preserve">"In addition, this work
was supported in part by the Perelman School of Medicine at the University of Pennsylvania
Clinical and Translational Science Award, the National Institutes of Health (NIH)/National Center for Advancing Translational Sciences (NCATS) (UL1TR000003), Johns Hopkins
University (UL1TR-000424), University of Maryland (GCRC M01 RR-16500), Clinical and
Translational Science Collaborative of Cleveland (UL1TR000439) from the NCATS
component of the National Institutes of Health and NIH roadmap for Medical Research, the
Michigan Institute for Clinical and Health Research (UL1TR000433), University of Illinois at
Chicago CTSA (UL1RR029879), Tulane Center of Biomedical Research Excellence for Clinical
and Translational Research in Cardiometabolic Diseases (P20 GM109036), and the Kaiser
Permanente NIH/National Center for Research Resources University of California San
Francisco-Clinical and Translational Science Institute (UL1RR-024131). J.P.L. is funded by the
NIDDK (K24DK092290, R01-DK072231). E.A.C.-C. is funded by a Research Supplement to
Promote Diversity in Health-Related Research (U01-DK060980). A.C.R. is funded by the
NIDDK (K23DK094829). M.S. is also funded by the NIDDK (K23DK10311)...  The CRIC Study Group investigators include Lawrence J. Appel (Johns Hopkins University),
Harold L. Feldman (Perelman School of Medicine, University of Pennsylvania), Alan S. Go
(Kaiser Permanente Division of Research, Oakland, California), Jiang He (Tulane University),
John W. Kusek (National Institute for Diabetes and Digestive and Kidney Diseases), Mahboob
Rahman (Case Western Reserve University School of Medicine), Akinlolu Ojo (University of
Arizona Health Sciences), and Raymond Townsend (Hospital of the University of
Pennsylvania)." &lt;-- </t>
    </r>
    <r>
      <rPr>
        <i/>
      </rPr>
      <t>also from the "Acknowledgments" section</t>
    </r>
    <r>
      <rPr/>
      <t>. 
Meaning of AHRQ: "</t>
    </r>
    <r>
      <rPr>
        <color rgb="FF1155CC"/>
        <u/>
      </rPr>
      <t>https://www.ahrq.gov/cpi/about/index.html</t>
    </r>
    <r>
      <rPr/>
      <t xml:space="preserve">" 
- "Hospitalizations were categorized using the Agency for
Healthcare Research and Quality (AHRQ) Clinical Classifications Software categorization
scheme on the basis of the first position International Classification of Diseases, Ninth
Revision code (25). " &lt;-- </t>
    </r>
    <r>
      <rPr>
        <i/>
      </rPr>
      <t xml:space="preserve">from the "Outcome Measures" part of the "Materials and Methods" section. </t>
    </r>
  </si>
  <si>
    <r>
      <rPr>
        <rFont val="Arial"/>
        <color theme="1"/>
      </rPr>
      <t xml:space="preserve">Survey / Questionnaire 
- Evidence: "The first question of the Ambulatory Care Experience Survey (ACES) is “Is
there one particular doctor that you think of as your regular personal doctor?” Individuals
who answered yes to this question were included in this analysis (n=252) and those who
answered no were excluded (n=37). The remaining 38 Hispanic CRIC study participants did
not complete the questionnaire." &lt;-- </t>
    </r>
    <r>
      <rPr>
        <rFont val="Arial"/>
        <i/>
        <color theme="1"/>
      </rPr>
      <t xml:space="preserve">is in the "Study Population" section of the "Materials and Methods" section. 
</t>
    </r>
    <r>
      <rPr>
        <rFont val="Arial"/>
        <color theme="1"/>
      </rPr>
      <t xml:space="preserve">- Evidence: "The ACES was administered to participants at a
baseline visit. " &lt;-- </t>
    </r>
    <r>
      <rPr>
        <rFont val="Arial"/>
        <i/>
        <color theme="1"/>
      </rPr>
      <t xml:space="preserve">is in the "Predictors" section of the "Materials and Methods" section. 
</t>
    </r>
    <r>
      <rPr>
        <rFont val="Arial"/>
        <color theme="1"/>
      </rPr>
      <t xml:space="preserve">Had also mentioned that they were "using the Agency for
Healthcare Research and Quality (AHRQ) Clinical Classifications Software categorization
scheme on the basis of the first position International Classification of Diseases, Ninth
Revision code (25)" &lt;-- </t>
    </r>
    <r>
      <rPr>
        <rFont val="Arial"/>
        <i/>
        <color theme="1"/>
      </rPr>
      <t xml:space="preserve">from the "Outcome Measures" of the "Materials and Methods" section. 
</t>
    </r>
    <r>
      <rPr>
        <rFont val="Arial"/>
        <color theme="1"/>
      </rPr>
      <t>-  However, this probably isn't relevant and doesn't matter (just wanted to put it here just in case though)</t>
    </r>
  </si>
  <si>
    <t>Sofya Seredina Sofya Seredina - ROBINS-I V2 - Patient Experience with Primary Care Physician and Risk for Hospitalization in Hispanics with CKD.docx</t>
  </si>
  <si>
    <t xml:space="preserve">Aryaman + Yanet Tilahun </t>
  </si>
  <si>
    <t>Ishani Joshi,Kosuke Kume, Christopher Drucker, Hendrika Meischke, Lindsey Hergert, Amanda L. Missel, Ryan Abe, Thomas Rea, Neal A. Chatterjee</t>
  </si>
  <si>
    <t>Impact of language barrier during emergency call
on out of hospital cardiac arrest treatment and
outcomes</t>
  </si>
  <si>
    <t>Retrospecive study</t>
  </si>
  <si>
    <t xml:space="preserve"> Persons 18 years or older who experienced nontraumatic OHCA and received EMS
resuscitation between January 1, 2014, and December 31, 2023, in King County, Washington"</t>
  </si>
  <si>
    <t>The presence of a language barrier during the 9-1-1 call was determined from the information documented by the telecommunicator during the call and by subsequent call review performed for quality improvement."</t>
  </si>
  <si>
    <t>(192 of 211 described as possible language barrier), from 19 discrepant calls, 12 of them were true barriers</t>
  </si>
  <si>
    <t>EMS phone line in King County, Washington</t>
  </si>
  <si>
    <t>Digital communication workflow</t>
  </si>
  <si>
    <t>Emergency care clinics</t>
  </si>
  <si>
    <t xml:space="preserve">N/A, observational </t>
  </si>
  <si>
    <t>During the 10-year study period, 6391 were eligible after a-priori
exclusions. Of these, 6,146 (96.1%) met study criteria and comprised
the study cohort. A total of 204 cases (3.3%) were catego-
rized as language barrier calls, and within the language barrier
group, an interpreter line was used in 38 (18.6%) cases. Overall, median age was 64 years and 33% of patients
were female. Demographic characteristics were generally compara-
ble between those with and without language barrier . Com-
pared to non-language barrier cases, language barrier cases were
numerically more likely to occur in residential setting (80% vs.
72%) and less likely to be witnessed (44% vs. 49%) or present with
a shockable rhythm (20% vs. 26%)</t>
  </si>
  <si>
    <t>The authors declare that they have no known competing financial
interests or personal relationships that could have appeared to influ-
ence the work reported in this paper.</t>
  </si>
  <si>
    <t>Audio recordings were used to
determine language barrier.</t>
  </si>
  <si>
    <t>David Gerges; ROBINS SERIOUS RISKDavid Gerges Row #213 ROBINS-I V2 - "Impact of language barrier during emergency call on out of hospital cardiac arrest treatment and outcomes".docx</t>
  </si>
  <si>
    <t>Neha Vapiwala, MD ; Tanya M. Wildes MD; Barbara A. Burtness, MD; David W. Andrews, MD; Aparna Parikh, MD; William M. Mendenhall, MD.</t>
  </si>
  <si>
    <t xml:space="preserve">The Influence of limited English Proficiency on outcome in patients treated with radiotherapy for head and neck cancer. Patient Education and Counseling. </t>
  </si>
  <si>
    <t xml:space="preserve">USA ( Boston Medical Center/Boston University of School of Medicine) </t>
  </si>
  <si>
    <t xml:space="preserve">Retrospective Cohort/retrospective reviw of records </t>
  </si>
  <si>
    <t>Comparisons between Englisg profiicient population and limited proficient poplation of patients( using Hospital registration primary langugae to identify EP vs LEP.</t>
  </si>
  <si>
    <t>The defintion for LEP were" patients who reported their primary language spoken other than English to prompt the need for hospital interpretor services were classified as LEP while patients reproting their primary language as english were defined as proficient (EP)"</t>
  </si>
  <si>
    <t xml:space="preserve">20 LEP/ 111 EP The final study population , N= 131 after exclusions </t>
  </si>
  <si>
    <t xml:space="preserve">Urban academic medical Center where patients were treated with  curative-intent radiotherapy </t>
  </si>
  <si>
    <t xml:space="preserve">Other observational/no intervention outcomes study of RT treated HNC patients </t>
  </si>
  <si>
    <t>Individual pateint /patient level outcomes dependent on survival/ recurrence analyses per patient n=131</t>
  </si>
  <si>
    <t xml:space="preserve">Retrospective EMR/ hospital registration data review . Based on self-reported primary language </t>
  </si>
  <si>
    <t>3 year outcomes LRC:EP (82%) vs LEP (58.3%) , p= 0.038 - Univariate Cox: LEP HR for locoregional failire =2.4 (95% CI 1.0-5.8)  Adjusted HR (after race/ehtnicity ) 3.3 (85% CI 0.91-11.7), ns - Chemoradiation subgroup: 3-year LR EP(79.75%) n=93 vs LEP (29.2%) n=12 where the p value is 0.007 RT alone subgroup: EP (94.4%) n=18 vs LEP (87.5%) n=8. Receipt for chemotherapy : EP (83.8%) vs LEP (60.0%) p= 0.028 (OR 0.29, 95% CI 0.10-0.81 adjusted OR 0.34 , 95% CI 1.0-1.1 , ns) There were no observed significant difference in s DC, OS and DFS groups . Specifically the counrs and rates Total events reported were 26 overall.  LEp composition: Spanish n=10 Portuguese 2, Russian 2, Vietnaese 2 , Arabic 1, Mandarin 1, Hatian Creole 1, Hindi 1 ( total LEP n=20) LEP was observed to have lower odds of recieving chemo. There seems to be a high fidelity for completeness it was analzyed that the interpreter is required variable</t>
  </si>
  <si>
    <t xml:space="preserve">No confict ot financial disclosures </t>
  </si>
  <si>
    <t xml:space="preserve">Electronic medical and hospital registation records. Data was from an excel database through a research associate </t>
  </si>
  <si>
    <r>
      <rPr>
        <color rgb="FF000000"/>
      </rPr>
      <t xml:space="preserve">Manjari Seshan ROB I -V2 - </t>
    </r>
    <r>
      <rPr>
        <color rgb="FF1155CC"/>
        <u/>
      </rPr>
      <t>https://docs.google.com/document/d/12-GB76np-yghPuUpEfx-87obEkwBCvQU/edit?usp=sharing&amp;ouid=104657792258528976217&amp;rtpof=true&amp;sd=true</t>
    </r>
    <r>
      <rPr>
        <color rgb="FF000000"/>
      </rPr>
      <t xml:space="preserve"> </t>
    </r>
  </si>
  <si>
    <t>Daniel Serna, MD; Ben Earle, BS; Marie Bakitas; DNSc, CRNP, NP-C,AOCN,FAAN; Jennifer Frontera, Phd; Susan Reeves, EdD, RN,CENP; Katherine M. Scratch, MD</t>
  </si>
  <si>
    <t xml:space="preserve">Comparing Hospital Length of Stay Between Persons with LEP and English- Speaking Patients in a Large Rural Academic Medical Center </t>
  </si>
  <si>
    <t xml:space="preserve">United States ( New Hampshire/Vermont, Darthmouth Health) </t>
  </si>
  <si>
    <t xml:space="preserve">Retrospective Observational analysis </t>
  </si>
  <si>
    <t xml:space="preserve">1. Spanish vs English                                                                                                                    2. Non english vs English </t>
  </si>
  <si>
    <t xml:space="preserve">LEP was defined by the patients stated preference in primary language </t>
  </si>
  <si>
    <t>297/ 38216 for the sampe size with comparison almost 54,830 encounters</t>
  </si>
  <si>
    <t>This was conducted in inpatient hospitalizations at a large rural academic trauma medical center</t>
  </si>
  <si>
    <t xml:space="preserve">Observational/no intervention ( retrospective EHR analysis) </t>
  </si>
  <si>
    <t xml:space="preserve">individual patient ( based upon encounters and patient level analyses </t>
  </si>
  <si>
    <t xml:space="preserve">Retrospective EHR query (Epic) </t>
  </si>
  <si>
    <t xml:space="preserve">For this study - spanish speaking patient +2.34 days longer LOS vs English - adjusted regression +2.06 days length of stay (95% CI 0.53-3.60, p&lt; 0.01) - Other non-english vs English :+ 1.75 days LOS (95% CI 0.66-2.83), p&lt;0.01) - LOS variance ( Spanish vs Englis): +0.30 (95% CI 0.14-0.45, p&lt;0.01- Driving distance: Spanish patients lived 39.55 miles farther than Englisj ( p&lt;0.01) Case mix Index: Spanish patients 34% higher vs English (p&lt;0.05); 49 % higher vs other English (p,0.05) Spanish speakrs stay longer but also have more variability in LOS which can indicate processes of care which are dependent on communication. These can suggest language itsef can be a barrier The higher Case mix index can indicate  a higher medical complexity on admision which can play a part in longer stay . Effect size large :+2 days longer LOS </t>
  </si>
  <si>
    <t xml:space="preserve">No conflict of interest / funding issues </t>
  </si>
  <si>
    <t xml:space="preserve">Electronic Medical Record (Epic) </t>
  </si>
  <si>
    <r>
      <rPr/>
      <t xml:space="preserve">Manjari Seshan ROB I -V2-                                                                               </t>
    </r>
    <r>
      <rPr>
        <color rgb="FF1155CC"/>
        <u/>
      </rPr>
      <t>https://docs.google.com/document/d/1uNU4Be_pF9rZ6rI0peWWtGSMdnjpcnMb/edit?usp=sharing&amp;ouid=104657792258528976217&amp;rtpof=true&amp;sd=true</t>
    </r>
  </si>
  <si>
    <t>Stepped‑wedge cluster randomized trial</t>
  </si>
  <si>
    <t>In a stepped‑wedge design, each cluster serves as its own control before receiving the intervention.</t>
  </si>
  <si>
    <t xml:space="preserve">Preferred language other than English, Asian,black, indigenous, multiracial, Hispanic Ethnicity </t>
  </si>
  <si>
    <t>The abstract gives total “target patients” (10,865) but does not tell/differentiate exactly how many were LEP</t>
  </si>
  <si>
    <t>15 adult primary care clinics (PCPs) affiliated with Massachusetts General Hospital</t>
  </si>
  <si>
    <t>PCPs were given access to a equity dashboard( displayed disparities in chronic disease management), equity huddles by population health coordinators (PHCs), and optional community health worker (CHW) were available to give more support.</t>
  </si>
  <si>
    <t>Provider / clinic (PCP) clusters</t>
  </si>
  <si>
    <t>health system–level population health intervention</t>
  </si>
  <si>
    <t>Led to an increase in hypertension control in the target population (RD .9% ; 95%) and there was a higher intervention effect in the target population compared to the reference population (DiD 2.1% ; 95%).</t>
  </si>
  <si>
    <t>The abstract discloses a COI though the funding source is not stated.</t>
  </si>
  <si>
    <t xml:space="preserve">Electronic health record / clinical data across primary care practices </t>
  </si>
  <si>
    <r>
      <rPr/>
      <t xml:space="preserve">Anandi Sheel ROB 2- </t>
    </r>
    <r>
      <rPr>
        <color rgb="FF1155CC"/>
        <u/>
      </rPr>
      <t>https://docs.google.com/document/d/1HBcJpObTsztNyW-fBgwfH8sHzHMsPUzx/edit?usp=drivesdk&amp;ouid=112448180720808307384&amp;rtpof=true&amp;sd=true</t>
    </r>
  </si>
  <si>
    <t>Grover A., Deakyne S., Bajaj L., Roosevelt G.E</t>
  </si>
  <si>
    <t>Comparison of Throughout Times for Limited English Proficiency Patient Visits in the Emergency Department Between Different Intepreter Modalities</t>
  </si>
  <si>
    <t>Secondary analysis / Longitudinal study</t>
  </si>
  <si>
    <t>Caretaker satisfaction with different interpreter modalities</t>
  </si>
  <si>
    <t>"...20% of the population of 55 million people, speak a language other than English at home, with 12% or 34 million speaking Spanish. About half of these individuals are classified as limited English proficiency, or LEP, defined as speaking Enlgish less than "very well" [1]. "</t>
  </si>
  <si>
    <t>1,201 LEP families (does not state how many for each person) out of 47,000 visits to the study location</t>
  </si>
  <si>
    <t>An emergency deparrtment of an academic children's hospital</t>
  </si>
  <si>
    <t>Retrospective EHR analysis with multiple aspects to the study</t>
  </si>
  <si>
    <t>More than one aspect of the study - utilization of individual patient (in this case) LEP family outcomes, by using EHR (electronic health record data)  from the families included in the study - states that "Our primary outcome was total throughput time, with secondary analysis directed at time from seen by provider to time of disposition."</t>
  </si>
  <si>
    <t>N/A uses observational design properties by using data from a primary source to complete a secondary study</t>
  </si>
  <si>
    <t>Study found that in-person interpretation significally decreased ED (emergency department) throughput times for LEP visits by reducing the time between the provider evaluation and disposition, even when controlling for differences in admission rate, complex medication administration, fast track status and inviolvement of trainees.</t>
  </si>
  <si>
    <t>No conflict of interest; no mention of financial disclosures</t>
  </si>
  <si>
    <t>Arjun Jadhav: Arjun Jadhav : (The purpose of this study was to describe the utilization and timing of the 911 system during suspected OHCA by Spanish-speaking callers in Metropolitan Phoenix, Arizona) ROBINS-I V2 Launch Document.docx</t>
  </si>
  <si>
    <t>Ou Lixin, Chen Jack, Hillman Ken</t>
  </si>
  <si>
    <t>Health services utilisation disparities between English speak Health services utilisation disparities between
English speaking and non-English speaking
background Australian infants</t>
  </si>
  <si>
    <t>Ausralia</t>
  </si>
  <si>
    <t>Prospective Cohort</t>
  </si>
  <si>
    <t xml:space="preserve">"infants from NESB" / "infants from ESB" </t>
  </si>
  <si>
    <t>"NESB infants
were defined as those whose parents speak a language
other than English at home. "</t>
  </si>
  <si>
    <t>374 NESB / 3700 ESB</t>
  </si>
  <si>
    <t>Community, national house-hold based study</t>
  </si>
  <si>
    <t>Other- observational analysis of national cohort data. Ultimately identified dispairites in health service utilisaions between NESB and ESB infants</t>
  </si>
  <si>
    <t>Individual</t>
  </si>
  <si>
    <t>(ESB vs NESB) Mean visits 3.1 ± 0.03 vs 2.6 ± 0.10,  | MCH centre 58.8 vs 45.4 %, | MCH nurse 68.3 vs 55.2 %, | GP 82.4 vs 69.9 %, | Outpatient 9.8 vs 7.2 %,  | Emergency 21.5 vs 21.0 %, | Hospital 9.7 vs 9.6 % | Pediatrician 39.3 vs 25.9 %, | Other specialist 12.2 vs 11.8 %, | No clinical/safety/fidelity outcomes.</t>
  </si>
  <si>
    <t>No conflict of interest. No mention of funding</t>
  </si>
  <si>
    <t>Longitudinal Study of Australian Children (LSAC)</t>
  </si>
  <si>
    <t>Sofya Seredina - Sofya Seredina - ROBINS-I V2 - Health services utilisation disparities between English speaking and non-English speaking background Australian infants.docx</t>
  </si>
  <si>
    <t>J. L. BARTON, L. TRUPIN, D. SCHILLINGER, S. A. GANSKY, C. TONNER, M. MARGARETTEN,
V. CHERNITSKIY, J. GRAF, J. IMBODEN, AND E. YELIN</t>
  </si>
  <si>
    <t>Racial and Ethnic Disparities in Disease Activity
and Function Among Persons With Rheumatoid
Arthritis From University-Affiliated Clinics</t>
  </si>
  <si>
    <t xml:space="preserve">A cross-sectional study </t>
  </si>
  <si>
    <t xml:space="preserve">2 different parts. (1) different racial/ethnic groups - for disparities in disease activity and function (2) impact of language and immigrant status - english vs non english speakers (ie. primary language) and immigrats vs non-immigration  </t>
  </si>
  <si>
    <t xml:space="preserve">Considers "limited English language proficiency (LEP)" as one of the contributors to "variation in practice settings" and amongst "variation in disease activity and function among expanding segments of the US population" </t>
  </si>
  <si>
    <t xml:space="preserve">498 patients total - "Approximately one-third of patients were non-Hispanic white, 34% Hispanic, 23% Asian/Pacific Islander, 10% African American, and 1% American Indian. A majority (56%) were immigrants. " </t>
  </si>
  <si>
    <t>2 rheumatology clinics: a university hospital clinic and a public county hospital clinic</t>
  </si>
  <si>
    <t xml:space="preserve">Because there's more than one component of the study - the individual patient outcomes is the focus, but how the hospitals treat patients is another factor too (so both individual and clinic clusters) </t>
  </si>
  <si>
    <t xml:space="preserve">N/A observational study (cross-sectional is a type of observational study) </t>
  </si>
  <si>
    <t>Significant differences were observed between the 2 clinic sites by sociodemographic characteristics, although the university clinic patients were also racially/ethnically diverse (43% nonwhite) // Observed DAS28 scores were higher (worse) for patients at the county clinic than at the university hospital clinic (mean 4.4 versus 3.5; P 0.001).</t>
  </si>
  <si>
    <t xml:space="preserve">No mention of conflict // Recieved a grant and support from "the American College of Rheumatology Research and Education Foundation Within Our Reach Program
and the Physician Scientist Development Award, the Hellman
Early Career Award, and the National Institute of Arthritis
and Musculoskeletal and Skin Diseases (grant P60-AR-
053308)" </t>
  </si>
  <si>
    <t xml:space="preserve">Outcomes included the Disease Activity Score in 28 joints (DAS28) and its components, and the Health Assessment Questionnaire (HAQ) . // Data source from UCSF RA cohort // Data for the cohort was obtained from patients and physicians at each of regular clinical visit and same w/ lab and radiology results </t>
  </si>
  <si>
    <t>Prabhnoor Kaur: Prabhnoor Kaur--ROBINS-I V2 Launch: Racial and Ethnic Disparities in Disease Activity and Function Among Persons With Rheumatoid Arthritis From University-Affiliated Clinics.docx</t>
  </si>
  <si>
    <t>Craig P Juergens, Bilyana Dabin, John K French, Leonard Kritharides, Karice Hyun, Jens Kilian, Derek PB Chew, David Brieger</t>
  </si>
  <si>
    <t>English as a second language and outcomes
of patients presenting with acute coronary
syndromes: results from the
CONCORDANCE registry</t>
  </si>
  <si>
    <t>Retrospective, observational study,</t>
  </si>
  <si>
    <t xml:space="preserve">Study compares ACS outcomes in two groups: Patients with English as a second language and native English speakers </t>
  </si>
  <si>
    <t xml:space="preserve">LEP = "English as a second language" </t>
  </si>
  <si>
    <t>Total of 6304 patients - 73% were from Australia or NZ, 287
were from Asia (Chinese, 37; Southern Asian, 117; other Asian, 133), 498 from the United Kingdom or North America, 578 from
Europe, 45 from Africa, and 318 were categorised as “other”. A total of 418 patients (6.6%) identified themselves as Aboriginal or Torres
Strait Islander.</t>
  </si>
  <si>
    <t>A registry ("41 sites enrolled in the investigator-initiated CONCORDANCE ACS registry") // basically uses using admissions, treatment and follow-up data.</t>
  </si>
  <si>
    <t xml:space="preserve">Observational Study — no intervention implemented </t>
  </si>
  <si>
    <t>One thousand and five patients (15.9%) reported English as their second language. // ESL patients were more likely to be admitted to a metropolitan than to a rural hospital (70.4% v 61.1%; P &lt; 0.001), but there were no differences in median symptom onset to admission time (2.4 h v 2.6 h; P = 0.44) // a higher incidence of heart failure, renal failure, stroke, recurent myocardial infarction, major bleeding, and in-hospital mortality in the ESL group</t>
  </si>
  <si>
    <t xml:space="preserve">For the study - sponsors play no role in the design, analysis or prepartion of article // no conflicts </t>
  </si>
  <si>
    <t xml:space="preserve">Admissions, treatment
and follow-up data - also uses CONCORDANCE ACS registry </t>
  </si>
  <si>
    <t xml:space="preserve">Anandi Sheel ROB 2 -  https://docs.google.com/document/d/10WFLrOEBvGVo7LwnOIHM9liK_X-X0DsIg3Z3pyMUVBg/edit?usp=drivesdk  </t>
  </si>
  <si>
    <t>Alexandriah N. Alas, MD* , Gena C. Dunivan, MD†, Cecelia K. Wieslander, MD‡, Claudia Sevilla, MD§, Biatris Barrera, MD†, Rezoana Rashid, BS‖ , Sally Maliski, RN¶ , Karen Eilber, MD‖ , Rebecca G. Rogers, MD†, and Jennifer Tash Anger, MD, MPH‖</t>
  </si>
  <si>
    <t>Health Care Disparities Among English-Speaking and Spanish- Speaking Women With Pelvic Organ Prolapse at Public and Private Hospitals: What Are the Barriers?</t>
  </si>
  <si>
    <t>Qualitative  with Focus Groups</t>
  </si>
  <si>
    <t>Spanish-speaking vs English-speaking women and public vs private hospitals</t>
  </si>
  <si>
    <t>Spanish-
Speaking Women</t>
  </si>
  <si>
    <t>33 LEP (Spanish) / 25 English speakers</t>
  </si>
  <si>
    <t>Hospital (Public and Private)</t>
  </si>
  <si>
    <t>NOT CLEAR (an observational study of barriers and experiences, there is no intervention in the study)</t>
  </si>
  <si>
    <t>Existing interpreter services</t>
  </si>
  <si>
    <t>Fear of cancer: 24% LEP vs 8% English speakers, resistance to treatment: 18.1% LEP vs 8% English speakers, discrepancies in treatment offered: 21.2% LEP vs 16% English, preference for Spanish-speaking physician over interpreters, surgery offered less in public hospitals: 0/13 private vs 11/45 public patients not offered surgery, higher embarrassment/shame among LEP (24%) vs English (7%)</t>
  </si>
  <si>
    <t>Some authors reported ties to Pfizer, Boston Scientific, Pelvacon, American Medical Systems; no direct funding or product tested in this study</t>
  </si>
  <si>
    <t>Transcripts from 8 focus groups</t>
  </si>
  <si>
    <r>
      <rPr/>
      <t xml:space="preserve">Janet Yu </t>
    </r>
    <r>
      <rPr>
        <color rgb="FF1155CC"/>
        <u/>
      </rPr>
      <t>https://docs.google.com/document/d/1hrXzPw-PjPD6EzCO5PWi4LbfmY0J9C38/edit?usp=drivesdk&amp;ouid=113430861148272782520&amp;rtpof=true&amp;sd=true</t>
    </r>
  </si>
  <si>
    <t>Karice K. Hyun, MAppStats; Julie Redfern, PhD; Mark Woodward, PhD; Tom Briffa, PhD;
Derek P. Chew, MPH; Chris Ellis, BM; John French, MBBS; Carolyn Astley, PhD; Greg Gamble, MSc;
Kellie Nallaiah, MPH; Tegwen Howell, MEcSt; Karen Lintern, BHlth; Robyn Clark, PhD;
Kannikar Wechkunanukul, MPharm; David Brieger, PhD</t>
  </si>
  <si>
    <t>Is There Inequity in Hospital Care Among
Patients With Acute Coronary Syndrome
Who Are Proficient and Not Proficient in
English Language?</t>
  </si>
  <si>
    <t>Australia and New Zealand</t>
  </si>
  <si>
    <t>prospective, observational cohort study
tional study</t>
  </si>
  <si>
    <t>ACS patients with limited English proficiency (LEP)
and English proficiency (EP)</t>
  </si>
  <si>
    <t>English as primary language at home: We were then
able to classify participants into the 2 groups of LEP or
EP, where those who were identified as having English as
their primary language spoken at home were classified as
EP and those who spoke a non-English language as their
primary language at home were classified as LEP.</t>
  </si>
  <si>
    <t>294 (LEP)/ 4093 (EP)</t>
  </si>
  <si>
    <t>Hospital ((including public and private, metropolitan,
and rural)</t>
  </si>
  <si>
    <t>Clinical Process Optimization: "In-hospital care was observed, including utilization of guideline-recommended therapies for inpatient invasive management/revascularization; dietary/physical activity advice; screen-ing for depression and discharge prescription of aspirin,other oral antiplatelet therapies, statin, "-blocker, an-
giotensin converting enzyme inhibitor, and angiotensin receptor blocker; referral for cardiac rehabilitation; and
smoking cessation advice."</t>
  </si>
  <si>
    <t xml:space="preserve">Individual </t>
  </si>
  <si>
    <t xml:space="preserve">Clinical care application </t>
  </si>
  <si>
    <t xml:space="preserve">"Patients with LEP were more likely to have hypertension (71.1% vs 62.8%; P = .004), hyperlipidemia (61.6% vs 53.8%; P = .001), diabetes (40.5% vs 24.3%; P &lt; .001), and
renal failure (16.3% vs 11.1%; P = .007) and a lower rate of family history of coronary heart disease (17.0% vs 33.7%; P &lt; .001) than EP patients did. The median symptom onset to presentation times for ST elevation myocardial infarction patients was longer for LEP pa-
tients (3.2 vs 2.1 hours), but this difference was not significant (P = .11). Of 294 LEP patients, 48 patients (16.3%) died and 93 (31.6%) were followed up at 18
months after initial admission." IN-HOSPITAL CARE: "Time to reperfusion for ST elevation myocardial infarction patients was longer,
although not significantly so (128 vs 87 minutes; P =.74). There was no effect of EP on receipt of coronary angiography (52.8% vs 57.1%; P = .29), percutaneous coronary intervention (57.0% vs 55.4%; P = .78), and coronary artery bypass graft (10.5% vs 10.5%; P =.98), and the findings persist after adjusting for the GRACE risk score."
</t>
  </si>
  <si>
    <t>No conflict of interest/funding issues</t>
  </si>
  <si>
    <t>EHR/EMR, National Health Index, survey, telephonic interview, Ministry of Health Register</t>
  </si>
  <si>
    <r>
      <rPr/>
      <t xml:space="preserve">Angie Liu </t>
    </r>
    <r>
      <rPr>
        <color rgb="FF1155CC"/>
        <u/>
      </rPr>
      <t>https://docs.google.com/document/d/19s4DoZMfS7UGox6q1AacdQ5Uxl7rzfNy/edit?usp=sharing&amp;ouid=105380052352264791569&amp;rtpof=true&amp;sd=true</t>
    </r>
  </si>
  <si>
    <t>Elizabeth A. Jacobs, MD, MPP1,2, Laura S. Sadowski, MD, MPH1,2, and Paul J. Rathouz, PhD3</t>
  </si>
  <si>
    <t>The Impact of an Enhanced Interpreter Service Intervention on Hospital Costs and Patient Satisfaction</t>
  </si>
  <si>
    <t>Chicago, Illinois, USA</t>
  </si>
  <si>
    <t>prospective intervention study (quasi-experimental, nonrandomized.                                                                         - two medical firms in a public hospital, one received enhanced interpreter services and the other usual , standard care</t>
  </si>
  <si>
    <t>intervention group: spanish-speaking inpatient whose physciains had access to enhanced interpreter services                                                control group: Spanish-speaking inpatients receiving usual interpreter services.                    Additional groups: english-speaking patients were control groups for hospital firm effects</t>
  </si>
  <si>
    <t>"they
spoke only Spanish or had difficulty communicating in a
language other than Spanish." / "recruited english-speaking (ES) patients admitted to the study firms and
matched them to Spanish-speaking participants on gender,
age, week of admission, and firm"</t>
  </si>
  <si>
    <t>223 total LEP (124 intervention, 99 control) / 100 ES</t>
  </si>
  <si>
    <t>public hospital (inpatient medicine services</t>
  </si>
  <si>
    <t>interpreter service delivery improvement, system optimization for language access</t>
  </si>
  <si>
    <t>hospital firm</t>
  </si>
  <si>
    <t>on-site trained interpreter integration</t>
  </si>
  <si>
    <t>primary outcomes: no significance difference between enhanced and usual interpreter services in patient satisfaction. no significant on hospital costs: mean cost of enhanced service $234 per spanish speaking patient( ~1.5% of total hospital cost)                                                                           secondary findings: when patients had a spanish speaking physician their patient satisfaction with doctor and hospital stay increased and emergency department revisits post discharge decreased.                                                                                           Fidelity: moderate, interepreters were available 8hrs/day dependent on physician or patient request</t>
  </si>
  <si>
    <t>funded by office of minority health ( US Department of health and human services)</t>
  </si>
  <si>
    <t>EMR and H-CAHPS survey</t>
  </si>
  <si>
    <t>Melina Lian 3 - Copy of ROBINS-I V2 Launch Document.docx</t>
  </si>
  <si>
    <t>Adit A. Ginde a, *, Ashley F. Sullivan b , Blanka Corel b , J. Alfredo Caceres b , Carlos A. Camargo Jr.</t>
  </si>
  <si>
    <t>Cross seciontional QI (2002 vs 2008 surveys)</t>
  </si>
  <si>
    <t>English and Spanish speaking patients</t>
  </si>
  <si>
    <t>"patients’ need for an interpreter, based on patient preference or request for an interpreter and ability to understand survey introduction and initial demographic questions in English...interviewer assessed whether the patient had difficulty answering questions due to language barrier and whether the study interview was conducted in a language other than English (through an interpreter)"</t>
  </si>
  <si>
    <t>80(LDP)/418 (EP), but 39/498 that needed interpreter</t>
  </si>
  <si>
    <t>EDs in Boston hospital</t>
  </si>
  <si>
    <t>2002 vs 2008 interpreter comparison based on pt surveys from changes in legislature between the years</t>
  </si>
  <si>
    <t>Survey based</t>
  </si>
  <si>
    <t>Patients who were LEP and required an interpreter in this study were mostly Hispanic or spoke Spanish. While 64% of patients were aware of interpreter access laws, 79% reported feeling comfortable using a friend or family member as an interpreter. Between 2002 and 2008, the use of hospital staff as interpreters during clinical care declined by 78% as indicated by surveys and hospital data, whereas the use of adult friends or family members increased. The use of professional medical interpreters did not significantly change during this period despite the changes in legislature aiming for those improvements.</t>
  </si>
  <si>
    <t>No funding or conflicts of interest</t>
  </si>
  <si>
    <t>Trained interviewers</t>
  </si>
  <si>
    <t>https://docs.google.com/document/d/1Df3bGFXu-jqQVoegv1Wmi1QX4A6N50Cz/edit?usp=sharing&amp;ouid=101096865058816495249&amp;rtpof=true&amp;sd=true</t>
  </si>
  <si>
    <t>Megan Litzau, Joeseph Turner, Katie Pettit, Zachary Morgan, and Dylan Cooper</t>
  </si>
  <si>
    <t xml:space="preserve">Prospective observational study </t>
  </si>
  <si>
    <t>The paper uses some terms like "Spanish without interpretation, Spanish with formal interpreter, and Spanish with family interpretation"</t>
  </si>
  <si>
    <t>105 Spanish speaking/648 English-speaking</t>
  </si>
  <si>
    <t xml:space="preserve">ER Department </t>
  </si>
  <si>
    <t xml:space="preserve">Observational/no intervention </t>
  </si>
  <si>
    <t xml:space="preserve">This is observational so there is data collected per patient ecounter </t>
  </si>
  <si>
    <t xml:space="preserve">Direct observation of real-time ED history taking encounters by medical students, standardized checklist used to record elements for English vs Spanish speaking patients </t>
  </si>
  <si>
    <t>There were 753 total encounters (105 Spanish and 649 in English). There were no significant differences in asking specific history questions between the groups except for alleviating factors like 45% in Spanish vs 30% English with p=0.03. The average percent of target history elements obtained was 60% Spanish vs 57% English.</t>
  </si>
  <si>
    <t>Y, 2002</t>
  </si>
  <si>
    <t>Direct observation from medical students</t>
  </si>
  <si>
    <t xml:space="preserve">Leilani Fernandez ROBINS-I V2: https://docs.google.com/document/d/1OJFVAqDlTk24_AbJ52wqhKoS92E9J9Sj/edit?usp=drivesdk&amp;ouid=117856737747891876540&amp;rtpof=true&amp;sd=true </t>
  </si>
  <si>
    <t>Fang MC, Machtinger EL, Wang F, Schillinger D</t>
  </si>
  <si>
    <t>Cross-sectional observational study (participants interviewed to assess knowledge and communication outcomes)</t>
  </si>
  <si>
    <t>“English-speaking participants” / “non-English-speaking participants”</t>
  </si>
  <si>
    <t>“Not speaking English” (as stated in the results section: “Not speaking English was associated with discordant responses…”)</t>
  </si>
  <si>
    <t>Total N = 183</t>
  </si>
  <si>
    <t>Outpatient</t>
  </si>
  <si>
    <t>observational (no intervention implemented)</t>
  </si>
  <si>
    <t>N/A (no intervention)</t>
  </si>
  <si>
    <t>43% of participants gave discordant responses when describing their indication for warfarin. Only 9.3% correctly reported that warfarin was for stroke prevention. “Not speaking English” associated with discordant responses [OR = 2.4 (95% CI 1.1–5.6)]. “Less than college education” associated with discordant responses [OR = 3.3 (1.4–7.3)]. Among English and Spanish speakers, inadequate literacy associated with discordant stroke descriptions [OR = 5.8 (2.1–15.6)].</t>
  </si>
  <si>
    <t>No conflicts of interest reported</t>
  </si>
  <si>
    <t>Survey / structured interviews</t>
  </si>
  <si>
    <t>Nisha Kathiresan
Copy of ROB 2 Language, literacy, and characterization of stroke among patients taking warfarin for stroke prevention: Implications for health communication.docx</t>
  </si>
  <si>
    <t>Anthony Lequerica, Denise Krch, Jean Lengenfelder, Nancy Chiaravalloti, Juan Carlos Arango-Lasprilla, Flora M. Hammond, Therese M. O’Neil-Pirozzi, Paul B. Perrin &amp; Angelle M. Sander</t>
  </si>
  <si>
    <t>Cohort study</t>
  </si>
  <si>
    <t>Patients who speak: No English / Some English / English Primary</t>
  </si>
  <si>
    <t>"These three responses are referred to here as No English (patient does not
speak English), English Primary (patient’s primary language
is English) and Some English (primary language is not
English, but patient spoke sufficient English to conduct an
interview)."</t>
  </si>
  <si>
    <t>Total no english patients = 114 / Total some english patients = 193 / total English priamary patients = 2488</t>
  </si>
  <si>
    <t>In patient</t>
  </si>
  <si>
    <t>Patient progress monitoring (FIM)</t>
  </si>
  <si>
    <t xml:space="preserve">Cannot find fidelity, patient safety events, or communication outcomes. For utilization metrics: Days in Rehabilitation (could be interpreted as a utilization metric):
No English: 22.9 days (SD = 13.5)
Some English: 24.5 days (SD = 15.1)
English Primary: 22.8 days (SD = 15.5)
Overall Total: 22.9 days (SD = 15.4)                  For clinical outcomes: given p values: FIM CC: No English vs English Primary (Discharge) p = 0.011, FIM CC: No English vs English Primary (Overall) p = 0.069, FIM CC: Effect of Language Group p =0.048, </t>
  </si>
  <si>
    <t>Government / Foundation → funded by grants from NIDILRR</t>
  </si>
  <si>
    <t>EHR / EMR → Inpatient
Rehabilitation Facility-Patient Assessment Instrument</t>
  </si>
  <si>
    <t>Samira St.Clair-Husbands: ROBINS-I V2 Comparison of FIM Communication Ratings for English versus non-English Speakers in the Traumatic Brain Injury Model Systems (TBIMS) National Database.docx</t>
  </si>
  <si>
    <t>Margarita Alegria, William Sribney, Debra Perez, Mara Laderman, Kristen Keefe</t>
  </si>
  <si>
    <t xml:space="preserve">RCT, stratified then randomly selected </t>
  </si>
  <si>
    <t xml:space="preserve">foreign latinos </t>
  </si>
  <si>
    <t>"Participants were self-identified Lations with a doctor visit, living in the contiguous United States who could be contacted by telephone"</t>
  </si>
  <si>
    <t>N=1067</t>
  </si>
  <si>
    <t>Community</t>
  </si>
  <si>
    <t>No intervention (conducted through interviews and patient activation measure)</t>
  </si>
  <si>
    <t>Fidelity seems high, U.S born Latinos had significant greater PAM scores than foreign born Latinos.</t>
  </si>
  <si>
    <t>Elizabeth Goberdhan ROB2: Elizabeth Goberdhan- The role of patient activation on patient-provider communication and quality of care for US and foreign born Latino patients ROB 2 Randomized Trial Launch Document.docx</t>
  </si>
  <si>
    <t>Karen E. Laseer, MD, MPH; Jennifer Murillo; Sandra Lisboa, BA ; et al</t>
  </si>
  <si>
    <t>A Randomized Controlled Trial</t>
  </si>
  <si>
    <t>"We limited the sample to patients who identified English, Haitian Creole, Portuguese, or Spanish. The navigation intervention was particulary beneficial for patients whose primary language was other than English."</t>
  </si>
  <si>
    <t xml:space="preserve">We identified 465 primary care patients from 4 community health centers and 2 public hospital-based clinics who were not up to date with CRC screening and spoke English, Haitian Creole, Portuguese, or Spanish as their primary language. </t>
  </si>
  <si>
    <t xml:space="preserve">Almost half of patients in both groups spoke English as their primary language (48.2%), with the remainder speaking Portuguese (20.0%), Spanish (13.8%), or Haitian Creole (18.1%). </t>
  </si>
  <si>
    <t>Cambridge Health Alliance composed of 15 community health centers</t>
  </si>
  <si>
    <t>Enrolled patients into "patient navigation," where they receive assistance from community members to assist with CRC screenings, getting insurance coverage, and more. Patients also had to ability to communicate in their primary/preferred language. Navigators received training on the principles of motivational interviewing (as some will be motivating patients to get a CRC screening). The project manager audited at least 5 patient calls by each navigator for adherence to a calling script and for motivational interviewing techniques. Patient navigators made as many as 11 attempts to call each patient on different days and times. During initial telephone contact, the navigators educated patients regarding CRC, explored barriers to screening, and addressed the screening options of colonoscopy and FOBT cards and the advantages and disadvantages of each test. For patients who chose to complete FOBT cards, the navigator reviewed instructions and mailed FOBT cards and illustrated instructions via first-class mail. For patients referred directly to colonoscopy, a registered nurse or lead navigator educated them regarding the procedure and the required bowel preparation, mailed instructions for bowel preparation, and scheduled the procedure.</t>
  </si>
  <si>
    <t>Random allocation:Conducted the study at Cambridge Health Alliance. After pilot testing our intervention at 1 health center, we selected 6 primary care sites (4 health centers and 2 hospital-based clinics) that were not part of the Massachusetts Department of Public Health Patient Navigation Program to participate in the study. Patients were randomly assigned to usual care or a maximum of 6 hours of patient navigation during a 6-month period.</t>
  </si>
  <si>
    <t>The promotion of Colonrectal Cancer (CRC) screening and patient navigation. Patient navigators are laypersons from the community who guide patients through the health care system so that they receive appropriate services. The navigators perform a wide range of advocacy and coordination activities, such as assisting patients in obtaining health insurance coverage or transportation to appointments. A sample included patients whose ages varied from 52-74 who had not completed CRC screening according to US Preventive Services Task Force guidelines and who spoke English, Haitian Creole, Portuguese, or Spanish as their primary language. Patients were randomly assigned to receive a maximum of 6 hours of patient navigation in 6 months or usual care. The intervention encouraged FOBT or colonoscopy, the most frequently used screening tests at the study sites. Intervention patients were also eligible to receive navigation from 3 trained navigators who were fluent in English and Spanish, Portuguese, or Haitian Creole. The navigators were based centrally in the Departments of Medicine and Community Affairs.</t>
  </si>
  <si>
    <t>During a 1-year period, intervention patients were more likely to undergo CRC screening than control patients, to be screened by colonoscopy, and to have adenomas detected. In prespecified subgroup analyses, the navigator intervention was particularly beneficial for patients whose primary language was other than English and black patients.</t>
  </si>
  <si>
    <t>Y; This work was presented at the Society of General Internal Medicine Annual Meeting and Meredith Manse D'Amore, MPH, provided assistance in manuscript preparation; Maxim D. Shrayer, PhD, provided comments on an early draft of the manuscript; neither indvidual was compensated. The Community Outreach and Enrollment Department at Cambridge Health Alliance provided assistance in helping patients obtain health coverage.</t>
  </si>
  <si>
    <t>This study was supported by Mentored Research Scholar Grant MRSGT-05-007-01-CPPB from the American Cancer Society. This funding source had no role in the design and conduct of the study; collection, management, analysis, and interpretation of the data; or preparation, review, and approval of the manuscript. No conflict of interest has been noted.</t>
  </si>
  <si>
    <t>EHR from all studies. We used the electronic clinical data system to identify patients at the primary care sites who were not up-to-date with CRC screening.</t>
  </si>
  <si>
    <t>Jayla Curtis ROB 2 Randomized Trial Launch Colorectal Cancer Screening Among Ethnically Diverse, Low-Income Patients.docx</t>
  </si>
  <si>
    <t>Jayla Curtis+ Manjari Seshan</t>
  </si>
  <si>
    <t>R. BeLue, A.N. Degboe, P.Y. Miranda, L.A. Francis</t>
  </si>
  <si>
    <t xml:space="preserve">cross-sectional analysis of survey data that was collected </t>
  </si>
  <si>
    <t>"The purpose of this study is to examine the relation between medical home participation and immigrant status among children age 0-17. Specifically, we examine the relationship between medical home criteria and receipt of preventive health care services among children of immigrant and non-immigrant families to explore whether having a medical home equalizes the playing field for health care access, or do children living in immigrant families still have liitations in care access despite meeting the medical home criteria. Immigrant was the reference group. Child's race/ethnicity was coded Hispanic, White non-Hispanic, Black non-Hispanic and Other non-hispanic (including Asian race)."</t>
  </si>
  <si>
    <t xml:space="preserve">"We defined children living in immigrant families as those born outside of the US., or those born i the US. of at least one immigrant parent, and non-immigrant children are those born of two US-born parents; this categorization has been used in previous studies. </t>
  </si>
  <si>
    <t>14,131/76543 where total N=91642</t>
  </si>
  <si>
    <t xml:space="preserve">National commmunity / household survey (parent reported telephone survey across the 50 states ) </t>
  </si>
  <si>
    <t xml:space="preserve">Other- observational exposure: Medical Home operationalization </t>
  </si>
  <si>
    <t xml:space="preserve">Individual patient specifically child </t>
  </si>
  <si>
    <t>A total of 91,642 surveys were completed with a response rate of 55.3%. Data was sampled within each of the 50 states.</t>
  </si>
  <si>
    <t xml:space="preserve">Outcomes: Medical home prevalence can include 57.6% overall, 40.3% immigrant vs  62.7 % non immigrant. Medical home components: personal doctor 86.4% vs 95.1% . Acessible facility 87.3% vs 93.7%. Family-centered care 49.4% vs 72.6% Care coordination 25.1 % vs 29.3%.  Preventative service within the range of greater than or equal to 1 visit past 12 months.: roughly 76.2% immigrant vs 80.7% non  immigraant with MH 84.1% or without MH 75.2%. Chronic conditions: Mean was roughly 0.25 for immigrant populations ve 0,47 for non-immigrant population. Adjusters ORS ( located from table 4) where the ineraction between medical home and immigrant status where the p value was 0.0003. PR value among children with MH: non-immigrant vs immigrant =1.61 (1.14-2.29) with a p value &lt;0.05. Those without MH : OR =0.81 (0.57-1.18 ns) Other (with MH) Uninsured vs Insured OR= 0.28 (0.23-0.36) chronic disease OR =0.62 (0.50-0.78) This study had ahigh fidelity because it was NSCH based operantionalization with validated data sets. </t>
  </si>
  <si>
    <t xml:space="preserve">There was an acknowledgement made for the Child and Adolescent Health Measurement Initiative (CAHMI, OHSU) because they povided data sets </t>
  </si>
  <si>
    <t>This study uses data from the Centers for Disease Control and Natinal Center for Health Statistics, 'National Survey of Children's Health, 2007' (NSCH). This survey is a module of the State and Local Area Integrated Telephone Survey and includes data on physical, emotional, and behavioral health indicators for children ages 0-17 in the US.</t>
  </si>
  <si>
    <r>
      <rPr/>
      <t xml:space="preserve">Nhi Tran </t>
    </r>
    <r>
      <rPr>
        <color rgb="FF1155CC"/>
        <u/>
      </rPr>
      <t>Nhi Tran - ROB 2: Do Medical Homes Reduce Disparities in Receipt of Preventive Services Between Children Living in Immigrant and Non-immigrant Families?</t>
    </r>
  </si>
  <si>
    <t>Timothy Feeney; Christine Park; Frederick Godley; Michael Cassidy; Teviah Sachs; David McAneny; Jennifer F. Tseng; Frederick Thurston Drake</t>
  </si>
  <si>
    <t>"Our objective was to determine whether a difference in outcomes exists for non-English-speaking patients compared to English-speaking patients after operations commonly performed to treat cancer."</t>
  </si>
  <si>
    <t>"Adult patients undergoing cancer operations were stratified as EP [English proficient] and LEP [limited English proficient]"                                                                                                                               "Primary language was determined by concordance between EHR-reported language, the language of discharge instructions, and at least one documented billing event for an interpreter. "</t>
  </si>
  <si>
    <t>824 LEP/ 1643 EP (33%/67%)</t>
  </si>
  <si>
    <t>Hospital (Boston Medical Center, Boston, Massachusetts)</t>
  </si>
  <si>
    <t>Other: Association Between Primary Language and Postoperative Outcome</t>
  </si>
  <si>
    <t>No intervention, just outcome analysis. Interpreter services were available 24/7</t>
  </si>
  <si>
    <t>no difference in long-term mortality [hazard ratio 0.87 (95% CI 0.52-1.45)]; LEP patients had the same LOS compared to primary EP patients with an IRR of 0.99 (95% CI 0.88-1.10); no difference in odds of hospital revisit (OR of 1.08, 95% CI (0.75-1.53); no difference in major complications (OR 0.76, 95% CI 0.39-1.45)</t>
  </si>
  <si>
    <t>Jennifer F. Tsang is on the board of Mauna Kea Technologies and owns stocks in that company.</t>
  </si>
  <si>
    <r>
      <rPr/>
      <t xml:space="preserve">Nhi Tran </t>
    </r>
    <r>
      <rPr>
        <color rgb="FF1155CC"/>
        <u/>
      </rPr>
      <t>https://docs.google.com/document/d/1V7KsS4wVvxkCAqEZ4wZOQh-qE5H1Yc-Q/edit</t>
    </r>
    <r>
      <rPr/>
      <t xml:space="preserve"> </t>
    </r>
  </si>
  <si>
    <t>Kathleen Mellahn, Monique Kilkenny, Samantha Siyambalapitiya, Ali Lakhani, Tara Purvis, Megan Reyneke, Dominique A. Cadilhac and Miranda L. Rose</t>
  </si>
  <si>
    <t xml:space="preserve">online 2024 </t>
  </si>
  <si>
    <t xml:space="preserve">Comparing acute hospital Outcomes for people with post-stroke aphasia who do and do not require an interpreter. Topics in Stroke Rehabilitation </t>
  </si>
  <si>
    <t xml:space="preserve">Cross-sectional observational analysis </t>
  </si>
  <si>
    <t xml:space="preserve">"Interpreter required"/"Interpreter not required" </t>
  </si>
  <si>
    <t>"CALS status was identified solely by whether the patient required an interpreter"</t>
  </si>
  <si>
    <t xml:space="preserve">193/2929 total = 3122 with aphasia </t>
  </si>
  <si>
    <t>Acute stroke admissions acros 126 hospitals</t>
  </si>
  <si>
    <t xml:space="preserve">Observational/ No Intervention </t>
  </si>
  <si>
    <t xml:space="preserve">Individual patient( clustered by hospital analysis) </t>
  </si>
  <si>
    <t>Secondary analysis of national audit dataset specific for adjusted age sex, stroke type, severity, hospital location</t>
  </si>
  <si>
    <t xml:space="preserve">Outcomes: physiotherpay assessment: 96 % vs 90 %; adj OR 2.34 ( 95% CI 1.06-5.19), p=0.01 ... Carer trraining: 86% vs 55%; adjustment OR 4.83 (95% CI 1.70-13.70), p=0.001, Mood assessed: 18% vs 23%; adjust or 0.50 (95% CI 0.32-0.76) Hemorrhagic transformation: 9.3% vs 4.4% p=0.002 Any complication: 49% vs 45% adj 1..15 (95% CI 0.82-1.61) ns Independence on discharge (mRS 0-2): 20% vs 26%; adj OR 0.56 (95% CI 0.34-0.92) , p&lt; 0.05. Length of Stay: (LOS) median 8 vs 6 days (including deaths); coeff 1.3 (95% CI 0.11-2.56) Excluding deaths roughly 9 versus 6 days with e coefficient of 2.0 (95% CI 0.05-3.50)    -Death: 21% s 19% adjust OR 1.09 ( 95% CI 0.71-1.68), p=0.34. These outcomes suggest there would likely be a correlation between the patients that require interpreters were more liely to get physio which can suggest a prioirty when communicaiton needs are flagged. The large effect size in families of interpreter requiring patients were more likely to reecieve training. They wre less likley to receive mood assesments and had larger complications and longer stays at the hospital. There were signifciant changes on the health syste perspective. </t>
  </si>
  <si>
    <t xml:space="preserve">Funding by NHMRC Centres of Resaerch Excellence Grant( GNT1153236) There were not any conlficts reported </t>
  </si>
  <si>
    <t xml:space="preserve">Stroke foundation National / Stroke Audit of Acute Services ( 2017,2019 2021) </t>
  </si>
  <si>
    <r>
      <rPr>
        <sz val="11.0"/>
      </rPr>
      <t xml:space="preserve">Manjari Seshan -ROB-IV2-  </t>
    </r>
    <r>
      <rPr>
        <color rgb="FF1155CC"/>
        <sz val="11.0"/>
        <u/>
      </rPr>
      <t>Manjari Seshan_ ROBINS-I V2_ Comparing acute hospital outcomes for people with post-stroke aphasia who do and do not require an interpreter</t>
    </r>
    <r>
      <rPr>
        <sz val="11.0"/>
      </rPr>
      <t xml:space="preserve"> </t>
    </r>
  </si>
  <si>
    <t>López, Monica E.; Kaplan, Celia P.; Nápoles, Anna M.; Livaudais, Jennifer C.; Hwang, E. Shelley; Stewart, Susan L.; Bloom, Joan; Karliner, Leah</t>
  </si>
  <si>
    <t>Cross-sectional study</t>
  </si>
  <si>
    <t>Non-Latina White women and English-speaking Latinas.</t>
  </si>
  <si>
    <t>"Spanish-speaking Latinas" are used as the proxy for the LEP group.</t>
  </si>
  <si>
    <t>193/549</t>
  </si>
  <si>
    <t>Telephone survey</t>
  </si>
  <si>
    <t xml:space="preserve">Obversational study, no intervention was implemented. </t>
  </si>
  <si>
    <t>Not applicable</t>
  </si>
  <si>
    <t xml:space="preserve">Spanish-speaking Latinas had 50% lower odds of receiving recommended mammograms after breast-conserving surgery compared to White women. However, seeing both a specialist and a primary care physician universally improved care, increasing the odds of mammography by 60% and lifestyle counseling by approximately 50%. </t>
  </si>
  <si>
    <t xml:space="preserve">Funding was from California Breast Cancer Research Program, National Institute on Aging, American Cancer Society, California Department of Public Health, National Cancer Institute's Surveillance, Epidemiology and End Results Program, Centers for Disease Control and Prevention's National Program of Cancer Registries. The authors declared no conflicts of interest. </t>
  </si>
  <si>
    <t>Telephone surveys with patients, supplemented with data from the California Cancer Registry.</t>
  </si>
  <si>
    <t>ROB2 link: Ductal carcinoma in situ (DCIS): posttreatment follow-up care among Latina and non-Latina White women.docx</t>
  </si>
  <si>
    <t>Schensul, J. J., Radda, K., Coman, E., &amp; Vazquez, E.</t>
  </si>
  <si>
    <t>Multi-Level Intervention to Prevent Influenza Infections in Older Low Income and Minority Adults</t>
  </si>
  <si>
    <t>Group Randomized Controlled Trial (“Two public senior housing buildings in Hartford, CT, were matched by size and ethnicity and randomized as intervention and control buildings", "The overall design was thus a Group Randomized Controlled Trial with an embedded Dynamic Controlled Trial.”)</t>
  </si>
  <si>
    <t>Intervention building residents / Control building residents (“Two buildings of equal size and similar ethnic composition were randomized as intervention and control buildings.”)</t>
  </si>
  <si>
    <t>Older adults aged 62+ residing in senior public housing, primarily African American and Latino; many bilingual with Spanish as first language (“Latinos, mainly Puerto Ricans, constitute the largest number of residents in many buildings", "Spanish language is their first choice though many are bilingual. African Americans")</t>
  </si>
  <si>
    <t>Intervention building N=107; Control building N=73. Post-test: Intervention N=103; Control N=86.</t>
  </si>
  <si>
    <t>Two public senior housing buildings (Hartford, Connecticut), each ~175–200 units, low-income ethnically diverse older adults.</t>
  </si>
  <si>
    <t>Community-based participatory multilevel intervention: (1) Influenza Strategic Alliance (state and regional partners providing vaccine support); (2) building management (supporting clinics and activities); (3) resident V.I.P. Committee (trained peer advocates organizing bilingual vaccination campaigns); (4) individual residents.</t>
  </si>
  <si>
    <t>Community-based participatory intervention with pre/post cross-sectional surveys; data analyzed using SEM and logistic regression.</t>
  </si>
  <si>
    <t>Vaccination rate increased from 30.4% to 71% in the intervention building versus 18% in the control (p=.010). Logistic regression: b=1.066, p=.022 (odds 1.92→5.59). Greater effect for Puerto Ricans (b=2.584, p=.002; probability .70→.872). Improved knowledge, beliefs, and social norms supporting vaccination.</t>
  </si>
  <si>
    <t>Institute for Community Research and University of Connecticut Health Center; supported by the Influenza Strategic Alliance (state health agencies, VNA, academic partners); no conflicts reported.</t>
  </si>
  <si>
    <t>Pre/post anonymous cross-sectional surveys; ethnographic documentation of committee activities; SEM and logistic regression analyses to assess intervention effects on vaccination, knowledge, beliefs, and norms.</t>
  </si>
  <si>
    <t>Elizabeth Goberdhan ROBINS-I V2 Elizabeth Goberdhan- Multi-Level Intervention to Prevent Influenza Infections in Older Low Income and Minority Adults ROBINS-I V2 Launch Document.docx</t>
  </si>
  <si>
    <t>Association of Healthcare Access With intensive Care Unit Utilization and Mortality in Patients of Hispanic Ethnicity Hospitalized with COVID-19</t>
  </si>
  <si>
    <t xml:space="preserve">Ishani Joshia, Kosuke Kume, Christopher Drucker, Hendrika Meischke, Lindsey Hergert, Amanda L. Missel, Ryan Abe, Thomas Rea, Neal A. Chatterjee
</t>
  </si>
  <si>
    <t>language barrier</t>
  </si>
  <si>
    <t>"In out-of-hospital cardiac arrest (OHCA), a language barrier between a 9-1-1 caller and telecommunicator can challenge communication and OHCA recognition."</t>
  </si>
  <si>
    <t>204/6146 (204 had language barriers out of 6146 total)</t>
  </si>
  <si>
    <t>911 emergency dispatch</t>
  </si>
  <si>
    <t xml:space="preserve">observational, no intervention </t>
  </si>
  <si>
    <t>911 calls</t>
  </si>
  <si>
    <t>n/a</t>
  </si>
  <si>
    <t>A language barrier was associated with delays in OHCA recognition (2.0 vs 1.0 min), time to assisted bystander CPR (2.2 vs 1.1 min), lower rates of bystander CPR (75% vs 89%) and early AED application (7% vs 13%) (p &lt; 0.001, for all). EMS and hospital care did not differ between those with versus without a language barrier including field intubation (95% vs 96%), epinephrine administration (88% vs 88%), post-OHCA coronary angiogram (27% vs 33%) and targeted temperature management (54% vs
52%) (p &gt; 0.19 for all). Likewise, outcomes did not differ according to language barrier status including rates of hospital admission (46% vs 41%) and survival to discharge (18% vs 17%) (p &gt; 0.1 for all). Language barrier challenged early CPR and defibrillation but was not associated with differential EMS or hospital care.</t>
  </si>
  <si>
    <t>University of Washington and Seattle &amp; King County Public Health</t>
  </si>
  <si>
    <t>911 call records &amp; EMS records</t>
  </si>
  <si>
    <t>Vincent Yuan ROBINS-I V2Vincent Yuan - ROBINS-I V2 Launch Document.docx</t>
  </si>
  <si>
    <t>Mondira Ray, MD, Andrew Capraro, MD</t>
  </si>
  <si>
    <t>retrospective &amp; cross-sectional</t>
  </si>
  <si>
    <t>patients and caregivers using languages other than english (LOE)</t>
  </si>
  <si>
    <t>use of an interpreter and language documentation in the EHR</t>
  </si>
  <si>
    <t>5389 LOE, 17607 English speakers</t>
  </si>
  <si>
    <t>pediatric ED</t>
  </si>
  <si>
    <t xml:space="preserve">individual patient </t>
  </si>
  <si>
    <t>~20% of encounters with LOE (languages other than English) were misdocumented in the EHR, LOE had a 38-minute longer median ED stay compared to English, odds of 72h revisit were 2x higher in patients who used an interpreter vs those who did not</t>
  </si>
  <si>
    <t>NIH</t>
  </si>
  <si>
    <t>EHR &amp; interpreter use data</t>
  </si>
  <si>
    <t>Samira St.Clair-Husbands: ROBINS-I V2 Languages Other Than English in a Pediatric ED: Documentation, Extended Stays, and Revisits.docx</t>
  </si>
  <si>
    <t xml:space="preserve">Jafari, K., Burns, B. D., Barry, D., Koid, C. M., Tan, T., &amp; Hartford, E. </t>
  </si>
  <si>
    <t xml:space="preserve">Retrospective cross-sectional study (“This was a retrospective, cross-sectional study of 38,655 moderate- and low-acuity pediatric ED visits to a freestanding academic children’s hospital between January 1, 2019, and December 31, 2019.”) </t>
  </si>
  <si>
    <t>English language for care / language other than English for care (“Language for care was self-reported at ED check-in, and the need for interpretation was indicated through our standard process on the ED tracking board and the door to the patient’s room.”)</t>
  </si>
  <si>
    <t>“Language for care was self-reported at ED check-in. Interpretation is available via in-person staff interpreters for Spanish from 2 pm to 11 pm daily, and by video and phone remote options anytime.”</t>
  </si>
  <si>
    <t>38,655 pediatric ED encounters (ages &lt;21 years); 33,388 (87%) preferred English; 6,822 (13%) preferred a language other than English.</t>
  </si>
  <si>
    <t xml:space="preserve">Freestanding academic children’s hospital (Western United States) with 38-bed pediatric ED and 50,000–60,000 annual visits. </t>
  </si>
  <si>
    <t xml:space="preserve">Other, observational (no intervention; language-for-care comparison of triage discordance). </t>
  </si>
  <si>
    <t>N/A, retrospective observational study using existing EMR and registry data.</t>
  </si>
  <si>
    <t>Triage discordance occurred in 47% of all encounters (n=18,040). Patients with a language other than English had significantly higher odds of both overtriage and undertriage. For ESI 3 (urgent): overtriage OR 1.08 (95% CI 1.04–1.12). For ESI 5 (minor): undertriage OR 1.23 (95% CI 1.11–1.37). Black patients were more likely to be overtriaged in ESI 3 (OR 1.18, 95% CI 1.09–1.27) and undertriaged in ESI 5 (OR 1.21, 95% CI 1.01–1.46). Hispanic patients were more likely to be undertriaged in ESI 5 (OR 1.27, 95% CI 1.07–1.52). No significant differences were seen for ESI 4 overtriage or undertriage by language group.</t>
  </si>
  <si>
    <t>No funding information or conflicts of interest were reported.</t>
  </si>
  <si>
    <t xml:space="preserve">Electronic Medical Record (EMR) data extracted from the hospital’s pediatric emergency department database, including patient demographics, race, ethnicity, language for care, Emergency Severity Index (ESI) triage level, ED resource use, admission, and discharge outcomes. </t>
  </si>
  <si>
    <r>
      <rPr/>
      <t xml:space="preserve">Razi Lawabni </t>
    </r>
    <r>
      <rPr>
        <color rgb="FF1155CC"/>
        <u/>
      </rPr>
      <t>https://docs.google.com/document/d/1XJtt6nReYhW5D30OVZSqMGeZgblSSXKe/edit?usp=sharing&amp;ouid=108125644895050397659&amp;rtpof=true&amp;sd=true</t>
    </r>
    <r>
      <rPr/>
      <t xml:space="preserve"> </t>
    </r>
  </si>
  <si>
    <r>
      <rPr>
        <color rgb="FF000000"/>
      </rPr>
      <t xml:space="preserve">PDF IN SLACK - </t>
    </r>
    <r>
      <rPr>
        <color rgb="FF1155CC"/>
        <u/>
      </rPr>
      <t>https://journals.lww.com/pec-online/fulltext/2024/10000/triage_discordance_in_an_academic_pediatric.1.aspx</t>
    </r>
  </si>
  <si>
    <t>Aberrahman Benmaghnia</t>
  </si>
  <si>
    <t>Olivia Liu, BA,a Valeria Hernandez-Munoz, MPH,a Ganiat Giwa, MPH,a</t>
  </si>
  <si>
    <t>"LEP patients" / "English-proficient patients"</t>
  </si>
  <si>
    <t>"Limited English proficiency was defined as the need for an interpreter."</t>
  </si>
  <si>
    <t>208 LEP patients / 935 English-proficient patients</t>
  </si>
  <si>
    <t xml:space="preserve">Hospital </t>
  </si>
  <si>
    <t>Not applicable (observational study)</t>
  </si>
  <si>
    <t>Postoperative complications: 10.1% in LEP vs. 5.5% in English-proficient (P = 0.006). Serious complications: 8.6% in LEP vs. 3.9% in English-proficient (P = 0.02). Organ/surgical site infections: 8.2% in LEP vs. 3.3% in English-proficient (P = 0.003). Length of stay (LOS): No significant difference (adjusted OR 1.86, 95% CI 0.87–3.97). Postoperative emergency department (ED) visits: Increased in LEP (adjusted OR 2.64, 95% CI 1.40–4.39)</t>
  </si>
  <si>
    <t>Not Reported</t>
  </si>
  <si>
    <t>American College of Surgeons National Surgical Quality Improvement Program-Pediatric</t>
  </si>
  <si>
    <t>Samira St.Clair-Husbands: ROBINS-I V2 Evaluation of Limited English Proficiency in the Management and Outcomes of Appendicitis in Children.docx</t>
  </si>
  <si>
    <t>Rahul Gorijavolu, BS,a Charbel Chidiac, MD,b Alejandro V. Garcia, MD,b</t>
  </si>
  <si>
    <t>before-after QI</t>
  </si>
  <si>
    <t xml:space="preserve">"before intervention"/ "after intervention" | "LEP patients" / "English-profecient patients" were compared for ED length of stay </t>
  </si>
  <si>
    <t xml:space="preserve">anyone rating english fluency less than "very good" upon registration, uses US Census definition. </t>
  </si>
  <si>
    <t>136 LEP families/ 176 english-profecient families (patient surveys) | 62 respondents (staff survey)</t>
  </si>
  <si>
    <t>mainly interpreter workflow optimization, plus some staff workflow redesign and digital health enhancement</t>
  </si>
  <si>
    <t xml:space="preserve">hospital unit/department </t>
  </si>
  <si>
    <t>Four PDSA cycles: 1) re-training registration/EMR flags for interpreter need 2) staff education on disparities 3) 2 additional video-remote interpreter devices 4)onboarding email "how to access interpreter"</t>
  </si>
  <si>
    <t xml:space="preserve">Fidelity: high, all four PDSA cycles implemented as planned. EMR tracking from 20% to 32%. interpreter-need flag completion stayed about 80-100%, preferred language documentation also stable (83%). staff and patient engagement maintained | patient safety events: not really measured, just discussed qualitatively | clinical outcomes: not statistically analyzed, but authors reported that length of stay between LEP and english-profecient patients showed no change post intervention (this was just a balancing measure though) | Utilization metrics: interpreter utilization increased from 20% to 32%, staff self report of use from 74% to 100%, use of bilingual staff decreased from 43% to 0, use of family/friends from 78% to 38%, 2 VRI decides purchased | communication-related outcomes: patient satisfaction = 90% (stable) and non certified interpreting decreased as shown | balancing measures: length of stay unchanged for LEP vs english profecient families. </t>
  </si>
  <si>
    <t>Joel &amp; Barbara Alpert Endowment for Children of the City, BMC Pediatrics Center for the Urban Child &amp; Healthy Family, BMC Health Equity Accelerator, BMC Patient Safety Grant</t>
  </si>
  <si>
    <t xml:space="preserve">EHR/EMR + survey/questionnaire </t>
  </si>
  <si>
    <r>
      <rPr/>
      <t xml:space="preserve">Varsha Balaji: </t>
    </r>
    <r>
      <rPr>
        <color rgb="FF1155CC"/>
        <u/>
      </rPr>
      <t>https://docs.google.com/document/d/1mL4LZtGU2Pu0Xn7JHFVyIUvWKzAxOlcj/edit?usp=sharing&amp;ouid=114865006282290594985&amp;rtpof=true&amp;sd=true</t>
    </r>
    <r>
      <rPr/>
      <t xml:space="preserve"> </t>
    </r>
  </si>
  <si>
    <t>Lauren Raff, Andrew G Blank, Ricardo Crespo Regalado, Emily Bulik-Sullivan, Lindsey Phillips, Carlton Moore, Lilia Galvan Miranda, Evan Raff</t>
  </si>
  <si>
    <t>before-after QI: "Quasi-experimental pre-post design using quality improvement (QI) statistics."</t>
  </si>
  <si>
    <t>"We tested whether implementation of our interventions was associated with subsequent reductions in the group’s pre-RR system activation risk score, post-system activation length of stay, escalation in level of care, or mortality, using monthly electronic data reports."</t>
  </si>
  <si>
    <t>"All adult patients with a preferred language other than English at admission"; "We designed a dashboard that automatically identified new LEP admissions and auto-populated with the most recent DI score, change in DI score since last manual review, and relative contribution of clinical variables to the current DI score (vital signs, laboratory results, neurologic status, etc.). At our hospital, there is a standard process for determining a patient’s “Preferred Language” and if they “Need [an] Interpreter.” For inpatients, this process occurs at an initial registration hub (e.g., intake desk, emergency department), or at bedside (for patients who are directly admitted without first going through a registration hub). The process starts with asking the patient about their preferred language; the answer is then documented in the EHR."</t>
  </si>
  <si>
    <t>"LEP patients experienced an average increased rate of escalation of care after RR system activation (43.75% or 59/135 escalated pre- versus 45.73% or 102/222 post-intervention)"</t>
  </si>
  <si>
    <t>University of North Carolina Medical Center (UNCMC)</t>
  </si>
  <si>
    <t>digital health enhancement</t>
  </si>
  <si>
    <t>hospital unit/department (no other hospital involved, simply a before/after study)</t>
  </si>
  <si>
    <t>modofied rapid response system, nurse initiation of consults or full system activation, systematic engagement of interpreters</t>
  </si>
  <si>
    <t xml:space="preserve">Fidelity: high, "We showed that the interventions were feasible to implement and found promising impacts of the interventions on mortality rates following a RR system activation."; "Overall, mortality after RR system activation decreased among LEP patients from 7.42% (8/107) during the pre-intervention period to 6.09% (7/115) during the post-intervention period."; </t>
  </si>
  <si>
    <t>no conflict of interest, funding not mentioned</t>
  </si>
  <si>
    <t>Sumayya Wafapoor ROBINS-I V2: A Quality Improvement Project to Reduce Rapid Response System Inequities for Patients with Limited English Proficiency at a Quaternary Academic Medical Center</t>
  </si>
  <si>
    <t>Nazia Sharfuddin, Pamela Mathura, Amanda Mac, Emily Ling, Merve Tan, Emad Khatib, Yvonne Suranyi, Narmin Kassam</t>
  </si>
  <si>
    <t xml:space="preserve">Advancing language concordant care: a multimodal medical interpretation intervention
</t>
  </si>
  <si>
    <t>Edmonton, Alberta, Canada</t>
  </si>
  <si>
    <t>"To assess intervention impact, the number of digital MIS [medical interpretation services] minutes was measured monthly and compared before and after implementation."</t>
  </si>
  <si>
    <t>"In Alberta, 21% of the population speak a non-official language, and this number is expected to increase."; "We developed and displayed multiple patient-facing posters in high traffic areas of the hospital units, which stated that MIS was available and could be requested at no cost to patients in the top 20 languages spoken in the province"</t>
  </si>
  <si>
    <t>The median for total MIS use per month (phone, video and in-person) for the hospital increased from 3587 min during the pre-intervention period to 5168.5 min per month following implementation of the MMII:                                                                                                                3587/5168.5   (44% increase)</t>
  </si>
  <si>
    <t>not really specified: "This quality improvement (QI) study was conducted at a quaternary, teaching hospital in Edmonton, Alberta, Canada"</t>
  </si>
  <si>
    <t>"Implementation of a Multimodal Medical Interpretation Intervention (MMII) increased digital medical interpretation service use."</t>
  </si>
  <si>
    <t>"The median for total MIS use per month (phone, video and in-person) for the hospital increased from 3587 min during the pre-intervention period to 5168.5 min per month following implementation of the MMII (figure 3). This demonstrated a 44% increase in monthly total MIS use. The median for phone MIS use increased from 1469.5 min per month to 4025 min per month post-intervention, indicating a 174% increase in monthly phone MIS use (figure 4).; "Implementation of the MMII led to a median of 860 min per month of video MIS use across the hospital (figure 5). Figures 3–5 all demonstrate shifts to increased MIS use following implementation of the MMII, each with eight datapoints above the median post-implementation. "; "The median for in-person MIS use across the hospital during the pre-intervention period was 1990 min per month, and this fell to 175.5 min per month after March 2020 due to COVID-19 restrictions, reflecting a 91% decrease in monthly in-person MIS use."</t>
  </si>
  <si>
    <t>no conflict of interest, funding not specified</t>
  </si>
  <si>
    <t>method not specified, just mentions "Initial data collection involved gathering information on the total number of minutes of MIS use per month prior to the implementation of the MMII. The total number of minutes of MIS use per month was recorded beginning in January 2019 until the implementation of the MMII in March 2020."</t>
  </si>
  <si>
    <t>Lois - Advancing language concordant care: a multimodal medical interpretation intervention - ROBINS-I V2 Launch Document.docx</t>
  </si>
  <si>
    <t>Anisha P. Srinivasan, MD, MS1
Erin Sullivan, MPH2
Arti Desai, MD, MSPH2,3
Alicia Adiele, MSW2
Shaquita Bell, MD2,3
K. Casey Lion, MD, MPH2,3</t>
  </si>
  <si>
    <t>Disparities in Pediatric Specialty Referral Scheudling and Completion</t>
  </si>
  <si>
    <t>US</t>
  </si>
  <si>
    <t>Retrospective cohort analysis</t>
  </si>
  <si>
    <t>"examined whether the odds of and time to scheduled and completed referrals differed by patient
sociodemographic characteristics."</t>
  </si>
  <si>
    <t>LEP:
Language for care was categorized into “English” or “language other than English”.</t>
  </si>
  <si>
    <t>Comparison of hospital and care experience for those who speak english and those who do not speak english, regardless of racial &amp; ethnic background.
Time taken to get a refferal to another hospital was 8% longer for those who use a language other than English</t>
  </si>
  <si>
    <t>A large children's hospital.</t>
  </si>
  <si>
    <t>Interpreter Workflow Optimization, Exploration of areas for improvement</t>
  </si>
  <si>
    <t>Hospital Pediatric Unit</t>
  </si>
  <si>
    <t>There was no direct implementation as researchers aimed to observe disparities</t>
  </si>
  <si>
    <t>Refer to Table 1
"Of all referrals, 62% were scheduled and 54% were completed. Referral completion rates were lower for pa-
tients with Black race (45%), Native Hawaiian/Pacific Islander race (48%), Spanish language (49%), and public insur-
ance (47%). Odds of scheduled and completed referral were lower for Asian (aOR scheduled: 0.94, [95% CI: 0.89,
0.99]; aOR completed: 0.92 [0.87, 0.97]), Black (aOR scheduled: 0.86 [0.79, 0.94]; aOR completed: 0.80 [0.73, 0.87]),
and publicly insured patients (aOR scheduled: 0.71 [0.66, 0.75]; aOR completed: 0.70 [0.66, 0.75]). Time to scheduled
and completed referral was longer for Black (adjusted hazard ratio [aHR] scheduled: 0.93 [0.88, 0.98]; aHR completed:
0.93 [0.87, 0.99]) and publicly insured patients (aHR scheduled: 0.85 [0.82, 0.88]; aHR completed: 0.84 [0.80, 0.87]) and
families with a language other than English (aHR scheduled: 0.66 [0.62, 0.70]; aHR completed: 0.92 [0.86, 0.99])."</t>
  </si>
  <si>
    <t>This project was supported by the Seattle Children’s Hospital
Center for Patient Quality and Safety. The authors declare no
conflicts of interest.</t>
  </si>
  <si>
    <t>Sanjana Kola: Disparities in Pediatric Specialty Referral Scheduling and Completion  ROBINS-I V2 Launch Document .docx</t>
  </si>
  <si>
    <t>Jayla Curtis + Vincent Yuan</t>
  </si>
  <si>
    <t>Uliana Kostareva PhD, RN:Katie Pe'a (Varik) RHIT, CPHRM; Chathura Siriwardhana PhD: Min Liu PhD; Kristine Qureshi PhD, RN, CEN, PHNA-BC, FAAN</t>
  </si>
  <si>
    <t>Limited English Proficiency, Postoperative Complications, and Interpreter Use in Vascular Surgery Patients in Hawai'i</t>
  </si>
  <si>
    <t>Hawai'i</t>
  </si>
  <si>
    <t>"Researchers have found assocoiations between lower personal health literacy and worse health among Native Hawaiians, Pacific Islanders, and Asians as well as persons with LEP and worse health status among Pacific Islanders and Asians."</t>
  </si>
  <si>
    <t>12% self-reported speaking English less than very well. LEP is associated with lower personal health literacy, Personal health literacy is defined as the "ability to find, understand, use information and services to inform helath-related decisions and actions. Low health literacy and LEP are co-occurring barriers to effective care, contribute to lower medical comprehension, and can influence health outcomes."</t>
  </si>
  <si>
    <t>56-57 LEP patients. Japanese was the most frequent language spoken amount patients with LEP who received CLAS (44%), followed by Marshallese (22%), Chuukese (22%), and Ilocano (11%). Among 9 patients with LEP who received CLAS, 2 were offered interpreters multiple times but declined interpreter services and in most csdes chose to use family member(s) instead.</t>
  </si>
  <si>
    <t>Large medical facility in Hawai'i.</t>
  </si>
  <si>
    <t>Culturally and Linguistically Appropriate Services (CLAS), Electronic Medical Record (EMR), National Surgical Quality Improvement Program (NSQIP).</t>
  </si>
  <si>
    <t>Outpatient clinic</t>
  </si>
  <si>
    <t>The retrospective cohort analysis included a chart review of data from electronic medical records (EMR) in EPIC, Each EPIC record was matched with each NSQIP vascular surgery case and included demongraphic and clinical characteristics. There were 26 possible undesirable NSQIP postoperative outcomes within 30 days after vascular surgery procedure. These were condensed to 11 categories: surgical site infection (SSI) minor, SSI serious, embolic pulmonary, renal, cardiovascular, urinary tract infection (UTI), gastrointestinal (GI), transfusion serious medical, and very serious medical outcomes. Interpreter use was categorized in aligment with the National Language Access Plan and CLAS Standards: (1) No interpreter, meaning that no EMR notes indicated that an interpreter was provided; (2) Mixed interpreters, meaning that interpretation was provided by more than 1 person, such as family, staff, and/or a qualified interpreter; and (3) CLAS-provided, meaning that the visit was either attended only by a qualified interpreter."</t>
  </si>
  <si>
    <t>"Of the 959 cases, 57 (6%) were LEP and had noticeably worse health status before surgery than non-LEP. The 57 cases included 51 patients who had a singular vascular surgery and 3 patients who had 2 vascular surgeries (different medical encounter/visit). On the day of vascular surgery and/or the day informed surgical constent was obtained, 16% of patients with LEP received access to interpreters; 25% had no documentation about interpreter provision, and 59% had mixed language access (family, staff, or interpreter). Patients with LEP were significantly more likely to have insulin-and non-insulin dependent diabetes, hypertension, sepsis, an open wound, be on dialysis, and be partially or totally dependent in their functional health status. Patients with LEP faced significantly increased risks for embolic and cardiovascular event categories.  During the retrospective EMR chart review to examine CLAS, the sample size changed from 57 to 56 because in 1 case the patient with LEP became incapacitated during the encounter.</t>
  </si>
  <si>
    <t>Funding information is not applicable and there are no know conflicts of interest, however all limitations were acknowledged such as the sample size for LEP patients was small and the conclusions that can be drawn. Propensity score matching method strictly assumes the validity of the propensity score methodology. There could have been other imbalanced covarities that were not identified.</t>
  </si>
  <si>
    <t>EMR</t>
  </si>
  <si>
    <t>Sandra Elgizooli — ROBINS-I V2 https://docs.google.com/document/d/1K8kUWfqKgjXwNNsVDBTT6eM4nWZ0ttwc/edit?usp=drivesdk&amp;ouid=112363197077035592075&amp;rtpof=true&amp;sd=true</t>
  </si>
  <si>
    <t>Jennifer L. Jensen, Allison Sweeney, Caroline Gill, Raunak Mahtani, E. Nicole Teal, Alison M. Stuebe &amp; Kristin P. Tully</t>
  </si>
  <si>
    <t>Evaluation of Patient Access to Spanish-Language-Concordant Care on a Postpartum Unit</t>
  </si>
  <si>
    <t xml:space="preserve">A tertiary academic medical center in the southeastern United States </t>
  </si>
  <si>
    <t>Mixed-methods research study, comprising a cross-sectional chart review and semistructured interviews</t>
  </si>
  <si>
    <t>Spanish speaking LEP patients compared to non-LEP/English proficient patients.</t>
  </si>
  <si>
    <t xml:space="preserve">A direct LEP definition was not provided, however this article stated that there were language barriers when English profiecient clinicians would interact with Sanish-speaking patients accompanied by high wait times and broken Spanish. Hand gestures and apps on smartphones were used to help alleviate this burden. </t>
  </si>
  <si>
    <t>50 randomly selected birthing parent-newborn couplets and interviews with 14 inpatient health care team members. There were 164 couplets with documented Spanish language preference in the study frame.</t>
  </si>
  <si>
    <t>A tertiary academic medical center in the southeastern United States</t>
  </si>
  <si>
    <t>Language-concordant care and Interpretation services were offered or used for the admission of the birthing parent and newborn 24% of the time, the birthing parent or the newborn 56% of the time, and neither birthing parent nor newborn between 20% of the time. Use of interpretation services was greater during nursing discharge encounters. Overall, 84% of couplets had an interpreter offered or present for their discharge discussion, and 94% received written discharge instructions that were translated to Spanish. Further, the Spanish-speaking health care team members, including In-house interpretation and translation requests.</t>
  </si>
  <si>
    <t>A chart review and semistructured interviews. The chart review was conducted to document interpretation service use among a sample of patients who received postpartum care at the study facility. Audio files were professionally transcribed, and deidentified transcriptions were reviewed for accuracy by a study team member, The sample size of health care team members included in this study is 14, because the roles for this analysis were limited to clinicians who practiced on the postpartum unit and requested interpreter services for patient care to identify facilitators and barriers to Spanish-language care services from their perspectives.</t>
  </si>
  <si>
    <t>Semistructured interviews and certified Spanish-speaking clinicians as well as outside interpreters.</t>
  </si>
  <si>
    <t>"Interpreters and other forms of Spanish-language-concordant care were underused on the postpartum unit. This deviation from national standards may put families at risk for harm. Recommendations from this study include advancing a culture of respectful care, improving the interpreter request workflow, addressing safe staffing, facilitating direct patient access to interpreters, and providing ongoing evaluation and support. Access to a clinician certified in medical Spanish or an interpreter was offered to 12 of 50 couplets upon admission to the unit and 7 of 50 of couplets for daily maternal and newborn medical rounds. Clinicians reported long and unpredictable wait times to access interpreters, which led them to rely on hand gestures, broken Spanish, and spamrtphone apps to "get by" when communicating with patients without certified interpretation services."</t>
  </si>
  <si>
    <t xml:space="preserve">Upon completion of the interview, each participant received a $20 gift card for their time.  This research was supported by grant number R18HSO27260 from the Agency for Healthcare Research and Quality (AHRQ), U.S. Department of Health and Human Services (HHS). The content is solely the responsibility of the authors and does not necessarily represent the views of the AHRQ or of HHS. The authors report no conflicts of interest or relevant financial relationships. </t>
  </si>
  <si>
    <t>Chart reviews and interviews.</t>
  </si>
  <si>
    <t xml:space="preserve">Jayla Curtis + Ananya Ganji </t>
  </si>
  <si>
    <t>Anisha P. Srinivasan, MD, MS, Erin Sullivan, MPH, Arti Desai, MD, MSPH, Alicia Adiele, MSW, Shaquita Bell, MD, and K. Casey Lion, MD, MPH</t>
  </si>
  <si>
    <t>Retrospective cohort</t>
  </si>
  <si>
    <t>English vs non english speaking families</t>
  </si>
  <si>
    <t>families whose main language is not english based off of the hospital records</t>
  </si>
  <si>
    <t>The study looked at 38,334 pediatric referrals. Fewer referrals were completed for Black patients, Spanish-speaking families, and those with public insurance. Non-English-speaking families also had longer wait times.</t>
  </si>
  <si>
    <t>observational study and had no interaction just looked at referall patterns</t>
  </si>
  <si>
    <t>individual patients or families</t>
  </si>
  <si>
    <t>none (analyzed existing data)</t>
  </si>
  <si>
    <t xml:space="preserve">Of all referrals, 62% were scheduled and 54% were completed. Referral completion rates were lower for patients with Black race (45%), Native Hawaiian/Pacific Islander race (48%), Spanish language (49%), and public insurance (47%). Odds of scheduled and completed referral were lower for Asian, Black, and publicly insured patients and families with a language other than English. </t>
  </si>
  <si>
    <t>Funded by Seattle Children’s Hospital; no conflicts reported</t>
  </si>
  <si>
    <t>Hospital electronic medical records and referral databases</t>
  </si>
  <si>
    <r>
      <rPr/>
      <t xml:space="preserve">Lois - </t>
    </r>
    <r>
      <rPr>
        <color rgb="FF1155CC"/>
        <u/>
      </rPr>
      <t>Disparities in Pediatric Specialty Referral Scheduling and Completion - ROBINS-I V2 Launch Document.docx</t>
    </r>
  </si>
  <si>
    <t>Jayla Curtis + Ananya Ganji</t>
  </si>
  <si>
    <t>Colleen K Gutman, K Casey Lion, Paul Aronson, Carla Fisher, Carma Bylund, Antionette McFarlane, Xiangyang Lou, Mary D Patterson, Ahmed Lababidi, Rosemarie Fernandez</t>
  </si>
  <si>
    <t>Cross-sectional &amp; mixed methods study</t>
  </si>
  <si>
    <t>No LEP definition was provided directly, however interpreters were provided for Spanish speaking patients/parents when needed.</t>
  </si>
  <si>
    <t xml:space="preserve">families whose main language is not english </t>
  </si>
  <si>
    <t>not applicable as it is in the protocol stage</t>
  </si>
  <si>
    <t>Academic children's hospital</t>
  </si>
  <si>
    <t xml:space="preserve">observational (no interaction) </t>
  </si>
  <si>
    <t xml:space="preserve">Pediatric Emergency Medicine Collaborative Research Committee network, a national multicenter volunteer-based research network supported by the American Academy of Pediatrics Section on Emergency Medicine. A multidisciplinary expert team will develop in-depth, semistructured interview transcripts and pilot test the content and delivery of the interview approaches and will revise scripts as needed prior to beginning data collection. A professional interpreter for any interviews with parents who lave limited English proficiency will be allotted. In order to maximize comfort and disclosure, interviews with parents wil be conducted by a member of the team with similar racial and ethnic background with expertise in socioogy and qualitative interview methods. Interviews with physicians will be conducted by a trained qualitative researcher with expertise in health communication.The interview script for physicians will seek to elicit perspectives on the six functions of patient-centered communication, factors influencing the decision to engage in shared decision-making and/or perform additional interventions on low-risk febrile infants, and the influence of race, ethnicity and language proficienct on parent-physician communication. </t>
  </si>
  <si>
    <t>Not available yet; the study will look at how race, ethnicity, and language affect care decisions and communication for low-risk febrile infants using interviews with parents and doctors.</t>
  </si>
  <si>
    <t>There are no conflicts and this study was approved by the UF Institutional Review Board (IRB). All sites participating in the multicenter corss-sectional analysis required to receive local IRB approval before beginning data collection. The findings will be presented at national academic paediatric, emergency medicine and health communication conferences and will be published in peer-reviewed journals. We will use Strengthening the Reporting of Observational Studies in Epidemiology and Consolidated criteria for Reporting Qualitative research reporting guidelines when disseminating the results of this research.</t>
  </si>
  <si>
    <t>Patient questionnaires and semistructured interview scripts</t>
  </si>
  <si>
    <t>Sanjana Kola: Disparities and implicit bias in the management of low-risk febrile infants: a mixed methods study protocol:  ROBINS-I V2 Launch Document.docx</t>
  </si>
  <si>
    <t>Elizabeth M. Martinez, RN, BSN, CHI; Daniel Timothy Carr, MD; Paul C. Mullan, MD, MPH; Lakisha E Rogers, BSHA; Wendy L Howlett-Holley, CPC; Coleman A. McGehee, BS; Christopher D. Mgnum, CSSBB; Sandip A. Godambe, MD, PhD</t>
  </si>
  <si>
    <t>Improving Equity of Care for Patients with Limited English Proficiency Using Quality Improvement Mehtodology</t>
  </si>
  <si>
    <t>combines both qualitative and quantitative data  (patient records vs. interviews with patients and physicisans) to understand disparities and implicit bias in care for low-risk febrile infants.</t>
  </si>
  <si>
    <t>no lep definition was provided directly.</t>
  </si>
  <si>
    <t>families whose main laungauge isn't english based off of hospital records</t>
  </si>
  <si>
    <t>Not collected yet, since this is a study protocol. study will include parents of low-risk infants and physicians in 42 pediatric emergency departments.</t>
  </si>
  <si>
    <t>Pediatric emergency departments across 42 sites in the United States.</t>
  </si>
  <si>
    <t>observational</t>
  </si>
  <si>
    <t>Parents who don’t speak English will have interpreters with them and interviewsb with parents will be done by team members of similar racial/ethnic backgrounds to make them feel more comfortable. interviews will be conducted by trained researchers to learn how race, ethnicity, and language can affect communication and care decisions.</t>
  </si>
  <si>
    <t>Funded by NIH (K08 HS026006, KL2 TR001429); no conflicts reported.</t>
  </si>
  <si>
    <t>Not yet collected</t>
  </si>
  <si>
    <r>
      <rPr/>
      <t xml:space="preserve">Lois - </t>
    </r>
    <r>
      <rPr>
        <color rgb="FF1155CC"/>
        <u/>
      </rPr>
      <t>Improving Equity of Care for Patients with Limited English Proficiency Using Quality Improvement Methodology -  ROBINS-I V2 Launch Document</t>
    </r>
  </si>
  <si>
    <t>Grace Xiong MD, Nattaly E. Greene MD, Harry M. Lightsey IV MD, Alexander M. Crawford MD, Brendan M. Striano MD, Andre K. Simpson MD, MBA, MHS, Andrew J. Schoenfeld MD, Msc</t>
  </si>
  <si>
    <t>Telemedicine Use in Orthopaedic Surgery Varies in Race, Ethnicity, Primary Language, and Insurance Status</t>
  </si>
  <si>
    <t>Boston, Massachusetts</t>
  </si>
  <si>
    <t>Retrospective study</t>
  </si>
  <si>
    <t>The primary language we classified as English, Spanish, or other (that is, non-English-language speaker with a designed primary language other than Spanish)</t>
  </si>
  <si>
    <t>A LEP definition is not provided directly, however the patient sample included patients whose primary langugage was other than English or even Spanish.</t>
  </si>
  <si>
    <t xml:space="preserve">We identified 11,056 encounters for inclusion in this investigation. These were derived from 11, 483 total encounters performed during the study period, of which 324 were excluded in the 2020 group for not being telemedicine visits and 103 patients excluded for being younger than 16 years (92 in-person, 11 telemedicine). Comparison patients who received in-person outpatient care between March 24, 2019 and May 18, 2019 were used as a control group. We included patients aged 16 years and older who had a new outpatient orthopaedic encounter via telemedicine between March 24, 2020 and May 18, 2020 at Massachusetts General Hospital or Brigham and Women's Hospital (both in Boston, MA, USA). </t>
  </si>
  <si>
    <t xml:space="preserve">Mixed: outpatient encounters in 2019, as well as telemedicine services due to the COVID-19 pandemic. </t>
  </si>
  <si>
    <t xml:space="preserve">A retrospective-comparative study, therefore it does not have an intervention classification included. </t>
  </si>
  <si>
    <t>Racial and ethnic minority patients who are non-English speakers and patients insured through Medicaid.</t>
  </si>
  <si>
    <t>There was no implementation strategy included within this study,</t>
  </si>
  <si>
    <r>
      <rPr/>
      <t>After controlling for age, gender, subspecialty, insurance, and median household income, patients who were Hispanic were less likely to be seen through telemedicine during the study period than were patients who were white (OR 0.59 [95% confidence interval 0.39 to 0.91]; p = 0.02). After controlling for those same confounders, we also found that Asian patients were also less likely to be seen via telemedicine than were white patients (OR 0.73 [95% CI 0.53 to 0.99]; p = 0.04) (Table 2). After controlling for race, age, gender, specialty, insurance type, and median household income, participants whose primary language was one other than English or Spanish were less likely to access orthopaedic services via telemedicine than patients who spoke English or Spanish as their primary language (OR 0.34 [95% CI 0.18 to 0.65]; p = 0.001) (Table 3). After controlling for age, gender, subspecialty, and mean household income, patients insured through Medicaid had a lower likelihood of receiving a telemedicine evaluation than did patients who were privately insured (OR 0.83 [95% CI 0.69 to 0.98]; p = 0.03) (Supplementary Table 1; Supplemental Digital Content 1,</t>
    </r>
    <r>
      <rPr>
        <color rgb="FF1155CC"/>
        <u/>
      </rPr>
      <t>http://links.lww.com/CORR/A554).</t>
    </r>
  </si>
  <si>
    <t>There are no conflicts of interest, however the limitations of this study were noted as the following:First, because the study was retrospective and observational, no causality can be inferred from the described associations. Because of the study’s design, there were also inherent limitations on inferring associations with the telemedicine modality versus in-person visits owing to the overall decrease in utilization of orthopaedic care during the COVID-19 pandemic, as evidenced by the decrease in new patient visits from 2019 to 2020. Patients might have hesitated to seek clinical care during the initial phases of the COVID-19 pandemic and may have been unwilling to interact with the medical system except for more urgent conditions. We did not assess the urgency of the clinical question and thus do not know how this may have disproportionately impacted different racial, ethnic, language, or insurance groups, which is an area for further study. Ethical approval for this study was obtained from Mass General Brigham, Boston, MA, USA (approval number 2020P002564).</t>
  </si>
  <si>
    <t xml:space="preserve">We conducted a retrospective study comparing all telemedicine encounters for elective orthopaedic care conducted between March 24, 2020 and May 18, 2020 with in-person encounters that occurred over the same time period in 2019. From March to May 2020, telemedicine services were used exclusively in our healthcare system to provide elective orthopaedic care because of statewide (Massachusetts) regulations in response to the COVID-19 pandemic. The clinical data for this work were assessed using the research patient dara registry of Mass General Brigham, an integrated healthcare network that comprises several hospitals. </t>
  </si>
  <si>
    <r>
      <rPr/>
      <t xml:space="preserve">Antarjot Kaur </t>
    </r>
    <r>
      <rPr>
        <color rgb="FF1155CC"/>
        <u/>
      </rPr>
      <t>https://docs.google.com/document/d/1Tzds-L4owHAPcxdUPRELr5u9ub-t2ZjP/edit?usp=sharing&amp;ouid=115267655726197070067&amp;rtpof=true&amp;sd=true</t>
    </r>
  </si>
  <si>
    <t>Miriam T. Fox, MPH1 , Sashini K. Godage, BS1, Julia M. Kim, MD, MPH1
Carla Bossano, MD1, Sara Muñoz-Blanco, MD1
,
Erica Reinhardt, MS, RD, CLSSBB2, Linxuan Wu, MHS1
,
Stella Karais, BS2, and Lisa Ross DeCamp, MD, MSPH1</t>
  </si>
  <si>
    <t>Mixed Methods Study</t>
  </si>
  <si>
    <t>English-proficient patients vs. LEP patients, in the perception of the providers</t>
  </si>
  <si>
    <t>LEP was not not explicitly defined, but it uses the term LEP in alignment with commonly accepted U.S. federal and healthcare standards.</t>
  </si>
  <si>
    <t>The study sample includes healthcare providers, not patients. So, there is no patient sample size for LEP vs. English-proficient groups.</t>
  </si>
  <si>
    <t>Pediatrics and OB/GYN departments</t>
  </si>
  <si>
    <t>Not an interventional study</t>
  </si>
  <si>
    <t xml:space="preserve">Individual healthcare provider </t>
  </si>
  <si>
    <t>No implementation strategy was tested in this study.</t>
  </si>
  <si>
    <t>74% reported less confidence communicating effectively with LEP patients vs. English-proficient patients
56% reported less confidence forming therapeutic relationships with LEP patients</t>
  </si>
  <si>
    <t>The author(s) declared no potential conflicts of interest with
respect to the research, authorship, and/or publication of this
article. The research was supported by an internal grant from the
Armstrong Institute for Patient Safety and Quality at the Johns
Hopkins Bayview Medical Center; and the Johns Hopkins
School of Medicine Biostatistics, Epidemiology and Data
Management (BEAD) Core.</t>
  </si>
  <si>
    <t>Electronic Survey of pediatric and OB/GYN healthcare providers
7 Focus Groups with multidisciplinary staff</t>
  </si>
  <si>
    <t>https://docs.google.com/document/d/1yhsnsR3qBzJ3Ekkc34g082IX6MHbf_Z4/edit?usp=sharing&amp;ouid=117355015547520244767&amp;rtpof=true&amp;sd=true BY PATRICIA ST FLEUR</t>
  </si>
  <si>
    <t>Miriam T. Fox, MPH</t>
  </si>
  <si>
    <t>https://docs.google.com/document/d/19g3sCzomb6MCmfhjLLQoNZV6w3gQieXw/edit?usp=sharing&amp;ouid=103022649494622429619&amp;rtpof=true&amp;sd=true</t>
  </si>
  <si>
    <t>Study Setting and Sample</t>
  </si>
  <si>
    <t>patients with limited English proficiency (LEP) to identify system-level approaches to increasing interpreter use and reducing health care disparities</t>
  </si>
  <si>
    <t>limited English proficiency, quality improvement, patient safety, healthcare quality</t>
  </si>
  <si>
    <t>A total of 68 staff members and providers completed the electronic survey (response rate 27.4%), and 47 staff and providers participated in 1 of 7 focus groups.</t>
  </si>
  <si>
    <t>pediatric and obstetrics/gynecol
ogy (OB/GYN) inpatient</t>
  </si>
  <si>
    <t>System Engineering process improvement</t>
  </si>
  <si>
    <t>Children’s Hospital Colorado</t>
  </si>
  <si>
    <t>Nearly all survey participants were female (98.5%), 79.7% identified as white, 85.1% were born in the United States, and 35.3% reported using their own non-English language skills to communicate with LEP patients.</t>
  </si>
  <si>
    <t>The author(s) disclosed receipt of the following financial sup port for the research, authorship, and/or publication of this article: This work was supported by an internal grant from the Armstrong Institute for Patient Safety and Quality at the Johns Hopkins Bayview Medical Center; and the Johns Hopkins School of Medicine Biostatistics, Epidemiology and Data Management (BEAD) Core</t>
  </si>
  <si>
    <t>Electronic Survey</t>
  </si>
  <si>
    <r>
      <rPr/>
      <t xml:space="preserve">Anandi Sheel - </t>
    </r>
    <r>
      <rPr>
        <color rgb="FF1155CC"/>
        <u/>
      </rPr>
      <t>https://docs.google.com/document/d/1HBcJpObTsztNyW-fBgwfH8sHzHMsPUzx/edit?usp=drivesdk&amp;ouid=112448180720808307384&amp;rtpof=true&amp;sd=true</t>
    </r>
  </si>
  <si>
    <t>Adrian D. Zurca</t>
  </si>
  <si>
    <t>A randomized, controlled trial of bedside versus conference-room case presentation in a pediatric intensive care unit.</t>
  </si>
  <si>
    <t>English-proficient (EP)  and Spanish-speaking LEP families of children admitted to the
 PICU</t>
  </si>
  <si>
    <t>children of limited English-proficient
 (LEP) families compared with children of English-proficient (EP) families</t>
  </si>
  <si>
    <t xml:space="preserve">A total of 161 of 184 families were surveyed (88% response rate); 52 were LEP and
 109 EP. </t>
  </si>
  <si>
    <t>PICU of a large tertiary pediatric hospital</t>
  </si>
  <si>
    <t>HOSPITAL PEDIATRICS</t>
  </si>
  <si>
    <t>Communication with LEP families may be improved with regular use of interpreters and an increased awareness of the added barrier of language proficiency.</t>
  </si>
  <si>
    <t>A total of 161 of 184 families were surveyed (88% response rate); 52 were LEP and
 109 EP. LEP families were less likely to understand the material discussed on rounds (odds ratio
 [OR] 0.32, 95% confidence interval [CI] 0.11–0.90), to report that PICU nurses spent enough time
 speaking with them (OR 0.15, 95% CI 0.05–0.41), and to report they could rely on their nurses for
 medical updates (OR 0.07, 95% CI 0.02–0.25) controlling for covariates, such as education,
 insurance type, presence of a chronic condition, PICU length of stay, and mortality index. LEP
 families reported 53% of physicians and 41% of nurses used an interpreter “often.”</t>
  </si>
  <si>
    <t>Dr October received support from the National Institutes of Health, Eunice Kennedy Shriver National Institute of Child Health and Human Development under award 5K12HD047349. Consultation with an expert in Latino health was supported by the National Institute of Minority Health and Health Disparities of the National Institutes of Health under award P20MD000198. These sponsors had no involvement in study design, data collection/analysis/interpretation, manuscript preparation, or the decision to submit this article for publication. Funded by the National Institutes of Health (NIH)</t>
  </si>
  <si>
    <t>Sanjana Kola: Communication With Limited English-Proficient Families in the PICU ROBINS-I V2 Launch Document.docx</t>
  </si>
  <si>
    <t>Judy H. Ng</t>
  </si>
  <si>
    <t>Health Quality Measures Addressing Disparities in Culturally and Linguistically Appropriate Services: What are the Current Gaps?</t>
  </si>
  <si>
    <t>quality reporting databases and websites to identify measures</t>
  </si>
  <si>
    <t xml:space="preserve"> limited English proficiency  patients</t>
  </si>
  <si>
    <t>people with limited English proficiency (LEP) and low health literacy</t>
  </si>
  <si>
    <t>The review identified 24 unique measures and eight structural program requirements addressing CLAS and disparities in race, ethnicity, or culture; language needs; and health literacy or communication.</t>
  </si>
  <si>
    <t>Other - search engine</t>
  </si>
  <si>
    <t>Future efforts should seek to enhance implementation of existing quality measures addressing disparities and CLAS, and address barriers to their adoption. No Implementation stategy tested in the study</t>
  </si>
  <si>
    <t>Twenty‑ four measures and eight private or public‑ sector programs with relevant 
structural requirements were identified. Half the measures focused on language needs. Few 
measures were used in national reporting programs and adoption of requirements has been 
limited. Barriers to implementation included lack of data among health plans, lack of health 
workforce training, and challenges in defining cultural competence.</t>
  </si>
  <si>
    <t>This study was provided by the Centers for Medicare and Medicaid Services, U.S. Department of Health and Human Services.</t>
  </si>
  <si>
    <t>Other - search engine such as several compre
hensive databases of measures: the National Quality Forum</t>
  </si>
  <si>
    <r>
      <rPr/>
      <t xml:space="preserve">Aastha Pandya </t>
    </r>
    <r>
      <rPr>
        <color rgb="FF1155CC"/>
        <u/>
      </rPr>
      <t>https://docs.google.com/document/d/1E49xBogC_0PCg5Hmnpwneaphd_7O_zl_/edit?usp=sharing&amp;ouid=113017521614909645215&amp;rtpof=true&amp;sd=true</t>
    </r>
  </si>
  <si>
    <t>K. Casey Lion</t>
  </si>
  <si>
    <t>Evaluation of a Quality Improvement
 Intervention to Increase Use of
 Telephonic Interpretation</t>
  </si>
  <si>
    <t xml:space="preserve">multifaceted QI intervention -interrupted time series analysis </t>
  </si>
  <si>
    <t>telephonic interpreter use within parent-reported use of professional language services</t>
  </si>
  <si>
    <t>Use of professional language services is a promising approach to deliver safe, timely, and equitable care for the growing population of LEP children and families.</t>
  </si>
  <si>
    <t>Patients with LEP contributed 10890, 3981, and 9472 patient-days to the before, during, and after intervention periods, respectively</t>
  </si>
  <si>
    <t>children’s hospital</t>
  </si>
  <si>
    <t>Hospital Unit</t>
  </si>
  <si>
    <t>Elephonic professional medical interpretation effectively mitigate the risks associated with language barriers</t>
  </si>
  <si>
    <t>Telephonic interpretation rates increased by 53% after the intervention (baseline 0.38 per patient-day, increased 0.20 [0.13–0.28]). Overall (telephonic and in-person) interpretation increased by 54% (baseline 0.96, increased by 0.51 [0.38–0.64]). Parent-reported interpreter use improved, including more frequent use of professional interpreters (53.3% before, 71.8% during, 69.3% after, P trend = .001), less frequent use of ad hoc interpreters (52.4% before, 38.1% during, 41.4% after, P trend = .03), and fewer interpretation-related delays in care (13.3% before, 7.9% during, 6.0% after, P trend = .01)</t>
  </si>
  <si>
    <t>Supported by The Robert Wood Johnson Foundation (grant 65127; PI: Dr Ebel), the Center for Diversity and Health Equity at Seattle Children’s Hospital, and the Department of Continuous Performance Improvement at Seattle Children’s Hospital.</t>
  </si>
  <si>
    <t>Electronic health record data</t>
  </si>
  <si>
    <t>Anamika Sridhar - Evaluation of a Quality Improvement Intervention to Increase Use of Telephonic Interpretation - ROBINS-I V2 Launch Document.docx</t>
  </si>
  <si>
    <t>Muhammad M. Qureshi</t>
  </si>
  <si>
    <t>The influence  of limited  English proficiency 
on outcome  in patients treated with radiotherapy 
for head and neck cancer</t>
  </si>
  <si>
    <t>Cohort (retrospective)</t>
  </si>
  <si>
    <t>limited English proficiency affects treatment outcome in head and neck cancer (HNC)</t>
  </si>
  <si>
    <t>patients treated with curative intent radiation therapy (RT)</t>
  </si>
  <si>
    <t>From 2004 to 2010, 131 patients with HNC underwent RT. Patient’s self-reported primary language and race/ethnicity were obtained at hospital registration. English proficiency was categorized as being English proficient (EP) or limited English proficient (LEP). Race/ethnicity was categorized as white, black and other (Hispanics and Asians). Patients were evaluated for locoregional (LRC), distant control (DC), overall (OS) and disease-free (DFS) survival.</t>
  </si>
  <si>
    <t>Interpreter Workflow Optimization, Patient education</t>
  </si>
  <si>
    <t>No implementation strategy was tested in this study more of evaluating</t>
  </si>
  <si>
    <t>Fewer LEP patients (60.0%) underwent chemoradiation compared to EP (83.8%), P = 0.028. The three-year actuarial LRC for EP and LEP patients was 82.2% and 58.3%, respectively, P = 0.038. LEP patients had an increased risk of locoregional failure on univariate Cox regression analysis (hazard ratio, HR 2.4, 95% CI, 1.0–5.8). No differences by English proficiency were seen for DC, OS and DFS. Race/ ethnicity was not associated LRC, DC, OS and DFS.</t>
  </si>
  <si>
    <t>No financial disclosures.</t>
  </si>
  <si>
    <t>Electronic medical and hospital registration records</t>
  </si>
  <si>
    <t>Sofya Seredina - Sofya Seredina - ROBINS-I V2 - The influence of limited English proficiency on outcome in patients treated with radiotherapy for head and neck cancer.docx</t>
  </si>
  <si>
    <t>Kristin M Anderson MD MPH</t>
  </si>
  <si>
    <t>Group counselling improves quality for
patients with limited health literacy</t>
  </si>
  <si>
    <t>quality improvement project</t>
  </si>
  <si>
    <t>English-speaking patients And Spanish-speaking group</t>
  </si>
  <si>
    <t>On average, four English-speaking patients
attended, with 42% of the participants who attended more than one meeting successfully achieving their
self-reported goal.</t>
  </si>
  <si>
    <t>Health Center</t>
  </si>
  <si>
    <t>A patient survey confirmed that the clinic
could improve behaviour change support.</t>
  </si>
  <si>
    <t>The North County Health Centre in
Reston, Virginia,</t>
  </si>
  <si>
    <t xml:space="preserve">Clincal Process optimaization </t>
  </si>
  <si>
    <t>On average, nine Spanish-speak-
ing patients attended, with eight (86%) of the
participants achieving their goals. Documentation
of recorded prevention counselling improved from
15% to 67%. Patients indicated that they found that
what they learned is transferable to their everyday
lives.</t>
  </si>
  <si>
    <t>This work was supported by the Office of Disease
Prevention and Health Promotion, in the Office of the
Assistant Secretary for Health, US Department of
Health and Human Services.</t>
  </si>
  <si>
    <t>patient survey</t>
  </si>
  <si>
    <t>Sumayya Wafapoor ROBIN: Group counselling improves quality for patients with limited health literacy</t>
  </si>
  <si>
    <t>Geunyoung Chung + Alyssa Chew</t>
  </si>
  <si>
    <t>Robert Weech-Maldonado, MBA, PhD,* Marc Elliott, PhD,w Rohit Pradhan, PhD,*</t>
  </si>
  <si>
    <t>Can Hospital Cultural Competency Reduce Disparities in
Patient Experiences With Care?</t>
  </si>
  <si>
    <t xml:space="preserve">survey analysis. also assessed hospital competency on their own through their own category. </t>
  </si>
  <si>
    <t>comparing the different hospital cultural competency and the patient-level indicators
of race/ethnicity/language.</t>
  </si>
  <si>
    <t>assigned to racial/ethnic/language
categories based on their self-reported race, ethnicity, and
language spoken at home, as well as the survey language</t>
  </si>
  <si>
    <t>How hospital cultural competency affects patient-level minority racial/ethinic groups which are non english speaking relative to english speaking non-hispanic whites</t>
  </si>
  <si>
    <t>66 different hospitals (these were where the surveys took place)</t>
  </si>
  <si>
    <t>Clinical Process Optimization/Staff workflow Design Comparison</t>
  </si>
  <si>
    <t>Hospital Units (surveys were from 66 different hospitals) mainly from california</t>
  </si>
  <si>
    <t xml:space="preserve">there was no implementation in this study. rather the study focused more on analyzing the surveys from California and seeing if there was a correlation between someone first language and their perception towards the medical care they receive </t>
  </si>
  <si>
    <t>Each additional
SD in the cultural competency score is associated with an
increase of 0.7 points in doctor communication (0.4 hospital-
level SDs), 1.2 points in hospital rating (0.4 hospital-level
SDs), and 1.6 points in hospital recommendation (0.5 hos-
pital-level SDs). Overall, patient experiences are better in
hospitals with higher degree of cultural competency. These
effects are small to medium size at the hospital level38 and
are noteworthy; 1 SD of degree of cultural competency is
associated with approximately 6–19 percentiles of hospital
rank in HCAHPS.</t>
  </si>
  <si>
    <t>The authors acknowledge the assistance of the CCATH
Project Advisory Committee (Shelby Dunster, Rupert Evans,
Iris A. Garcia, James Plumb, Robert Riney, and Miguel
Tirado).</t>
  </si>
  <si>
    <t>survey</t>
  </si>
  <si>
    <t>Loura Welson: Loura Welson ROBINS-I V2 Can Hospital Cultural Competency Reduce Disparities in Patient Experiences With Care?.docx</t>
  </si>
  <si>
    <t>Nihit Gurram + Alyssa Chew</t>
  </si>
  <si>
    <t>Cameron Schiller, MS,z Allyson Hall, PhD,y and Ron D. Hays, PhDw8</t>
  </si>
  <si>
    <t>Impact of an Easy-Access Telephonic Interpreter Program in the Acute Care Setting: An Evaluation of a Quality Improvement</t>
  </si>
  <si>
    <t>Before-After Study, CBA for quality improvement</t>
  </si>
  <si>
    <t>Before vs. After implementation, baseline interpreter access vs after deployed telephonic interpreter phones)</t>
  </si>
  <si>
    <t>LEP: population who are are limited in English proficiency, and need interpreter services</t>
  </si>
  <si>
    <t>Nurses: 127/122; Physicians: 96/78</t>
  </si>
  <si>
    <t>Acute Care in tertiary academic hospital (inpatient)</t>
  </si>
  <si>
    <t>Digital health enhancements/interpreter workflow optimization</t>
  </si>
  <si>
    <t>Hospital Unit/department</t>
  </si>
  <si>
    <t>Deployment of dual-handset telephonic interpreter phones at bedsides, staff education, survey feedback before and after</t>
  </si>
  <si>
    <t>Installation of dual-handset telephonic interpreter phones at the bedside—led to a fourfold increase in the use of professional telephonic interpreters for communication with patients having limited English proficiency. Use during high-risk, brief interactions (e.g. medication administration) rose significantly (OR = 1.9, 95% CI 1.1–3.2), and use in pre-rounding conversations also increased (OR = 3.4, 95% CI 1.2–9.8). Importantly, these increases did not reduce in-person interpreter use. Surveys comparing pre- and post-implementation of nurses and physicians (n = 163 and 116 completed responses, respectively) support improved interpreter uptake.</t>
  </si>
  <si>
    <t>Research support: NIH Extramural funding, Research Support: Non-Governmental</t>
  </si>
  <si>
    <t xml:space="preserve">Survey Data from nurses and physicians (self-report) before and after intervention </t>
  </si>
  <si>
    <t>ROBINS-I V2: https://docs.google.com/document/d/1SEm4gnCVcn0a4XtobZeobGp_Ebz0bI78/edit?usp=drivesdk&amp;ouid=110549581190571636018&amp;rtpof=true&amp;sd=true (CRITICAL RISK OF BIAS) Nihit</t>
  </si>
  <si>
    <t>Jayla Curtis + Alyssa Chew</t>
  </si>
  <si>
    <t>Umesh Chauhan, Deborah Baker, Richard Edwards, and Mark Hann</t>
  </si>
  <si>
    <t>Intervention</t>
  </si>
  <si>
    <t>UK &amp; New Zealand</t>
  </si>
  <si>
    <t>Observational Cohort, prospective</t>
  </si>
  <si>
    <t>Before implementation of an electronic centralized cardiac rehabilitation register and after implementation of an electronic centralized cardiac rehabilitation with relation to patients ethnicity (South Asian vs White british)</t>
  </si>
  <si>
    <t>Ethnic minority defined as:
Pakistani
Indian
Bangladeshi</t>
  </si>
  <si>
    <t>1993 Total Patients:
171 South Asian:
21 Indians
144 Pakistani
6 Bangladeshi
1672 White British</t>
  </si>
  <si>
    <t>Cardiac rehabilitation in East Lancanshire
Simply mentioned clinical data -&gt; clinics, hospitals, inpatient</t>
  </si>
  <si>
    <t>Clinical Process Optimization/Digital Health Advancements</t>
  </si>
  <si>
    <t>Clinical Database</t>
  </si>
  <si>
    <t>Throughout the design process they involved those who would be using the data base such as: Data Clerk, CR nurses</t>
  </si>
  <si>
    <t>Most patients had their ethnicity
recorded (94.4%) and ethnicity recording was a proxy for
overall good recording of data. In those with a
record of ethnicity, South Asians were less likely than the
White British population to have all ten of the clinical data
items recorded with many differences statistically significant
even after adjusting for other confounders.
Refer to table 2 "Recording of risk factors by ethnicity"</t>
  </si>
  <si>
    <t>Umesh Chauhan received Research Training Fellowship, funded by the
NHS Executive. 
The Lancashire and South Cumbria Cardiac
Network provided funding for the research</t>
  </si>
  <si>
    <t>Registry: Data collection, organization and analysis from clinical locations over 18 months.</t>
  </si>
  <si>
    <t>Nihit Gurram; https://docs.google.com/document/d/1oMaZzQM-sVvzTtfclwc7bPRi6xoxQbwO/edit?usp=drivesdk&amp;ouid=110549581190571636018&amp;rtpof=true&amp;sd=true</t>
  </si>
  <si>
    <t>Leah S. Karliner, MD MAS, Sue E. Kim, PhD, MPH, David O. Meltzer, MD, PhD, Andrew D. Auerbach, MD, MPH</t>
  </si>
  <si>
    <t>Influence of Language Barriers on Outcomes of Hospital Care for General Medicine Inpatients</t>
  </si>
  <si>
    <t>Observational cohort</t>
  </si>
  <si>
    <t>English speaking patients (regardless of ethnicity &amp; race) vs those who are non-engligh speaking and how it influences hospital outcomes (hospitcal costs, duration, admission &amp; readmission)</t>
  </si>
  <si>
    <t>LEP: Those who are non-english speaking + was further split into Chinese, Spanish, Russian</t>
  </si>
  <si>
    <t>7073 Total Patients:
5877 English
1146 Non-English</t>
  </si>
  <si>
    <t>Clinics, Hospitals, Outpatient</t>
  </si>
  <si>
    <t>Clinical Database, Hospital Units, Clinics EHR
"Administrative Data from Transition Systems Inc, Billing Databases"</t>
  </si>
  <si>
    <t>No specific implementation strategy was used as it was just observation, collection and analysis</t>
  </si>
  <si>
    <t>Perfomed using STATA statistical analysis.
Non-English speakers were older, more likely to be
female, more likely to be insured by Medicare, and more
likely to have a higher comorbidity index score. While
comorbidity scores were similar among non-English speakers (Chinese 1.13 6 1.50; Russian 1.09 6 1.37; Spanish 1.06
6 1.30), they differed considerably among English speakers
(White 0.94 61.29; African American 1.05 6 1.40; Asian 1.04
6 1.45; Latino 0.89 6 1.23; Other 0.91 6 1.29).
Readmission rates:
English-speaking Whites had the longest LOS (mean ¼ 4.9 days) and highest costs (mean ¼
$10,530). English-speaking African Americans, Chinese and
Spanish speakers had the highest 30-day readmission rates; whereas, English-speaking Latinos and Russian speakers
had markedly lower 30-day readmission rates (2.5% and
6.4%, respectively). Chinese speakers had the highest 30-day mortality, followed by English speaking Whites and Asians. African Americans were on average younger than other English speakers (55 6 19 years vs. 60 6
21 years; P &lt; 0.001); but, they had higher comorbidity scores than other English speakers (1.05 6 1.40 vs. 0.94 6
1.31; P ¼ 0.008), and were more likely to be admitted for non-malignant blood disorders (eg, sickle cell disease), endocrine disorders (eg, diabetes mellitus), and circulatory disorders (eg, stroke). In contrast, English-speaking Latinos were also younger than other English speakers (53 6 21 years vs. 59 6 20 years; P &lt; 0.001), but they trended toward lower comorbidity scores (0.87 6 1.23 vs. 0.97 6 1.33; P ¼
0.2), and were more likely to be admitted for gastrointestinal and musculoskeletal disorders, and less likely to be admitted for malignancy and endocrine disorders.</t>
  </si>
  <si>
    <t>None mentioned</t>
  </si>
  <si>
    <t>EHR/EMR, Administrative Claims</t>
  </si>
  <si>
    <t>Ashlyn Chau Copy of ROB 2 Randomized Trial Launch Document.docx</t>
  </si>
  <si>
    <t>Abigail Celis + Sanjana Kola</t>
  </si>
  <si>
    <t>Genny Carrillo-Zuniga, MD, ScD; Bonnie Dadig, EdD, PA-C; Kent W. Guion, MD, MA; Vivian I. Rice, BS</t>
  </si>
  <si>
    <t>Awareness of the National Standards for Culturally and Linguistically Appropriate Services at an Academic Health Center</t>
  </si>
  <si>
    <t>"faculty and students at an academic health center with the National Standards for Culturally and Linguistically Appropriate Services "</t>
  </si>
  <si>
    <t>non–English-speaking people</t>
  </si>
  <si>
    <t>300/1025 for faculty and 871/1956 for students</t>
  </si>
  <si>
    <t>Medical College</t>
  </si>
  <si>
    <t>Medical College of Georgia</t>
  </si>
  <si>
    <t>Proportion reporting "less than familiar" 22% with CLAS. 34-39% use/frequency of interpreter services</t>
  </si>
  <si>
    <t xml:space="preserve">N </t>
  </si>
  <si>
    <t>Yanet Tilahun  ROB 2 Awareness of the National Standards for Culturally and Linguistically Appropriate Services at an Academic Health Center</t>
  </si>
  <si>
    <t>Stephen Ziguras, Ph.D., Steven Klimidis, Ph.D., James Lewis, B.Sc. (Hons.), Geoff Stuart, Ph.D.</t>
  </si>
  <si>
    <t>Ethnic Matching of Clients and Clinicians and Use of Mental Health Services by Ethnic Minority Clients</t>
  </si>
  <si>
    <t>Ethnic minority clients not matched with a bilingual, bicultural case manager; also comparisons to clients from English‑speaking background</t>
  </si>
  <si>
    <t>“Non–English‐speaking background”</t>
  </si>
  <si>
    <t>Total: 2,935</t>
  </si>
  <si>
    <t>Metropolitan Region of Melbourne mental health system</t>
  </si>
  <si>
    <t>Matching of client to bilingual, bicultural case managers</t>
  </si>
  <si>
    <t>"Matching clients with case managers who shared the clients’ ethnic background was associated with a higher rate of clients’ contact with case managers and a lower rate of contact with crisis services, but the decrease in use of crisis services was not due to increased case manager contact alone." p&gt;0.001</t>
  </si>
  <si>
    <r>
      <rPr>
        <color theme="1"/>
        <sz val="11.0"/>
      </rPr>
      <t xml:space="preserve">Shishir Tallada - </t>
    </r>
    <r>
      <rPr>
        <color rgb="FF1155CC"/>
        <sz val="11.0"/>
        <u/>
      </rPr>
      <t>https://livejohnshopkins-my.sharepoint.com/:w:/r/personal/stallad1_jh_edu/Documents/Ziguras%20et%20al.%20(2003).docx?d=w39254202a9094ecebb4b79825d58e56f&amp;csf=1&amp;web=1&amp;e=42mV8E</t>
    </r>
    <r>
      <rPr>
        <color theme="1"/>
        <sz val="11.0"/>
      </rPr>
      <t xml:space="preserve"> MODERATE-SERIOUS BIAS</t>
    </r>
  </si>
  <si>
    <t xml:space="preserve">Abigail Celis </t>
  </si>
  <si>
    <t xml:space="preserve"> Language and Regional Differences in Evaluations of Medicare Managed Care by Hispanics</t>
  </si>
  <si>
    <t>Cross-sectional observational study</t>
  </si>
  <si>
    <t>Hispanic vs non-HIspanic white, English vs Spanish</t>
  </si>
  <si>
    <t>“Primary language” as Spanish (versus English) among self‑identified Hispanics</t>
  </si>
  <si>
    <t>Total: 125,369</t>
  </si>
  <si>
    <t>National managed care plans under Medicare</t>
  </si>
  <si>
    <t>Hispanic English speakers vs whites: worse reports on timeliness, staff helpfulness, getting needed care, plan customer service (effect sizes about 0.10–0.23 depending on outcome) for English speakers. 
Hispanic Spanish speakers vs whites: more negative experiences for timeliness (effect size ~0.32), provider communication (~0.16), staff helpfulness (~0.20); BUT better reports for getting needed care (effect size ~0.15) vs whites. 
Among Hispanics, Spanish speakers (except in Florida) had worse provider communication &amp; office staff helpfulness than English‑speaking Hispanics. Spanish speakers in Florida had more positive experiences than Spanish speakers in many other regions. Regional variation was greater among Spanish speakers than among English speakers.</t>
  </si>
  <si>
    <t>Agency for Healthcare Research and Quality, UCLA Center for Health Improvement in Minority Elders / Resource Centers for Minority Aging Research, NIH (National Institute on Aging, UCLA/DREW Project EXPORT, NIH, National Center on Minority Health and Health Disparities</t>
  </si>
  <si>
    <t xml:space="preserve">ROB Assessment Link:  Language and Regional Differences in Evaluations of Medicare Managed Care by Hispanics.docx </t>
  </si>
  <si>
    <t>Håvard Thøgersen, Bjørn Møller, Linn Merete Åsli, Sameer Bhargava, Rune Kvåle, Lars Fjellbirkeland, Trude Eid Robsahm, Stein Aaserud, Ronnie Babigumira &amp; Inger Kristin Larsen</t>
  </si>
  <si>
    <t>Host Norwegian population vs immigrants</t>
  </si>
  <si>
    <t>Not explicitly about language; immigrants defined by country of birth</t>
  </si>
  <si>
    <t>Total: 221,644</t>
  </si>
  <si>
    <t>No designed intervention</t>
  </si>
  <si>
    <t>Waiting time from diagnosis to treatment: for non‑Western immigrants vs Norwegians: Breast cancer HR = 0.88 (95% CI 0.82‑0.95); Lung cancer HR = 0.84 (95% CI 0.75‑0.95) → lower hazard = longer waiting. 
Treatment patterns largely similar in most cancer sites, except for breast cancer: women from East Asia had less breast‐conserving surgery (adjusted OR = 0.65, 95% CI 0.46‑0.93), women from South Asia had OR = 0.75, 95% CI 0.50‑1.13 versus Norwegians. 
In some non‑Western immigrant groups, less use of adjuvant radiotherapy; but more adjuvant chemotherapy in certain groups. 
Taylor &amp; Francis Online. No substantial differences in prostate cancer treatment patterns etc.</t>
  </si>
  <si>
    <t>Norwegian Cancer Society</t>
  </si>
  <si>
    <t>Patient Registry</t>
  </si>
  <si>
    <t>Elizabeth Goberdhan ROBINS-I V2: Elizabeth Goberdhan Waiting times and treatment following cancer diagnosis: comparison between immigrants and the Norwegian host population ROBINS-I V2 Launch Document.docx</t>
  </si>
  <si>
    <t>Shadia Adekunte, Yu Qing Bai, Gillian L. Booth, Ghazal Fazli, Calvin Ke, Lorraine L. Lipscombe, Sarah M. Mah, Laura C. Rosella, Walter P. Wodchis, Baiju R. Shah</t>
  </si>
  <si>
    <t>Non‑immigrants vs immigrants</t>
  </si>
  <si>
    <t>The study doesn’t define LEP per se; “immigrants” are defined via immigration status</t>
  </si>
  <si>
    <t>Total: 1,449,589</t>
  </si>
  <si>
    <t xml:space="preserve">Universal health care environment </t>
  </si>
  <si>
    <t>Immigrants less likely than non‑immigrants to have HbA1c testing, eye examinations, ACEi/ARB prescriptions; less likely to achieve HbA1c or LDL‑cholesterol targets. 
Immigrants more likely than non‑immigrants to receive LDL‑cholesterol and urine ACR testing; more likely to achieve urine ACR target. 
Absolute differences were generally small; e.g. eye exam: ~64.4% among immigrants vs ~72.8% among non‑immigrants. 
Within both least and most marginalized quintiles (for material deprivation, residential instability, dependency), the immigrant vs non‑immigrant gaps persisted.</t>
  </si>
  <si>
    <t>University of Toronto Novo Nordisk Network for Healthy Populations supported by ICES, which is funded by Ontario's Ministry of Health &amp; Ministry of Long‑Term Care</t>
  </si>
  <si>
    <t>Baahira Akber: ROBINS-I V2 Launch Document.docx</t>
  </si>
  <si>
    <t xml:space="preserve">Abigail Celis + Ananya Ganji </t>
  </si>
  <si>
    <t>Vishal S. Arora; Charlotte Kühlbrandt; Martin McKee</t>
  </si>
  <si>
    <t>Multiple countries in Central &amp; Eastern Europe: Albania, Bosnia &amp; Herzegovina, Bulgaria, Croatia, Czech Republic, Hungary, Macedonia, Montenegro, Moldova, Romania, Serbia, Slovakia</t>
  </si>
  <si>
    <t>Cross‑sectional comparative survey</t>
  </si>
  <si>
    <t>Non‑Roma living in the same communities vs Roma</t>
  </si>
  <si>
    <t>The study is about ethnic minority status (Roma), not specifically limited English proficiency. The exposure is Roma vs non‑Roma</t>
  </si>
  <si>
    <t>8,735/4,572</t>
  </si>
  <si>
    <t>Multi‑country household public health setting</t>
  </si>
  <si>
    <t>Economic instability</t>
  </si>
  <si>
    <t>In unadjusted models, Roma are 2‑3 times more likely than non‑Roma in same communities to report unmet health need, in all 12 countries except Montenegro. 
After adjustment for sociodemographics (age, gender, marital status), education, employment, number of chronic conditions, insurance status, geographic proximity to providers: the disparity remains statistically significant in many countries. For example: in Croatia, OR ~2.82; in Albania OR ~2.11; in Hungary ~2.10; in Slovakia ~2.00; in Czech Republic ~1.95. 
Also, in some countries, lack of insurance among Roma is associated with higher odds of unmet need (e.g. Albania: OR ~1.76 among Roma lacking insurance compared to Roma with insurance) etc.</t>
  </si>
  <si>
    <t>https://docs.google.com/document/d/1o595KG93HR7wgyFqjWsI2O0a28smxsfu/edit?usp=sharing&amp;ouid=108169799167916383682&amp;rtpof=true&amp;sd=true</t>
  </si>
  <si>
    <t>`````</t>
  </si>
  <si>
    <t>“DoesThisDoctor SpeakMy Language?” Improvingthe Characterization of Physician Non-English Language Skills</t>
  </si>
  <si>
    <t>CA, USA</t>
  </si>
  <si>
    <t>controlled before-after (CBA)</t>
  </si>
  <si>
    <t>self reported physician language proficiency before intervention/ after intervention</t>
  </si>
  <si>
    <t>"Patients with limited English proficiency (LEP) should be cared for by a provider who speaks their language; a provider who does not know the language of a patient should call an interpreter"</t>
  </si>
  <si>
    <t>258/342</t>
  </si>
  <si>
    <t>outpatient clinic setting</t>
  </si>
  <si>
    <t>provider/ clinician</t>
  </si>
  <si>
    <t>policy adoption and staff re-training</t>
  </si>
  <si>
    <t>75% (258/342) of physicians updated their ratings within six months. moderate correlation between old and ILR ratings (Spearman's r=0.48 p&lt;0.001.                                                                                                                                                 physicians who spoke &gt;- 2 languages were more likely to downgrade proficiency (b=0.2811, p&lt;0.05) .                              Fidelity - high</t>
  </si>
  <si>
    <t xml:space="preserve">the california endowment (Grant 20082043). no conflicts of interest </t>
  </si>
  <si>
    <t>survey/ questionnaire- self reported physician language proficiency          administartive/claims- internal organization database used to extract ratings and physician characteristics</t>
  </si>
  <si>
    <r>
      <rPr/>
      <t xml:space="preserve">Jenny Nguyen - </t>
    </r>
    <r>
      <rPr>
        <color rgb="FF1155CC"/>
        <u/>
      </rPr>
      <t>https://docs.google.com/document/d/1QtNap3pYX3ltenwSgPZPKoqcITn7Aqu6/edit?usp=sharing&amp;ouid=107216403456508516313&amp;rtpof=true&amp;sd=true</t>
    </r>
  </si>
  <si>
    <t>Theresa L. Byrd, DrPH1 ; Katherine M. Wilson, PhD, MPH, CHES2 ; Judith Lee Smith, PhD2 ; Gloria Coronado, PhD3 ; Sally W. Vernon, PhD4; Maria Eugenia Fernandez-Esquer, PhD4 ; Beti Thompson, PhD5 ; Melchor Ortiz, PhD6 ; David Lairson, PhD4 ; and Maria E. Fernandez, PhD4</t>
  </si>
  <si>
    <t>AMIGAS: A Multicity, Multicomponent Cervical Cancer Prevention Trial Among Mexican American Women</t>
  </si>
  <si>
    <t>Texas &amp; Washington, USA</t>
  </si>
  <si>
    <t xml:space="preserve">randomized controlled trial </t>
  </si>
  <si>
    <t>"usual care group"</t>
  </si>
  <si>
    <t>eligible participants were women of self-reported mexican origin</t>
  </si>
  <si>
    <t>613 total, 460 intervention/ 153 control</t>
  </si>
  <si>
    <t>community based/ outreach settings</t>
  </si>
  <si>
    <t>community engagement and education intervention</t>
  </si>
  <si>
    <t>individual participant level</t>
  </si>
  <si>
    <t>training and deployment of community health workers</t>
  </si>
  <si>
    <t>primary outcome: pap test completion at 6 months follow up. - intent to treat: control =24.8%          Full AMIGAS= 52.3%        Video only= 41.3%     flip  chart= 45.5%             - per protocol: control= 28.6%      Full AMIGAS= 61.7%               video only= 56% flip chart only= 50.8%         effect- AMIGAS doubled screening rates vs. control</t>
  </si>
  <si>
    <t>CDC funded. no conflict of interest</t>
  </si>
  <si>
    <t>survey, self reported pap tests and medical record review</t>
  </si>
  <si>
    <t>Jayla Curtis ROB 2 Randomized Trial Launch Document AMIGAS: A Multicity, Multicomponent Cervical Cancer Prevention Trial Among Mexican American Women.docx</t>
  </si>
  <si>
    <t xml:space="preserve">Audrey Chun, M.D., Joann P. Reinhardt, Ph.D., Mildred Ramirez, Ph.D., Julie M. Ellis, R.N., R.M., Ph.D.., Stephanine Silver, M.P.H, Orah Burack, M.A., Joseph P. Eimicke, M.S., Verena Cimarolli, Ph.D., Jeanne A. Teresi, Ed.D., Ph.D. </t>
  </si>
  <si>
    <t xml:space="preserve">Depression recognition and capacity for self-report among ethnically diverse nursing homes residents: Evidence of disparities in screening. </t>
  </si>
  <si>
    <t>NY, New York, United States</t>
  </si>
  <si>
    <t>Observational baseline data from a longitudinal intervention study</t>
  </si>
  <si>
    <t>MDS clinician ratings vs. researcher assessment ratings</t>
  </si>
  <si>
    <t>“For the MDS, Spanish-speaking residents were assessed by the MDS clinician raters using an interpreter who translated items for them from the English version of the PHQ-9."</t>
  </si>
  <si>
    <t>Total: 155 (50 were interviewed in Spanish)</t>
  </si>
  <si>
    <t>Long-term care unit (nursing home)</t>
  </si>
  <si>
    <t>Individual Patient &amp; Provider/Clinician</t>
  </si>
  <si>
    <t xml:space="preserve">Implementations included, the administered PHQ-9, the MDS 3.0, and the interviews with the MDS clinician raters. </t>
  </si>
  <si>
    <t xml:space="preserve">The outcomes looked at how clinician ratings matched researcher ratings. Moderate agreement (k = 0.52). Poor to fair agreement; agreement on suicidal thoughts (k = 0.10 to 0.37). Poor agreement of least moderate depression (k = -0.02 to 0.24), lower than maximum kappa obtainable (0.58 to 0.85). Researchers identified 16% with PHQ scores of 10 or grater and 14% with thoughts of self-harm, while clinicians identified 6% and 0%. </t>
  </si>
  <si>
    <t xml:space="preserve">This research project was funded by the Consortium of New York Geriatric Education Centers from the Health Resources and Services Administration (J. Howe, PI). </t>
  </si>
  <si>
    <t>Research assessments, MDS clinical reports, and interviews</t>
  </si>
  <si>
    <t>Dunal Delankage- ROB: Depression recognition and capacity for self-report among ethnically diverse nursing homes residents: Evidence of disparities in screening. .docx</t>
  </si>
  <si>
    <t xml:space="preserve">Abraham Aragones, MD, MS, Mark D. Schwartz, MS, Nirav R. Shah, MD MPH &amp; Francesca M. Gany, MD, MS </t>
  </si>
  <si>
    <t xml:space="preserve">A Randomized Controlled Trial of a Multilevel Intervention to Increase Colorectal Cancer Screening among Latino Immigrant in a Primary Care Facility </t>
  </si>
  <si>
    <t>NYC, New York, United States</t>
  </si>
  <si>
    <t xml:space="preserve">Randomized Controlled Trial </t>
  </si>
  <si>
    <t xml:space="preserve">“Physicians randomized to the intervention vs. control groups (using the patient as the unit of analysis” </t>
  </si>
  <si>
    <t>“Latino immigrant Spanish-speaking patients”</t>
  </si>
  <si>
    <t>65 primary care physicians and 65 Latino immigrant patients (31 in the intervention and 34 in the control group)</t>
  </si>
  <si>
    <t>Primary Care Clinic</t>
  </si>
  <si>
    <t xml:space="preserve">CRC educational video in Spanish (Digital Health Enhancement) </t>
  </si>
  <si>
    <t xml:space="preserve">Provider/Clinician </t>
  </si>
  <si>
    <t xml:space="preserve">Patient-directed education from CRC video </t>
  </si>
  <si>
    <t>Completed CRC screening (Intervention 17 (55%) &amp; Control 6 (18%)), Physician recommendation for CRC screening (Intervention 19 (61%) &amp; Control 14 (41%)), and Adherence to CRC screening recommendations (Intervention 17 (90%) &amp; Control 6 (43%))</t>
  </si>
  <si>
    <t xml:space="preserve">Funding for this project was not shared. No conflicts of interest were disclosed. </t>
  </si>
  <si>
    <t xml:space="preserve">Medical records and eligibility data </t>
  </si>
  <si>
    <t>Samuel Marcus. ROB2 - Low A Randomized Controlled Trial of a Multilevel Intervention to Increase Colorectal Cancer Screening among Latino Immigrants in a Primary Care Facility.docx</t>
  </si>
  <si>
    <t xml:space="preserve">Inna Strechen, Patrick Wilson, Targ Eltahi, Kimberly Piche, Dan Tschida-Reuter, Dianne Howard, Bruce Sutor, Ing Tiong, Svetlana Herasevich, Brian Pickering &amp; Amelia Barwise </t>
  </si>
  <si>
    <t xml:space="preserve">Harnessing health information technology to promote equitable care for patients with limited English proficiency and complex care needs </t>
  </si>
  <si>
    <t>Minnesota, United States</t>
  </si>
  <si>
    <t xml:space="preserve">Single center stepped wedge cluster randomized trial </t>
  </si>
  <si>
    <t xml:space="preserve">Control: patients will receive standard care and rely on clinician initiative to request interpreter services / Intervention: team will generate a daily list of adult patients with language barriers </t>
  </si>
  <si>
    <t xml:space="preserve">“…individuals with NELP and complex care needs, patients will be more likely to receive an in-person interpreter…” </t>
  </si>
  <si>
    <t>Digital Health Enhancement (workstation and software tool: Control Tower (CT))</t>
  </si>
  <si>
    <t xml:space="preserve">A machine learning algorithm </t>
  </si>
  <si>
    <t xml:space="preserve">(1) the number of patients with NELP and complex care needs who use an in-person interpreter during hospitalization in the units of interest as measured by language services daily report. (2) time to first use of in-person interpreter measured as time in hours and minutes </t>
  </si>
  <si>
    <t xml:space="preserve">The research study was funded by the U.S. Department of Health and Human Services and U.S. Public Health Service Agency for Healthcare Research and Quality. </t>
  </si>
  <si>
    <t xml:space="preserve">HIT assessment, cluster trials </t>
  </si>
  <si>
    <t>Jayla Curtis Harnessing health information technology to promote equitable care for patients with limited English proficiency and complex care needs ROB 2 Cluster Randomized Launch Document.docx</t>
  </si>
  <si>
    <t>Ferdinand Velasco, MD, Donghan M Yang, PhD, Minzhe Zhang, PhD, Tanna Nelson, RN Thomas Shefflield, PhD, Tony Keller, Yiqing Wang, MA, Clark Walker, Chaitanya Katterapalli, Kelli Zimmerman, Andrew Masica, MD, Christoph U Lehmann, MD, Yang Xie, PhD, John W Hollingsworth, MD</t>
  </si>
  <si>
    <t>Retrospective, cross-sectional, observational study</t>
  </si>
  <si>
    <t>non-Hispanic hospitalized patients</t>
  </si>
  <si>
    <t>"patients who reported a non-English primary language"</t>
  </si>
  <si>
    <t>Out of 6,097 total patients, 32.1% were Hispanic. Among the Hispanic patients, 38.6% were in the LEP group. This means roughly 754 Hispanic patients were LEP, and about 1,204 Hispanic patients were English-speaking. The non-Hispanic group was the remaining 4,139 patients</t>
  </si>
  <si>
    <t>large healthcare system</t>
  </si>
  <si>
    <t>found that Hispanic patients, especially those who did not speak English as their primary language, were much more likely to be severely ill when first admitted to the hospital. This group was also significantly more likely to need care in the intensive care unit. Furthermore, all Hispanic patients faced a higher risk of dying in the hospital compared to non-Hispanic patients</t>
  </si>
  <si>
    <t xml:space="preserve"> Texas Health Resources and Clinical Scholars Program and NIH grant 1R35GM136375, the National Institutes of Health (Ruth L. Kirschstein Institutional National Research Service Award, T32 CA124334). (+ Antarjot)</t>
  </si>
  <si>
    <t>Electronic health records (EHR) from 20 Texas Health Resources hospitals in the Dallas–Fort Worth–Arlington area</t>
  </si>
  <si>
    <t>Cindy Ho - Row 271.docx - ROB 1-V2</t>
  </si>
  <si>
    <t>compared different groups of breast centers. They compared centers with a high number of Limited English Proficiency (LEP) patients to those with fewer, and centers with many Black or Hispanic/Latina patients to those with fewer</t>
  </si>
  <si>
    <t>defined LEP patients as people who do not speak English well. A center was said to have a "substantial" LEP population if 25% or more of its patients had limited English</t>
  </si>
  <si>
    <t>Out of 206 centers, 26 centers had a "substantial" LEP population. The remaining 180 centers served a smaller proportion of LEP patients and were used for comparison</t>
  </si>
  <si>
    <t xml:space="preserve"> breast health centers across the US that perform mammograms</t>
  </si>
  <si>
    <t xml:space="preserve"> survey was sent to individual breast imaging centers, and the responses were analyzed per center</t>
  </si>
  <si>
    <t xml:space="preserve"> n/a</t>
  </si>
  <si>
    <t xml:space="preserve"> main outcomes were the centers' communication practices. For example, they found that centers with more LEP patients were much more likely to send result letters in other languages (50% did) compared to centers with fewer LEP patients (only 26.3% did). This difference was stated as statistically significant (p = 0.0136)</t>
  </si>
  <si>
    <t xml:space="preserve"> American Cancer Society and the Ford Foundation (+ Antarjot) </t>
  </si>
  <si>
    <t>A 35-question survey distributed to members of the National Consortium of Breast Centers (NCBC)</t>
  </si>
  <si>
    <t>Jayla Curtis ROBINS-I V2 How do Breast Imaging Centers Communicate Results to Women  with Limited English Proficiency and Other Barriers to Care?  Launch Document.docx</t>
  </si>
  <si>
    <t>Gisella Valderrama, MD; Gia M. Badolato, MPH; Pedro Diaz; Deena Berkowitz, MD, MPH</t>
  </si>
  <si>
    <t>Improving Wait Times for Children with Caregivers with Limited English Proficiency in Emergency Department</t>
  </si>
  <si>
    <t>QI</t>
  </si>
  <si>
    <t>"Patients with limted English proficiency are more likely to experience safety events, worse outcomes, and increased hospital lengths of stay (LOSs) when compared with non-LEP patients. As of 2020, the Hispanic population is the largest LEP population in the US."</t>
  </si>
  <si>
    <t>"(LEP), defined as speaking English less than "very well."</t>
  </si>
  <si>
    <t>children with English-proficient caregivers</t>
  </si>
  <si>
    <t>pediatric emergency department</t>
  </si>
  <si>
    <t xml:space="preserve"> intervention had three parts: identifying SSLEP families early, creating a standard doctor workflow, and improving the interpreter process</t>
  </si>
  <si>
    <t>unit was the patient (child) coming to the emergency departmen</t>
  </si>
  <si>
    <t>team of different experts used quality improvement methods to put the new steps into practice</t>
  </si>
  <si>
    <t>main outcome was wait time. For SSLEP children, the average total visit time decreased by 36 minutes (20%), and the time to see a doctor decreased by 37 minutes (40%)</t>
  </si>
  <si>
    <t xml:space="preserve"> No disclosed funding source (+ Antarjot)</t>
  </si>
  <si>
    <t>EMR and the ED tracking system</t>
  </si>
  <si>
    <r>
      <rPr/>
      <t xml:space="preserve">ROB1-V2 Aastha Pandya </t>
    </r>
    <r>
      <rPr>
        <color rgb="FF1155CC"/>
        <u/>
      </rPr>
      <t>https://docs.google.com/document/d/1Faws8A06eGcd0S0wpLUeWPOXKp5txfTv/edit?usp=sharing&amp;ouid=113017521614909645215&amp;rtpof=true&amp;sd=true</t>
    </r>
  </si>
  <si>
    <t>Ranjani Krishnan Paradise, PhD; Megan Hatch, MPH; Avlot Quessa; Fernando Gargano; Mursal Khaliif, MA, PhD; Vonessa Costa, CoreCHI</t>
  </si>
  <si>
    <t>"Compared to English-proficient patients, LEP patients have greater risk of adverse events, and adverse events are more likely to cause physical harm."</t>
  </si>
  <si>
    <t>defines LEP patients as those who need help communicating and for whom staff used a family member or friend as an interpreter</t>
  </si>
  <si>
    <t>exact number of patients is not given. The sample is described by the number of clinics, which went from 16 down to 11 having high use of family/friend interpreters.</t>
  </si>
  <si>
    <t>system-wide change that included new rules, training, and better processes for ordering professional interpreters</t>
  </si>
  <si>
    <t>changes were applied to entire clinics or the whole health system; they were not assigned to individual people</t>
  </si>
  <si>
    <t xml:space="preserve"> team used several strategies, including system-wide advertising and new rules, making it easier to get professional interpreters, and working directly with specific clinics to find solutions</t>
  </si>
  <si>
    <t>main outcome was the use of family/friends as interpreters. The effect shows improvement: the number of clinics with high use of family/friends dropped from 16 to 11 over six years. Two clinics showed especially strong and lasting improvement</t>
  </si>
  <si>
    <t xml:space="preserve"> Cambridge Health Alliance. (+ Antarjot)</t>
  </si>
  <si>
    <t>EHR “Language Services Documentation Tool”</t>
  </si>
  <si>
    <r>
      <rPr/>
      <t xml:space="preserve">ROB1-V2 Aastha Pandya </t>
    </r>
    <r>
      <rPr>
        <color rgb="FF1155CC"/>
        <u/>
      </rPr>
      <t>https://docs.google.com/document/d/1v9obkuJNSAbQ7b-nF9Nyn-k9aPT5Gbn5/edit?usp=sharing&amp;ouid=113017521614909645215&amp;rtpof=true&amp;sd=true</t>
    </r>
  </si>
  <si>
    <t>Carl S. Winkler, MD; John C. Hardway, MD, PhD; M. Erkan Ceyhan, PhD; N. Joseph Espat, MD; and Abdul Saied Calvino, MD, MPH</t>
  </si>
  <si>
    <t>CBA</t>
  </si>
  <si>
    <t xml:space="preserve"> comparison group was the historical colonoscopy rates for the same area (Rhode Island) before the program started</t>
  </si>
  <si>
    <t>refers to Hispanic patients who primarily speak Spanish</t>
  </si>
  <si>
    <t>773 Hispanic patients who primarily speak Spanish.</t>
  </si>
  <si>
    <t>healthcare system</t>
  </si>
  <si>
    <t>patient navigation program. It was specially designed to be culturally tailored for Hispanic patients.</t>
  </si>
  <si>
    <t xml:space="preserve"> individual patient. Each person was enrolled into the navigation program.</t>
  </si>
  <si>
    <t xml:space="preserve"> involved hiring a Spanish-speaking navigator to call patients, educate them, send letters in Spanish, and help remove any barriers to getting the colonoscopy.</t>
  </si>
  <si>
    <t>main outcome was the colonoscopy completion rate. With the program, the completion rate was 85%. The effect was that this was higher than the historical rate, and it closed a previous gender gap. Also, 90% of patients said they would not have completed the colonoscopy without the program.</t>
  </si>
  <si>
    <t>Grant from the OLDCO Foundation.  (+ Antarjot)</t>
  </si>
  <si>
    <t>Database of Hispanic patients referred for colorectal cancer screening at a Rhode Island hospital.</t>
  </si>
  <si>
    <r>
      <rPr/>
      <t xml:space="preserve">Jenny Nguyen ROBIN-I V2 - </t>
    </r>
    <r>
      <rPr>
        <color rgb="FF1155CC"/>
        <u/>
      </rPr>
      <t>https://docs.google.com/document/d/1auZY4dePUKGjcuQUi_f9y9jX51uc-bXr/edit?usp=sharing&amp;ouid=107216403456508516313&amp;rtpof=true&amp;sd=true</t>
    </r>
  </si>
  <si>
    <t>Tetine L Sentell, Janice Y Tsoh, Terry Davis, James Davis, Kathryn L Braun</t>
  </si>
  <si>
    <t>Low health literacy and cancer screening among Chinese Americans</t>
  </si>
  <si>
    <t>Observational</t>
  </si>
  <si>
    <t>“Chinese respondents with no limited English proficiency / those without LEP”</t>
  </si>
  <si>
    <t>Self-report of “limited English proficiency”</t>
  </si>
  <si>
    <t>Cervical screening: 632 total Chinese women; LEP subgroup and non-LEP subgroup counts: (not broken out in main text). Colorectal screening: n = 488 Chinese men or women. Breast screening: n = 326 Chinese women</t>
  </si>
  <si>
    <t>California statewide health survey</t>
  </si>
  <si>
    <t>no intervention</t>
  </si>
  <si>
    <t>Individual survey respondents</t>
  </si>
  <si>
    <t>Cervical: 77.8% of Chinese women up-to-date with Pap smear screening. Colorectal: 50.9% up-to-date (47.9% women, 54.2% men). Breast: 85.5% up-to-date. LHL (low health literacy) associated with lower odds of meeting breast screening guidelines: OR = 0.41 (95% CI 0.20 to 0.82). Those with both LHL + LEP vs neither: Colorectal: OR = 0.49 (95% CI 0.25 to 0.97), Breast: OR = 0.21 (95% CI 0.08 to 0.54)</t>
  </si>
  <si>
    <t>Not reported in article</t>
  </si>
  <si>
    <t>Self-reported survey</t>
  </si>
  <si>
    <t>Samuel Marcus: ROBIN-I V2 Low health literacy and cancer screening among Chinese Americans in California: a cross-sectional analysis.docx</t>
  </si>
  <si>
    <t>Sara Mohammaed, João Matos, Matthieu Doutreligne, Leo Anthony Celi, Tristan Struja</t>
  </si>
  <si>
    <t>Racial Disparities in Invasive ICU Treatments Among Septic Patients: High Resolution Electronic Health Records Analysis from MIMIC-Ⅳ</t>
  </si>
  <si>
    <t>Observational, retrospective study</t>
  </si>
  <si>
    <t>"...disparities in access to critical care, quality of treatment, patient outcomes persist, with racial and ethnic minorities disproportionately affected."</t>
  </si>
  <si>
    <t>"The race-ethnicity as the exposure variable was self-reported on admission or assigned by hospital personnel."</t>
  </si>
  <si>
    <t>Day 1: 23,914 people (Asian: 791 / 3.3 % ; Black: 2520/ 10.5% ; Hispanic: 1038/ 4.3 % ; White: 19565/ 81.8%)</t>
  </si>
  <si>
    <t>Hospital, cohort patients</t>
  </si>
  <si>
    <t>Clinical Process Optimization ("The delivery of life-sustaining ICU interventions using high-resolution data, specifically IMV and VP, among patients who are admitted with sepsis."</t>
  </si>
  <si>
    <t>Hospital/ individual survey input</t>
  </si>
  <si>
    <t>Not applicable, due to observational study/survey format being used for this study</t>
  </si>
  <si>
    <t>"...findings reveal significant disparities in the use of invasive life-saving ICU treatments among septic patients from racial and ethnic minority backgrounds, particularly with respect to IMV and VP use. These disparities underscore not only the need to address inequality in critical care settings, but also highlight the importance of high resolution data."</t>
  </si>
  <si>
    <t>Funding: LAC (NBIB, R01 EB001659); TS (Swiss National Science Foundation, P400PM_194497 / 1); JM (Fullbright / FLAD Grant, Portugal, AY 2022/2023) "The funding organizations had no role in the design and conduction of the study; collection, management, analysis, and interpretation of the data; preparation, review, or approval of the manuscript; and decision to submit the manuscript for publication."</t>
  </si>
  <si>
    <t>Survey / Questionaire / Observation</t>
  </si>
  <si>
    <t>Nobin Nath: ROBINS-I-V2.docx</t>
  </si>
  <si>
    <t>Jill F. Harris,PhD, Caroline N. Coffield, PhD, Yvette M. Javier, MD, David Mandell, ScD &amp; Zuleyha Cidav, PhD</t>
  </si>
  <si>
    <t>New Jersey, United States</t>
  </si>
  <si>
    <t>Preliminary validation study (Evaluation, diagnositic, questionaire)</t>
  </si>
  <si>
    <t xml:space="preserve">DCI and ASD from the use of the M-CAT-R/F and the SCQ </t>
  </si>
  <si>
    <t>"...prmialirly Hispanic, spoke Spanish as a primary language, were insured through Medicaid or not insured, and had a maternal education of high school or lower."</t>
  </si>
  <si>
    <t>Total: 624</t>
  </si>
  <si>
    <t>Community/Early Childhood Education (Head Start &amp; Early Head Start)</t>
  </si>
  <si>
    <t>Preliminary validation study (no intervention)</t>
  </si>
  <si>
    <t xml:space="preserve">Individual children </t>
  </si>
  <si>
    <t>ASD screening tools</t>
  </si>
  <si>
    <t>The DCI demonstrated good discriminative power (area under the curve = 0.80).</t>
  </si>
  <si>
    <t>This research was funded in part by a grant from the NewJersey Department of Health, Govenor's Council for Medical Research and Treatment of Autism, CAUT13APS025</t>
  </si>
  <si>
    <t>Survey / Questionaire &amp; Direct observation</t>
  </si>
  <si>
    <t>Shalita Areeyaphan: ROBIN-I V2</t>
  </si>
  <si>
    <t>Phyllis Butow, Melanie Bell, David Goldstein, Ming Sze, Lynley Aldridge, Sarah Abdo, Michelle Mikhail, Skye Dong, Rick Iedema, Ray Ashgari, Rina, Hui &amp; Maurice Eisenbruch</t>
  </si>
  <si>
    <t xml:space="preserve">Austrailia </t>
  </si>
  <si>
    <t>Observational study (used audio-recored consultations)</t>
  </si>
  <si>
    <t>"Oncology consulations of immigrants with or without interpretors" / "Anglo-Australian patients"</t>
  </si>
  <si>
    <t>"...immigrated to Australia from countries where Arabic, Cantonese, Mandarin, or Greek is spoken, or who were born in Australia or another prodominately English speaking country and of Anglo-Australian ehtnicity."</t>
  </si>
  <si>
    <t xml:space="preserve"> Angolo-Australian (n  31), Immigrants w/o interpreters (n = 15), Immigrants w/ interpreters (n = 32) | Oncologists (n = 10)</t>
  </si>
  <si>
    <t>Observational study or group copmarison (no intervention)</t>
  </si>
  <si>
    <t>Indiividual patients (immigrant or Anglo-Australian)</t>
  </si>
  <si>
    <t>Interpreter services in oncology consultations</t>
  </si>
  <si>
    <t xml:space="preserve">Word &amp; Cue Counts: (1) proportion of words spent discussing different content areas and processes,, and (2) cues per consultation. Total consultaion length for Anglo-Australians was 3345 words, for immigrants w/o interpreters (including interpretation) was 3263 words, and for immigrants w/ interpreters (including interpretation) was 3871; these were not significantly different (p = 0.4). Doctors sope 1443 vs. 2246 words in consultations with immigrants w/ interpretors vs Anglo-Australians (p = 0.0001) but not significantly more than immigrant w/o intrpreters (2246 vs. 2093, p = 0.007). </t>
  </si>
  <si>
    <t>This research study was funded by a grant from the National Breast Cancer Foundation and Cure Cancer Australia.</t>
  </si>
  <si>
    <t>Survey / Questionaire</t>
  </si>
  <si>
    <t>Samira St.Clair-Husbands: ROBIN-I V2Grappling with cultural differences; Communication between oncologists and immigrant cancer patients with and without interpreters (ROBINS-I V2).docx</t>
  </si>
  <si>
    <t>May Lau, Sarah A. Greenberg, Marcy L. Martinez, Kaushal K. Patel, Alexander Vo, Glenn Flores</t>
  </si>
  <si>
    <t>Randomized Controlled Trail</t>
  </si>
  <si>
    <t>Control: standrad written discharge
Intervention group: written and audio recording in their perferred language of the discharge instructions</t>
  </si>
  <si>
    <t>"a parent who has limited English proficiency
(LEP)."</t>
  </si>
  <si>
    <t>Control: 21 Intervention: 23</t>
  </si>
  <si>
    <t>Inpaitent</t>
  </si>
  <si>
    <t>Digital Intervention involvement</t>
  </si>
  <si>
    <t>indivual paitent</t>
  </si>
  <si>
    <t>Offer interpretation services for LEP population if desired for discharge and follow up appointments</t>
  </si>
  <si>
    <t xml:space="preserve">Parents with limited English proficiency (LEP) demonstrate lower comprehension of discharge instructions. </t>
  </si>
  <si>
    <t>This work was funded by the Center for Child Health, Behavior and Development and the Center for Clinical and Translational Research at the Seattle Children’s Research Institute, and by the Center for Diversity and Health Equity at Seattle Children’s Hospital. I</t>
  </si>
  <si>
    <t>Direction data from interviews</t>
  </si>
  <si>
    <t>Samuel Marcus. ROB2 - High  Audio-Recorded Discharge Instructions for Limited English Proficient Parents: A Pilot Study.docx</t>
  </si>
  <si>
    <t>Leila Paquier, Patricia Barlow, Marianne Paesmana &amp; Serge Rozenberg</t>
  </si>
  <si>
    <t>Brussels, Belgium</t>
  </si>
  <si>
    <t>Retrospective exploratory cohort study</t>
  </si>
  <si>
    <t>"Recent immigrants (RIs)" / "Long-term Residents (LTRs)</t>
  </si>
  <si>
    <t>"...based on definition of such individuals by the Brussels and Walloon French-speaking regions, that is, foreign nationals wh have been in Begium for less than 3 years before their delivery date, whether they were undocumented immigrants or not. LTRs were defined as those who were born in or had immigrated to Belgium, over 3 years ago."</t>
  </si>
  <si>
    <t>Total: 892 | RIs: 230 (25.8%) | LTRs: 662 (74.2%)</t>
  </si>
  <si>
    <t>University community tertiary hospital (CHU Saint-Pierre)</t>
  </si>
  <si>
    <t xml:space="preserve">Individual pregnant women </t>
  </si>
  <si>
    <t>Monocentroc observational study (no paitient or public involvement)</t>
  </si>
  <si>
    <t xml:space="preserve">Clinical Outcomes: (1) prenatal care, (2) maternal and fetal complications during pregnancy, (3) health care during labour and delivery, (4) maternal and fetal complications during labour and delievry, and (5) neonatal complication. The authors also included composite endpoints as some of the complications had low prevalence according to wheter or not patients had (1) a presence of major compliations during pregnancy, (2) a presence of complications during labour and delivery, and (3) a presence of complications during the neonatal period. </t>
  </si>
  <si>
    <t>The authors have not declared a specific grant for this research from any funding agency in the public, commerical, or not-for-profit sectors. (not reported)</t>
  </si>
  <si>
    <t>Samira St.Clair-Husbands: ROBIN-I V2Do recent immigrants have similar obstetrical care and perinatal complications as long-term residents? A retrospective exploratory cohort study in Brussels (ROBINS-1 V2).docx</t>
  </si>
  <si>
    <t>Angelina Chan + Sanjana Kola</t>
  </si>
  <si>
    <t>Controlled Before-After</t>
  </si>
  <si>
    <t>"the number of times
our nursing staff is pulled away from their nursing role to
help other staff as an ad hoc interpreter."</t>
  </si>
  <si>
    <t>“patients who have limited English proficiency (LEP)” as the target of the intervention"</t>
  </si>
  <si>
    <t>447 virtual interpretation encouters
Total: 4123 interpreataion minutes during 2 monthintervention</t>
  </si>
  <si>
    <t>Inpaitent (ER)</t>
  </si>
  <si>
    <t>When paitents visit and need "Interpreter on Wheels"</t>
  </si>
  <si>
    <t>Interpreter on Wheels by measuring how often nursing staff are pulled away and collected feedback through surveys</t>
  </si>
  <si>
    <t xml:space="preserve">Fidelity: They report 4,123 interpretation minutes across 477 virtual interpretation encounters in two months, indicating the intervention was used and deployed. The intervention reduced use of staff as ad hoc interpreters. 
</t>
  </si>
  <si>
    <t>g The authors received funding for their work from Vancouver Coastal Health Authority, Doctors of BC and Richmond Hospital Foundation.</t>
  </si>
  <si>
    <t>Survey, tracking</t>
  </si>
  <si>
    <t>Ashlyn Chau Copy of ROB 2 Cluster Randomized Launch Document.docx</t>
  </si>
  <si>
    <t>Nicola Suyin Pocock, Zhie Chan, Tharani Loganathan, Rapeepong Suphanchaimat, Hathairat Kosiyaporn, Pascale Allotey, Wei-Kay Chan, David Tan</t>
  </si>
  <si>
    <t>Qualitative study</t>
  </si>
  <si>
    <t>Narrate (compares two country contexts (Malaysia vs Thailand) and stakeholder perspectives)</t>
  </si>
  <si>
    <t>Doesnt have a specific defintion but is focused on language barriers between paitents and health workers</t>
  </si>
  <si>
    <t>Malaysia: 44, Thailand: 50</t>
  </si>
  <si>
    <t>Mixed hospital systems in Malaysia and Thailand</t>
  </si>
  <si>
    <t>qualitative system analysis</t>
  </si>
  <si>
    <t>indivudal stakeholder interview</t>
  </si>
  <si>
    <t>N/A based on stakeholder inputs</t>
  </si>
  <si>
    <t>Lanugage barreries is a challenge for migranit paitents and health workers. Malaysia have less formal interpreters while Thailand has some formal programs which helps with the language communcation</t>
  </si>
  <si>
    <t>Asia Pacific Observatory on Health Systems and Policies (APO) [grant no. N/A] and the China Medical Board’s Equity Initiative</t>
  </si>
  <si>
    <t>Anamika Sridhar - Moving towards culturally competent health systems for migrants? Applying systems thinking in a qualitative study in Malaysia and Thailand - ROBINS-I V2 Launch Document.docx</t>
  </si>
  <si>
    <t>Culturally sensitive group therapy for Turkish patients suffering from chronic</t>
  </si>
  <si>
    <t>Randomized Controoled Trial</t>
  </si>
  <si>
    <t>CsCBT (Culturally senstive cognitive behaviourial therapy) v. CsET (culturally sensitive excerise therapy)</t>
  </si>
  <si>
    <t>doesn't really define LEP speciffcally, just refers to immigrants who have language barriers</t>
  </si>
  <si>
    <t>Total: 116</t>
  </si>
  <si>
    <t>Outpaitent clinic</t>
  </si>
  <si>
    <t>Clinical Process of Therapy Intervention</t>
  </si>
  <si>
    <t>Group therapy</t>
  </si>
  <si>
    <t>No statistically different in quality of life, about the same amount of people complted intervention and followed up</t>
  </si>
  <si>
    <t>Paitent reported</t>
  </si>
  <si>
    <t>Jayla Curtis Culturally sensitive group therapy for Turkish patients suffering from chronic pain: A randomised controlled intervention trial ROB 2 Randomized Trial Launch Document.docx</t>
  </si>
  <si>
    <t>pain: A randomised controlled intervention trial</t>
  </si>
  <si>
    <t>LEP patients v. English proficient patients for discharges</t>
  </si>
  <si>
    <t>" speaking a language other than English at home"</t>
  </si>
  <si>
    <t>No sample size of LEP v. non LEP was reported (just percentages of the results in the end)</t>
  </si>
  <si>
    <t>Hospital / Inpatient</t>
  </si>
  <si>
    <t>Observational study of communication barriers</t>
  </si>
  <si>
    <t>LEP population struggled to fully understand purpose of all medications being sent home and follow up appointments. Having an interpreter at discharge improved LEP comprehension but there is still a different present</t>
  </si>
  <si>
    <t>a grant
to Montefiore Medical Center from the Robert
Wood Johnson Foundation</t>
  </si>
  <si>
    <t>Survey</t>
  </si>
  <si>
    <t xml:space="preserve">J. Patterson- ROB: Standardizing Race, Ethnicity, and Preferred Language Data Collection in Hospital Information Systems: Results and Implications for Healthcare Delivery and Policy </t>
  </si>
  <si>
    <t>Lonnie R. Snowden</t>
  </si>
  <si>
    <t>random-effects regression on 247 observations</t>
  </si>
  <si>
    <t>LEP Asian Americans / English proficient</t>
  </si>
  <si>
    <t>People's who perferred language was not English</t>
  </si>
  <si>
    <t>204/1042</t>
  </si>
  <si>
    <t>Hospital setting</t>
  </si>
  <si>
    <t>N/A because this was more of a observational comparision</t>
  </si>
  <si>
    <t xml:space="preserve">The authors report that the penetration rates for Spanish speakers (LEP) was +0.05, indicating that LEP expects longer delays compared to English proficient people in hospitals (IE: follow ups). </t>
  </si>
  <si>
    <t>Federal Funding</t>
  </si>
  <si>
    <t xml:space="preserve">Cindy Ho - Row 286 - Cindy Ho.docx (ROB 1) </t>
  </si>
  <si>
    <t>Steven G. Prus, Rania Tfaily, Zhiqiu Lin</t>
  </si>
  <si>
    <t>Comparing Racial and Immigrant Health Status and Health Care Access in Later Life in Canada and the United States</t>
  </si>
  <si>
    <t>USA and Canada</t>
  </si>
  <si>
    <t xml:space="preserve">"...non-Whites and immigrants...demographic, socioeconimic, and lifestyle factors." </t>
  </si>
  <si>
    <t>Does not specifically define LEP</t>
  </si>
  <si>
    <t>8688 individuals (3505 Canadians; 5183 Americans)</t>
  </si>
  <si>
    <t>Joint Canada/ United States Survey of Health</t>
  </si>
  <si>
    <t>Individual patients, sectioned into group data based on demographic background</t>
  </si>
  <si>
    <t>N/A because it was an observational study</t>
  </si>
  <si>
    <t>Canadian indivoduals within the immigrant population were limited to self-rated health at the ages 65 and over, whereas the US's finding display that native and foreign born racial minorities face subjegation despite socio-demographic or socio-economic status in middle and later life.</t>
  </si>
  <si>
    <t>(Cannot find any mention of funding)</t>
  </si>
  <si>
    <t>Copy of ROBINS-I V2 Launch Document.docx Nobin Nath</t>
  </si>
  <si>
    <t>Chauhan U, Baker D, Edwards R, and Hann M</t>
  </si>
  <si>
    <t>Non-randomized observational study/Data audit of an electronic register. Analysis uses logistic regression, adjusted for confounders.</t>
  </si>
  <si>
    <t>White British group</t>
  </si>
  <si>
    <t>The study did not define or measure LEP directly, but used South Asian ethnicity (Indian, Pakistani, or Bangladeshi) as the exposure group</t>
  </si>
  <si>
    <t>Total assessed: 1993. South Asian (LEP Proxy): 171 (21 Indian, 144 Pakistani, 6 Bangladeshi). White British (Comparison): 1672</t>
  </si>
  <si>
    <t>Cardiac rehabilitation program teams at two sites: Royal Blackburn and Burnley General Hospitals in East Lancashire</t>
  </si>
  <si>
    <t>Not an intervention study; assesses disparity in data recording based on a patient characteristic (ethnicity)</t>
  </si>
  <si>
    <t>Individual patient (categorized by ethnicity)</t>
  </si>
  <si>
    <t xml:space="preserve">N/A observational study </t>
  </si>
  <si>
    <t>Primary Outcome: Recording of clinical data items. Most Marked Disparity: Hospital Anxiety and Depression Scale (HADS) score recorded. Effect Size (Adjusted OR for South Asians vs. White British): HADS score: 0.16 (95% CI 0.07–0.36). Other disparities: BMI (0.54), Pulse (0.60), Blood Glucose (0.64), Cholesterol (0.64).</t>
  </si>
  <si>
    <t>Lancashire and South Cumbria Cardiac Network</t>
  </si>
  <si>
    <t>Electronic cardiac rehabilitation register (data collected over 18 months from January 2004)</t>
  </si>
  <si>
    <t>ROB: Improving care in cardiac rehabilitation for minority ethnic populations.docx</t>
  </si>
  <si>
    <t>https://pubmed.ncbi.nlm.nih.gov/20418166/</t>
  </si>
  <si>
    <t>Amy Grover, Sara Deakyne, Lalit Bajaj, Genie E. Roosevelt</t>
  </si>
  <si>
    <t>USA (Study took place at the University of Colorado School of Medicine, Denver, CO)</t>
  </si>
  <si>
    <t>Secondary analysis of a prospective study. It involved two arms randomized by calendar day randomization (in-person vs. telephonic) and a third cohort (bilingual providers) managed through standard ED workflow (non-randomized)</t>
  </si>
  <si>
    <t>In-person interpretation compared to remote telephonic interpretation and bilangual providers</t>
  </si>
  <si>
    <t xml:space="preserve">Speaking English less than "very well" </t>
  </si>
  <si>
    <t>1,196 patient encounters. All enrolled families stated they preferred to communicate in Spanish. Cohorts: Telephonic (N=404), In-person (N=375), Bilingual (N=417).</t>
  </si>
  <si>
    <t>Emergency Department (ED) of an academic children’s hospital</t>
  </si>
  <si>
    <t>In-person interpretation (dedicated, single interpreter), Remote telephonic interpretation (Cyracom International double headset telephones), and care provided by Verified bilingual providers</t>
  </si>
  <si>
    <t>The unit of allocation for two arms was the Calendar Day (cluster randomization). The third arm (bilingual providers) was allocated based on rigid operational rules (workflow, acuity, and waiting times).</t>
  </si>
  <si>
    <t>Calendar day randomization for in-person versus telephonic groups. Bilingual providers were based on standard ED workflow rules.</t>
  </si>
  <si>
    <t>Primary Outcome: Total throughput time (Arrival to Disposition). Key Finding (Univariate): In-person (116 min) was significantly shorter than Telephonic (141 min) and Bilingual provider (153 min) cohorts (P &lt; 0.0001). Key Finding (Multivariate): Time from Seen by provider to disposition remained significantly shorter for in-person interpretation compared to telephonic interpretation after controlling for confounders (P=0.006).</t>
  </si>
  <si>
    <t>Electronic Health Record</t>
  </si>
  <si>
    <t>ROB: Comparison of Throughput Times for Limited English Proficiency Patient Visits in the Emergency Department Between Different Interpreter Modalities.docx</t>
  </si>
  <si>
    <t>https://pubmed.ncbi.nlm.nih.gov/21947693/</t>
  </si>
  <si>
    <t>Dianne Le, Michael T. Mullen, Wenxue Lin, Paul M. Katz, and Van Hellerslia</t>
  </si>
  <si>
    <t>Single-center retrospective cohort study</t>
  </si>
  <si>
    <t>English preferring patients (EP)</t>
  </si>
  <si>
    <t xml:space="preserve">Defined as having a documented language preference other than English in the EMR. </t>
  </si>
  <si>
    <t>Total matched patients: 2,965 (73.6% of 4,030 identified). NEP (LEP Group): 373 (12.6%). EP (Comparison Group): 2,592 (87.4%).</t>
  </si>
  <si>
    <t xml:space="preserve">A single, urban, academic hospital where the population's socioeconomic status is considered lower than average. </t>
  </si>
  <si>
    <t>Language preference (NEP status). This is an observed baseline patient characteristic (exposure).</t>
  </si>
  <si>
    <t>Patient (individual)</t>
  </si>
  <si>
    <t xml:space="preserve">Primary Clinical Outcome (Independent Ambulation at Discharge, Model 2): OR=0.89 (95% CI=0.67-1.17, P=0.388). Primary Process Outcome (Defect-free care, Model 2): OR=0.64 (95% CI=0.26-1.59, P=0.337). 
</t>
  </si>
  <si>
    <t>quality improvement registry matched with Electronic Medical Record</t>
  </si>
  <si>
    <t>ROB: Comparison of stroke process measures and clinical outcomes between English and Non-English preferring patients.docx</t>
  </si>
  <si>
    <t>https://pubmed.ncbi.nlm.nih.gov/39038629/</t>
  </si>
  <si>
    <t>Zamor R, Byckowski, Zhang Y, Vaughn L, Mahabee-Gittens EM</t>
  </si>
  <si>
    <t xml:space="preserve">Retrospective Cohort </t>
  </si>
  <si>
    <t xml:space="preserve">Preferred language other than English </t>
  </si>
  <si>
    <t xml:space="preserve">Directly quoted group definitions </t>
  </si>
  <si>
    <t>1234/11785</t>
  </si>
  <si>
    <t xml:space="preserve">Pediatric Emergency Department </t>
  </si>
  <si>
    <t xml:space="preserve">Interpreter Workflow Evaluation </t>
  </si>
  <si>
    <t>Existing interpreter</t>
  </si>
  <si>
    <t>Primary Outcome 1 – Diagnostic Testing: OR = 1.20 (95% CI = 1.05–1.37, p = 0.008). Primary Outcome 2 – Hospital Admission: OR = 1.30 (95% CI = 1.10–1.54, p = 0.002). Secondary Outcome – Antibiotic Use: OR = 1.08 (95% CI = 0.91–1.28, p = 0.38).</t>
  </si>
  <si>
    <t xml:space="preserve">NIH </t>
  </si>
  <si>
    <t>Electronic Medical Record</t>
  </si>
  <si>
    <t>ROB: Language Barriers and the Management of Bronchiolitis in a Pediatric Emergency Department</t>
  </si>
  <si>
    <t>https://pmc.ncbi.nlm.nih.gov/articles/PMC7102638/</t>
  </si>
  <si>
    <r>
      <rPr>
        <rFont val="Arial"/>
        <b/>
        <color theme="1"/>
      </rPr>
      <t xml:space="preserve">Cleaned data for R: </t>
    </r>
    <r>
      <rPr>
        <rFont val="Arial"/>
        <color theme="1"/>
      </rPr>
      <t>Meta-analysis data</t>
    </r>
  </si>
  <si>
    <t>RISK OF BIAS LEGEND</t>
  </si>
  <si>
    <r>
      <rPr>
        <rFont val="Arial"/>
        <b/>
        <color theme="1"/>
        <sz val="10.0"/>
      </rPr>
      <t xml:space="preserve">Note: 2 </t>
    </r>
    <r>
      <rPr>
        <rFont val="Arial"/>
        <b val="0"/>
        <color theme="1"/>
        <sz val="10.0"/>
      </rPr>
      <t>studies excluded due to being protocols, adjust in PRISMA diagram and methodology</t>
    </r>
  </si>
  <si>
    <r>
      <rPr>
        <rFont val="Arial"/>
        <b/>
        <color theme="1"/>
      </rPr>
      <t xml:space="preserve">Sign convention: </t>
    </r>
    <r>
      <rPr>
        <rFont val="Arial"/>
        <color theme="1"/>
      </rPr>
      <t>Positive means an improvement, negative means a harm, 0 means no change</t>
    </r>
  </si>
  <si>
    <t>"SOME CONCERNS" = MODERATE</t>
  </si>
  <si>
    <t>LOW RISK OF BIAS</t>
  </si>
  <si>
    <t>MODERATE RISK OF BIAS</t>
  </si>
  <si>
    <t>SERIOUS RISK OF BIAS</t>
  </si>
  <si>
    <t>CRITICAL RISK OF BIAS</t>
  </si>
  <si>
    <r>
      <rPr>
        <rFont val="Arial"/>
        <b/>
        <color theme="1"/>
        <sz val="10.0"/>
      </rPr>
      <t xml:space="preserve">Multiple values reported: </t>
    </r>
    <r>
      <rPr>
        <rFont val="Arial"/>
        <b val="0"/>
        <color theme="1"/>
        <sz val="10.0"/>
      </rPr>
      <t>Only the first or most statistically significant result was reported</t>
    </r>
  </si>
  <si>
    <t>"HIGH" = SERIOUS</t>
  </si>
  <si>
    <t>Excluded study highlighted in W3</t>
  </si>
  <si>
    <t>Study_Title</t>
  </si>
  <si>
    <t>Outcome_Measure</t>
  </si>
  <si>
    <t>Analysis_ID</t>
  </si>
  <si>
    <t>Effect_Type</t>
  </si>
  <si>
    <t>Effect_Size</t>
  </si>
  <si>
    <t>Variance</t>
  </si>
  <si>
    <t>Sample_Size_Treatment</t>
  </si>
  <si>
    <t>Sample_Size_Control</t>
  </si>
  <si>
    <t>Sample_Size</t>
  </si>
  <si>
    <t>Study_Design</t>
  </si>
  <si>
    <t>Confidence_Interval_Lower</t>
  </si>
  <si>
    <t>Confidence_Interval_Upper</t>
  </si>
  <si>
    <t>Risk_of_Bias</t>
  </si>
  <si>
    <t>Notes</t>
  </si>
  <si>
    <t>Health &amp; access disparities</t>
  </si>
  <si>
    <t>Adjusted odds ratio</t>
  </si>
  <si>
    <t>Racial-ethnic group | General population</t>
  </si>
  <si>
    <t>Cohort</t>
  </si>
  <si>
    <t>LEP | Non-LEP</t>
  </si>
  <si>
    <t>South Asians | White British</t>
  </si>
  <si>
    <t>Minority patients less likely to have HADS recorded</t>
  </si>
  <si>
    <t>Hazard ratio</t>
  </si>
  <si>
    <t>Non-Western immigrants | Norwegian population</t>
  </si>
  <si>
    <t>Randomized Controlled Trial</t>
  </si>
  <si>
    <t>Adjusted hazard ratios for time from diagnosis to treatment: Breast cancer non-Western immigrants vs Norwegians 0.88; Lung cancer non-Western immigrants vs Norwegians 0.84; Breast-conserving surgery East Asians vs Norwegians 0.65; South Asians vs Norwegians 0.75</t>
  </si>
  <si>
    <t>There was no difference in the odds of a major complication in LEP compared to English-proficient patients (OR 0.76, 95% CI 0.39–1.45)</t>
  </si>
  <si>
    <t>Health System Performance</t>
  </si>
  <si>
    <t>Mean difference (minutes)</t>
  </si>
  <si>
    <t>Length of stay/Revisits</t>
  </si>
  <si>
    <t>With interpreters | No interpreters</t>
  </si>
  <si>
    <t xml:space="preserve">Comparing Hospital Length of Stay Between Persons With LEP and English-Speaking Patients in a Large Rural Academic Medical Center </t>
  </si>
  <si>
    <t>Mean difference in LOS: +2.06 days (LEP vs English)</t>
  </si>
  <si>
    <t>NR</t>
  </si>
  <si>
    <t>Study suggests that when Hispanic callers call 911, there are significant delays in initiating CPR</t>
  </si>
  <si>
    <t>A Randomized Controlled Trial of a Multilevel Intervention to Increase Colorectal Cancer Screening among Latino Immigrants in a Primary Care Facility</t>
  </si>
  <si>
    <t>Mean proportion difference</t>
  </si>
  <si>
    <t>Intervention | Control</t>
  </si>
  <si>
    <t>Interpreter-ordering rate: Control 16.3%, Message 51.7%, Message + SSI 60.0%; Effect: Message vs Control OR = 5.6 (95% CI 2.9-10.7); Message + SSI vs Control OR = 7.9 (95% CI 4.1-15.3), p &lt; 0.001. Patient-reported communication quality: B = 0.3 (95% CI 0.02-0.6).</t>
  </si>
  <si>
    <t>Consultation length and communication content differences between immigrant LEP patients (with/without interpreters) and Anglo-Australian patients: Doctor words to patient: 1443 vs 2246, Patient words to doctor: 294 vs 727; Cancer content %: 62 vs 72; Other medical content %: 27 vs 18; Patient questions %: 22 vs 8</t>
  </si>
  <si>
    <t>Immigrant | Non-Immigrant</t>
  </si>
  <si>
    <t>Mean between groups, intervention groups: 1.23 Control group: 1.82] | [Standard Deviation, 1.66, 1.64 respectively]</t>
  </si>
  <si>
    <t>0.20 (0.58 − 0.38) telephonic interpreter use per patient-day</t>
  </si>
  <si>
    <t>Absolute difference reported: -4.9% (from 73.6% vs 78.5%)</t>
  </si>
  <si>
    <t>Prefer Intervention | Do not prefer intervention</t>
  </si>
  <si>
    <t>Odds ratio</t>
  </si>
  <si>
    <t>MCH centre: ESB 58.8% vs NESB 45.4%</t>
  </si>
  <si>
    <t>Pre-intervention | Post-intervention</t>
  </si>
  <si>
    <t>% change in provider use of Spanish: 64% → 51% unsafe ad-hoc use</t>
  </si>
  <si>
    <t>(+) 0.3 hrs (ED stay); comparator not specified; need full text for n/SD/CI</t>
  </si>
  <si>
    <t>Mixed-methods</t>
  </si>
  <si>
    <t>Only 9.3% correctly reported the indication.</t>
  </si>
  <si>
    <t>Comparative</t>
  </si>
  <si>
    <t>95% CI reported: Hispanic (0.39–0.91); Asian (0.53–0.99); Non-English/Spanish Language (0.18–0.65); Medicaid (0.69–0.98)</t>
  </si>
  <si>
    <t>Hispanic English Speakers | White English Speakers</t>
  </si>
  <si>
    <t>LEP patients less likely to receive defect-free stroke care</t>
  </si>
  <si>
    <t>Quality evaluation</t>
  </si>
  <si>
    <t>Slightly higher overtriage for LOE patients</t>
  </si>
  <si>
    <t>Children in medical homes with immigrant parents more likely to receive preventive services</t>
  </si>
  <si>
    <t>LHL and LEP | Neither</t>
  </si>
  <si>
    <t>LHL associated with lower odds of breast screening</t>
  </si>
  <si>
    <t>Impact of an Easy-Access Telephonic Interpreter Program in the Acute Care Setting: An Evaluation of a Quality Improvement Intervention (2012)</t>
  </si>
  <si>
    <t>Intervention significantly increased interpreter use during admission</t>
  </si>
  <si>
    <t>U.S. born | Foreign-born</t>
  </si>
  <si>
    <t xml:space="preserve">For both US and foreign-born Latino patients, patient activation = strong association w/ self-reported quality of care and communcation between doctor-patient </t>
  </si>
  <si>
    <t>Roma | Non-Roma</t>
  </si>
  <si>
    <t>Proportions of unmet health needs among Roma compared to non-Roma; exact values NR</t>
  </si>
  <si>
    <t>Capacity for self-report | No capacity</t>
  </si>
  <si>
    <t>Percent difference</t>
  </si>
  <si>
    <t>Foreign-born non-White | Native White</t>
  </si>
  <si>
    <t>Study_ID</t>
  </si>
  <si>
    <t>Study methods</t>
  </si>
  <si>
    <t>Key findings</t>
  </si>
  <si>
    <t>Concepts/Themes</t>
  </si>
  <si>
    <t>Important study quotes</t>
  </si>
  <si>
    <t>Limitations/Bias notes</t>
  </si>
  <si>
    <t>First-order constructs/Direct Findings</t>
  </si>
  <si>
    <t>Second-order constructs/Researchers' interpretations</t>
  </si>
  <si>
    <t>This study used a retrospective cohort design analyzing 38,334 new pediatric specialty referrals made to a large tertiary children’s hospital between March 2019 and March 2021. The sample included patients under 18 years of age whose primary care clinics were located within five miles of the hospital to minimize geographic access confounding. Administrative electronic health record data were used to examine referral scheduling and completion, as well as time to scheduling and completion. Sociodemographic variables included race and ethnicity, language for care, and insurance type. Multivariable generalized estimating equations and Cox proportional hazards models were used to assess disparities.</t>
  </si>
  <si>
    <t>Only 62 percent of referrals were scheduled and 54 percent were completed overall. Referral scheduling and completion rates were significantly lower for Black children, children from Native Hawaiian or Pacific Islander backgrounds, families using a language other than English, and those with public insurance. These groups also experienced longer delays in both scheduling and completing specialty appointments. Disparities persisted even within a geographically homogeneous population, suggesting non-geographic structural barriers. The authors found that referral workflow design, rather than patient behavior alone, played a central role in perpetuating inequities</t>
  </si>
  <si>
    <t xml:space="preserve">        •        Structural barriers in specialty referral workflows
        •        Racial, linguistic, and insurance-based disparities in access
        •        Administrative burden placed on families
        •        Delays as manifestations of systemic discrimination</t>
  </si>
  <si>
    <t xml:space="preserve">        •        “Within a geographically homogenous pediatric population, the odds and time to scheduled and completed specialty referrals differed by sociodemographic characteristics, suggesting the effects of discrimination.” (p. 1)
        •        “Expecting families to be primarily responsible for contacting scheduling increases their administrative burden and may disadvantage those with less flexibility or more difficulty navigating health care systems.” (p. 5)
        •        “Disparities reflect the direct and indirect effects of discrimination on children’s access to specialty care.” (p. 5)</t>
  </si>
  <si>
    <t>The study was conducted within a single children’s hospital system, which may limit generalizability to other regions or care settings. Its retrospective design prevents causal inference regarding the mechanisms driving disparities. Additionally, reliance on administrative data limited insight into family decision-making, insurance authorization processes, and referral communication timing.</t>
  </si>
  <si>
    <t>Families from marginalized racial and ethnic backgrounds, those using non-English languages, and those with public insurance experienced greater difficulty securing and completing specialty appointments. Delays and failures in referral completion were common even when specialty care was geographically accessible. These experiences reflect obstacles encountered during real-world navigation of healthcare systems.</t>
  </si>
  <si>
    <t>The authors interpret these disparities as consequences of structurally embedded discrimination within referral and scheduling systems. They argue that variability and opacity in referral workflows disproportionately burden families with fewer resources or less flexibility. The study frames referral delays not as patient noncompliance but as failures of system design. The authors emphasize the need for standardized, closed-loop referral processes to promote equity.</t>
  </si>
  <si>
    <t>This study used a retrospective cohort design analyzing pediatric patients under 18 who had surgery for appendicitis at a children’s hospital between 2010 and 2023. Researchers used hospital records and a national pediatric surgery database to collect information. Children were grouped based on whether their family needed an interpreter, which was used to identify limited English proficiency (LEP). The study included 1,143 patients and compared health outcomes between LEP and English-speaking families while accounting for age and medical factors.</t>
  </si>
  <si>
    <t>Children from LEP families were more likely to arrive at the hospital with severe or complicated appendicitis. They also showed higher rates of infection before surgery and were more likely to return to the emergency room after going home. After adjusting for other factors, LEP patients were still more likely to have a return ER visit within 30 days. However, differences in hospital stay length and overall complications were mostly explained by how sick the patients were when they first arrived. This suggests that language barriers may affect when families seek care and how well they understand discharge instructions.</t>
  </si>
  <si>
    <t xml:space="preserve">   •   Language barriers affecting care
   •   Delayed medical care
   •  More severe illness at diagnosis
   •  Difficulty with follow-up care after discharge</t>
  </si>
  <si>
    <t xml:space="preserve">  •  “LEP is independently associated with increased postoperative ED visits.” (p. 450)
  •  “These findings suggest barriers in communication may be responsible for increased utilization of the ED and the healthcare system in general between LEP and EP patients.” (p. 450)
  •   “Higher rates of complications and longer hospitalization in LEP patients may be related to increased rates of complicated appendicitis at presentation.” (p. 451)</t>
  </si>
  <si>
    <t>This study was based on past medical records, which means the researchers could not control all factors. Using interpreter need to define LEP may not perfectly represent a family’s English ability. Since the study took place at one hospital, the results may not apply to all communities.</t>
  </si>
  <si>
    <t>Children from LEP families often arrived at the hospital later, which led to more serious appendicitis. After surgery, these families were more likely to return to the emergency room instead of visiting a regular doctor. This shows challenges in understanding symptoms and follow-up care.</t>
  </si>
  <si>
    <t>The researchers believe language barriers play a major role in these differences. They suggest that families with limited English may have trouble understanding discharge instructions or knowing when and where to seek follow-up care. The study shows that the problem is not the surgery itself, but communication before and after treatment. Improving language support could help reduce these gaps in care.</t>
  </si>
  <si>
    <t>This study used an observational design to examine how clinical data were recorded after the introduction of a centralized electronic cardiac rehabilitation database in North West England. Data were collected over 18 months from 1,993 patients referred for cardiac rehabilitation at two hospitals. The sample included mainly White British patients and South Asian patients (Indian, Pakistani, and Bangladeshi). Researchers compared how often important health information was recorded for different ethnic groups, while taking age, gender, and income level into account.</t>
  </si>
  <si>
    <t>The study found that South Asian patients were less likely than White British patients to have important health information recorded during cardiac rehabilitation. This was especially true for anxiety and depression scores, body mass index, pulse, blood sugar, and cholesterol. These differences stayed even after considering age, gender, and income level. This happened even though South Asian patients had higher risks for some conditions, like diabetes. Overall, the results suggest that health information was not recorded equally across ethnic groups.</t>
  </si>
  <si>
    <t xml:space="preserve">   • Unequal clinical data recording by ethnicity
   • Gaps in mental health and risk factor assessment
   • System-level barriers affecting minority patients
   • Importance of accurate data for personalized care</t>
  </si>
  <si>
    <t xml:space="preserve">  • “South Asians were less likely than the White British population to have all ten of the clinical data items recorded with many differences statistically significant even after adjusting for other confounders.” (p. 275)
  • “The study has highlighted reduced recording of risk factors, such as HADS score, blood glucose, waist circumference and exercise levels for South Asians.” (p. 275)
  • “In conclusion, this study suggests that inequity in care by ethnicity exists among patients who access cardiac rehabilitation services, with poorer recording of key clinical data and risk factors found among South Asian patients.” (p. 276)</t>
  </si>
  <si>
    <t>The study relied on electronic health records, which may contain data entry errors. Some patients were excluded from adjusted analyses due to missing postcode data, which could affect results related to deprivation. The study also focused on recording of data rather than actual patient outcomes or experiences.</t>
  </si>
  <si>
    <t>South Asian patients had fewer clinical measures recorded during their cardiac rehabilitation assessments, including mental health scores and physical risk factors. Many patients did not have information such as waist circumference or anxiety/depression levels documented. This reflects what was directly observed in patient records.</t>
  </si>
  <si>
    <t xml:space="preserve">The researchers suggest that poorer data recording among South Asian patients may be linked to communication barriers, language differences, and limited cultural awareness in healthcare settings. It is emphasized that incomplete documentation can prevent personalized rehabilitation and worsen health disparities. </t>
  </si>
  <si>
    <t>This study used data from the CONCORDANCE registry, which is a large observational database of patients admitted to 41 hospitals in Australia with acute coronary syndromes (ACS). Researchers looked at 6,304 adult patients, comparing those who reported English as a second language (ESL) to those who spoke English as their first language (EFL). They collected information about patient backgrounds, medical history, treatments in the hospital, and outcomes both during the hospital stay and up to six months after discharge.</t>
  </si>
  <si>
    <t>About 16% of patients reported English as their second language (ESL). ESL patients were younger and had higher rates of diabetes, high blood pressure, abnormal lipid levels, and smoking than the English‑first language group. ESL patients were less likely to receive certain treatments such as cardiac catheterisation and percutaneous coronary intervention, and they were also less likely to be referred for cardiac rehabilitation after discharge.</t>
  </si>
  <si>
    <t xml:space="preserve">  •  Language barriers and health outcomes
  •  Differences in treatment received by language group
  •  Higher mortality for patients with English as a second language
  •  Reduced access to post‑hospital cardiac rehabilitation</t>
  </si>
  <si>
    <t xml:space="preserve">  • “Mortality among patients presenting with an ACS who report English as their second language was higher than among those who report English as their first language.”
  • “At the 6‑month follow‑up, all‑cause mortality was also higher in the ESL group (13.8% v 8.3%; P &lt; 0.0001).”
  • “Fewer patients in our ESL group were referred for cardiac rehabilitation after discharge than patients with English as their first language.”</t>
  </si>
  <si>
    <t>Patients self‑reported whether English was their first or second language, but the study did not measure how fluent they actually were, which could affect communication and care. The analysis did not include information on whether interpreters were used, so it is unclear how language support might have influenced outcomes.</t>
  </si>
  <si>
    <t>Patients who spoke English as a second language experienced higher rates of death in the hospital and up to six months after leaving the hospital compared to those who spoke English as their first language. ESL patients also received fewer invasive treatments and were less often referred to cardiac rehabilitation.</t>
  </si>
  <si>
    <t>The authors interpret these results to suggest that language barriers may contribute to differences in the care of patients with acute coronary syndromes. They suggest that healthcare systems should consider multilingual services and better support for non‑English speakers.</t>
  </si>
  <si>
    <t>This study retrospectively reviewed 131 patients with non-metastatic, non-recurrent head and neck cancer (HNC) treated with curative-intent radiotherapy at Boston Medical Center from 2004 to 2010. Patients were classified as English proficient (EP) or limited English proficient (LEP) based on self-reported primary language at hospital registration. Researchers gathered information on patient demographics, tumor details, treatments, and follow-up outcomes like local tumor control, spread of disease, overall survival, and disease-free survival.</t>
  </si>
  <si>
    <t>LEP patients made up 15.3% of the group and spoke languages like Spanish, Portuguese, Russian, and Vietnamese. They were less likely to get chemoradiation (60% vs 83.8% for EP) and had lower three-year local tumor control (58.3% vs 82.2% for EP). LEP patients had a higher risk of local treatment failure, even after accounting for marital status, smoking, treatment type, chemotherapy, and cancer stage. Race or ethnicity did not affect outcomes, showing that English proficiency was the key factor.</t>
  </si>
  <si>
    <t xml:space="preserve">  •  Language barriers impact cancer treatment outcomes, specifically locoregional control.
  •  LEP patients receive less intensive treatment (chemoradiation) and may face delays in starting therapy.
  •  Race/ethnicity alone does not explain outcome disparities, as English proficiency plays a unique role.</t>
  </si>
  <si>
    <t xml:space="preserve">  • “HNC patients with limited English proficiency have an inferior LRC compared to English proficient patients after radiotherapy.”
  • “Despite having robust in-hospital translation services… disparities were noted in LEP HNC patients compared to EP patients.”
  •  “The effects of English proficiency and methods to address this barrier… should be considered in the care of HNC patients receiving complex multidisciplinary care.”</t>
  </si>
  <si>
    <t>Interpreter utilization was not measured, so the study could not determine whether professional or ad-hoc interpreters affected outcomes. Other potentially relevant factors such as education level and psychosocial support were not included. The study was conducted at a single urban academic center, which may limit generalizability to other settings.</t>
  </si>
  <si>
    <t>LEP patients had worse local tumor control after radiotherapy, especially with chemoradiation, even though interpreter services were available. They were less likely to get full chemotherapy and started treatment a bit later, suggesting challenges other than just disease severity. There were no major differences in cancer spread or overall survival.</t>
  </si>
  <si>
    <t>The authors conclude that limited English proficiency by itself leads to worse local outcomes in head and neck cancer patients, likely because communication issues make it harder to follow treatment and understand care. Even with interpreter services, these problems remained, showing that translation alone isn’t enough.</t>
  </si>
  <si>
    <t>This study looked at cancer patients in Norway from 1990 to 2014, including 213,320 Norwegians and 8,324 immigrants with breast, colorectal, lung, or prostate cancer. The researchers studied how long patients waited for treatment after diagnosis and compared treatment patterns between immigrants and Norwegians. They used statistical methods to analyze waiting times and treatment choices.</t>
  </si>
  <si>
    <t>Non-Western immigrants experienced longer waiting times for treatment of breast and lung cancer compared to Norwegians, with hazard ratios of 0.88 and 0.84. Treatment was mostly the same for immigrants and Norwegians. Women from East and South Asia had less breast conserving surgery. Some non-Western immigrants had less radiotherapy but more chemotherapy. Colorectal and prostate cancer treatments were similar across groups.</t>
  </si>
  <si>
    <t xml:space="preserve">  •  Health equity and access to care for immigrants
  •  Cultural and communication factors affecting treatment decisions
  •  How screening and diagnosis affect waiting times and treatment</t>
  </si>
  <si>
    <t xml:space="preserve">  •  “Non-Western immigrants wait longer than the Norwegian host population for treatment of breast and lung cancer.”
  •  “Differences in breast-conserving surgery for Asian immigrants compared to the Norwegian host population were observed.”
  •  “With the exception of observed differences in the treatment of breast cancer, we did not detect any evidence of systematic differences in treatment between immigrants and the Norwegian host population.”</t>
  </si>
  <si>
    <t>The study could not track treatments done outside Norway or oral chemotherapy. Some immigrant groups had few patients, making it harder to see small differences in treatment. Comparing many groups and cancer types also added uncertainty to some results.</t>
  </si>
  <si>
    <t>The study found that immigrants, particularly those from non-Western countries, experienced longer waiting times for treatment of breast and lung cancer. Women from East and South Asia were less likely to receive breast-conserving surgery.</t>
  </si>
  <si>
    <t>The researchers concluded that small delays in breast cancer treatment probably don’t affect survival, but longer delays for lung cancer could affect fairness and patient experience. Differences in treatment, especially for breast cancer surgery, may be due to cultural beliefs and communication issues.</t>
  </si>
  <si>
    <t>This study looked at a retrospective cohort study of 2,467 adult patients at Boston Medical Center (2012–2017) undergoing cancer-related surgeries. Patients were grouped as English-speaking (EP) or limited English proficiency (LEP) based on their records, discharge papers, and use of interpreters. The study examined long-term death rates, hospital stay length, 30-day hospital visits, and major complications.</t>
  </si>
  <si>
    <t>After adjusting for other factors, LEP and English-speaking patients had no meaningful differences in long-term death, hospital stay length, 30-day hospital visits, or major complications. The same was true for medium and high-risk surgeries.</t>
  </si>
  <si>
    <t xml:space="preserve">  •  Language barriers and healthcare outcomes
  •  Importance of interpreter services and institutional support
  •  Communication in perioperative care
  •  Health system readiness for diverse patient populations</t>
  </si>
  <si>
    <t xml:space="preserve">  •  “We found no association between language and outcomes after cancer operations.”
  •  “Robust mechanisms to care for patients with LEP reduce health disparities that may derive from communication barriers.”
  •  “Nearly one third of the total patients seen at our institution do not speak English as their primary language.”</t>
  </si>
  <si>
    <t>The study used a retrospective design, relying on the accuracy of medical records. English proficiency was assessed only based on what was documented, and informal interpretation by family or ad hoc methods was not tracked. Also, since the study was conducted at a single hospital with strong support systems for patients with LEP, the results may not be generalizable to other hospitals with fewer resources.</t>
  </si>
  <si>
    <t>Patients with LEP did not have longer hospital stays. LEP patients did not have higher 30-day revisits or readmissions. There was no difference in major complications or long-term mortality between English-proficient (EP) and LEP patients.</t>
  </si>
  <si>
    <t>Researchers believe that strong hospital systems, like professional interpreters and discharge instructions in multiple languages, can reduce problems caused by language barriers. They think that language differences may not affect surgical outcomes in hospitals with good support.</t>
  </si>
  <si>
    <t>The study looked at stroke patients in Australian hospitals who had trouble speaking or understanding language (aphasia). Researchers used data from three national audits (2017, 2019, 2021). They focused on 3,122 patients with aphasia, including 193 who needed an interpreter. They compared the care these patients received and their outcomes in the hospital to those who did not need an interpreter.</t>
  </si>
  <si>
    <t>Patients who needed an interpreter generally got the same access to most hospital care, like speech therapy and stroke units. However, they were less likely to have their mood checked and more likely to receive training for their carers. They stayed in the hospital longer (8 days instead of 6) and were less likely to be independent when discharged.</t>
  </si>
  <si>
    <t xml:space="preserve">  •  Language and cultural barriers can affect hospital outcomes after stroke.
  •  Interpreter use is an important factor in how patients access care and recover.
  •  Family involvement can influence care and discharge outcomes.
  •  Even with similar care access, outcomes may differ (length of stay, independence).</t>
  </si>
  <si>
    <t xml:space="preserve">  •  “People with aphasia who require an interpreter have significantly different hospital outcomes to their peers who do not require an interpreter.”
  •  “It is concerning that there were reduced rates of mood assessment for those patients who required an interpreter.”
  •  “Differences exist in acute stroke management and outcomes for people with aphasia who require an interpreter compared to those who do not.”</t>
  </si>
  <si>
    <t>They only identified cultural or language differences by whether a patient needed an interpreter, which may not show the full picture. The interpreter group was small (6%), so the results may not apply to everyone. The data looked at only one point in time and didn’t show care over the whole hospital stay. Some patients with mild or bilingual aphasia may have been missed, and the 2021 data may have been affected by COVID-19.</t>
  </si>
  <si>
    <t>People with aphasia who needed an interpreter stayed in the hospital about two days longer and were less likely to be independent at discharge. They had similar death rates and major complications as others.</t>
  </si>
  <si>
    <t>Researchers think language barriers can change patient outcomes even if care is mostly the same. More physiotherapy and carer training might show hospitals trying to make up for communication challenges. Outcomes seem affected not just by language but also by hospital systems and family support.</t>
  </si>
  <si>
    <t>This study looked at 323 hospital patients in Chicago. Some Spanish-speaking patients got extra help from trained interpreters, some got usual care, and a group of English-speaking patients was used for comparison. The interpreters were available 8 hours a day and helped patients talk with doctors. The study measured patient satisfaction, how long patients stayed in the hospital, how many tests or consultations they had, emergency visits after leaving, follow-up appointment attendance, and the cost of the interpreter service.</t>
  </si>
  <si>
    <t>Using extra interpreters did not change patient satisfaction, hospital stay length, or use of hospital services. Spanish-speaking patients with doctors who spoke Spanish were happier with their care and had fewer emergency visits after leaving the hospital.</t>
  </si>
  <si>
    <t xml:space="preserve">  •  Interpreters improve communication but may not change outcomes if doctors already speak the patient’s language.
  •  Patients are more satisfied and have fewer emergency visits when doctors speak their language.</t>
  </si>
  <si>
    <t xml:space="preserve">  •  “The enhanced interpreter service intervention did not significantly impact any of the measured outcomes or their associated costs.”
  •  “Having a Spanish-speaking attending physician significantly increased Spanish-speaking patient satisfaction with physician, overall hospital experience, and reduced ED visits, thereby reducing costs by $92 per Spanish-speaking patient over the study period.”
  •  “Health care providers need to examine all the cost implications of different language access services before they deem them too costly.”</t>
  </si>
  <si>
    <t>Interpreters were only available part of the day and were not fully part of the hospital routine. Many doctors already spoke Spanish, which may have reduced the impact of the interpreters. The study was not fully randomized.</t>
  </si>
  <si>
    <t>Extra interpreters alone did not change hospital outcomes or patient satisfaction. Spanish-speaking patients with Spanish-speaking doctors were happier and had fewer emergency visits. The extra interpreter service was a small cost compared to the total hospital cost.</t>
  </si>
  <si>
    <t>The researchers say interpreters are helpful but may not change results if doctors already speak the patient’s language. Matching patients with doctors who speak their language improves satisfaction and lowers follow-up visits. Hiring more bilingual doctors can help improve care.</t>
  </si>
  <si>
    <t>The study looked at 38,513 patients with 54,830 hospitalizations at a rural academic medical center in New Hampshire from 2019–2021. Data were taken from electronic medical records. Patients were grouped by primary language: English, Spanish, and other non-English languages. Researchers analyzed length of stay (LOS), case mix index (CMI), LOS variance, race, ethnicity, and distance from the hospital. Statistical analysis was done using regression, and LOS differences by language were studied.</t>
  </si>
  <si>
    <t>Spanish-speaking patients lived about 40 miles farther from the hospital than English-speaking patients and had higher CMI scores. On average, Spanish-speaking patients stayed 2.06 days longer in the hospital, and other non-English-speaking patients stayed 1.75 days longer than English-speaking patients. Spanish-speaking patients also had more variation in LOS. Patients with LEP were less likely to speak up or ask questions about their care.</t>
  </si>
  <si>
    <t xml:space="preserve">  •  Language barriers affect hospital length of stay.
  •  Rural patients with LEP face extra challenges due to distance and limited interpreter availability.
  •  Hospitals need to address language needs as part of health equity.</t>
  </si>
  <si>
    <t xml:space="preserve">  • “Limited English proficiency was associated with lower odds of speaking up, questioning decisions of practitioners, and being unafraid to ask questions when something does not seem right.”
  • “A 2.34-day longer LOS for Spanish-speaking patients demonstrates an important health care disparity warranting further attention.”
  • “Patients with LEP would benefit from a professional interpreter for every inpatient admission and discharge and during daily rounds.”</t>
  </si>
  <si>
    <t>LEP often overlaps with other disadvantages, which can worsen disparities. There was inconsistency in how interpreter use was recorded in electronic health records. The small number of LEP patients may have limited the ability to detect some differences. Because the study was cross-sectional, it cannot prove that LEP causes longer hospital stays, only that there is an association.</t>
  </si>
  <si>
    <t xml:space="preserve">Spanish-speaking patients stayed about 2 days longer, and other non-English-speaking patients stayed about 1.75 days longer than English-speaking patients. LEP was associated with higher case mix index and more variation in LOS. </t>
  </si>
  <si>
    <t>The researchers concluded that LEP contributes to disparities in hospital care, especially in rural areas. Professional interpreters and bilingual staff are important for equitable care.</t>
  </si>
  <si>
    <t>The researchers looked at 911 calls for suspected out-of-hospital cardiac arrest in Phoenix, Arizona, from October 2010 to December 2013. They used the SHARE registry, which tracks detailed information on cardiac arrest events. Calls were included if CPR was needed and excluded if the patient was already receiving CPR, was obviously dead, or the caller could not perform CPR. Reviewers listened to call recordings to check whether telecommunicators recognized the need for CPR, gave instructions, and how long it took until the first chest compression. Language barriers were documented as well.</t>
  </si>
  <si>
    <t>Out of 3,398 calls, only 39 (1.2%) had a Spanish-language barrier, even though the expected number was 286 per year. Spanish-speaking callers faced longer delays: telecommunicators took 161 seconds to recognize the need for CPR, 231 seconds to start instructions, and 291 seconds until the first compression, compared to 87, 144, and 174 seconds for calls without a language barrier</t>
  </si>
  <si>
    <t xml:space="preserve">  •  Language barriers can delay emergency care.
  •  Spanish-speaking Hispanic populations are underrepresented in 911 use.
  •  TCPR (Telephone CPR) can improve outcomes if provided quickly and effectively.</t>
  </si>
  <si>
    <t xml:space="preserve">  • “Our study suggests that Hispanic callers under-utilize the 911 system, and when they do call 911, there are significant delays in initiating CPR.”
  •  “CPR saves lives, but we are not getting this intervention out to all groups, leading to unacceptable disparities in care and outcomes.”
  •  "Language barriers are widely known to influence patient OHCA outcomes.”  </t>
  </si>
  <si>
    <t>Some calls may not have been actual cardiac arrests. Only documented language barriers were included, and race/ethnicity was not recorded. The number of Spanish-speaking calls was very small, which could limit generalizability.</t>
  </si>
  <si>
    <t>Spanish-speaking callers are far less likely to call 911 for OHCA, and when they do, there are delays in recognition of CPR need, starting instructions, and the first compression. Almost half of these calls experienced delays in CPR, compared to about 1/5 for calls without a language barrier.</t>
  </si>
  <si>
    <t>The researchers concluded that language barriers make it harder for people to get life-saving CPR instructions over the phone. Fewer Spanish-speaking people call 911, and when they do, CPR starts later. This may be why survival and bystander CPR rates are lower in Hispanic communities. Having more telecommunicators who speak different languages could help fix this.</t>
  </si>
  <si>
    <t>The researchers looked at past visits to a children’s emergency room from 2020 to 2023. They used hospital records and interpreter logs to see which patients or caregivers spoke a language other than English (LOE). They checked if the language needs were recorded correctly, how long patients stayed, and if they came back within 3 days.</t>
  </si>
  <si>
    <t>About 1 in 5 patients using an interpreter didn’t have their language needs recorded correctly. Patients using LOE stayed about 38 minutes longer in the emergency room. They were also twice as likely to return within 3 days. Language barriers seem to slow care and lead to more return visits.</t>
  </si>
  <si>
    <t xml:space="preserve">  •  Language barriers in healthcare
  •  Longer stays in the emergency room
  •  More return visits</t>
  </si>
  <si>
    <t xml:space="preserve">  • "20.2% of patients and caregivers that used an interpreter did not have an interpreter need or the requested language documented in the EHR."
  • "Patient encounters using LOE had a median LOS that was 38 minutes longer than those using English."
  • "Patient encounters using LOE had twice the odds of 72-hour revisits compared to encounters using English."</t>
  </si>
  <si>
    <t>The study only looked at cases where interpreters were actually used, so it might miss patients who needed an interpreter but didn’t get one. It also only included low-acuity patients and a single pediatric hospital, so results might not apply to all hospitals or more serious cases.</t>
  </si>
  <si>
    <t xml:space="preserve">Patients who speak other languages often don’t have their needs recorded. Their visits take longer, and they are more likely to come back to the emergency room. </t>
  </si>
  <si>
    <t>The researchers concluded that language barriers slow down emergency care and create unequal treatment. Better documentation of language needs and earlier use of interpreters could speed up care and reduce repeat visits.</t>
  </si>
  <si>
    <t>This randomized controlled trial evaluated a multilevel intervention designed to increase interpreter‑service use and improve communication quality among Latino immigrant patients in a primary care setting. Participants were assigned to one of three groups: a control group, a group receiving an educational EHR message about interpreter services, and a group receiving both the message and a single‑screen interface (SSI) that simplified interpreter ordering. Fidelity to interpreter‑service use was measured across clinical encounters, and patient‑reported communication quality was assessed using a 1–5 scale. Statistical analyses included odds ratios for fidelity outcomes and regression models for communication quality.</t>
  </si>
  <si>
    <t>Interpreter‑service fidelity increased substantially in both intervention groups compared to control. Fidelity rates were 16.3% in the control group, 51.7% in the Message group, and 60.0% in the Message+SSI group. The Message intervention increased interpreter‑service use more than fivefold (OR 5.6, 95% CI 2.9–10.7), and the Message+SSI intervention increased use nearly eightfold (OR 7.9, 95% CI 4.1–15.3), both with P &lt; .001. Patient‑reported communication quality improved modestly, with mean scores of 4.1 (control), 4.3 (Message), and 4.4 (Message+SSI). The Message+SSI group demonstrated a statistically significant improvement in communication quality compared to control (β = 0.3, 95% CI 0.02–0.6, P = .04).</t>
  </si>
  <si>
    <t xml:space="preserve">- EHR‑based prompts and workflow simplification increase interpreter‑service fidelity
- Streamlined ordering systems (SSI) produce the strongest improvements
- Enhanced interpreter use is associated with better patient‑reported communication quality
- Multilevel interventions can shift clinician behavior in real clinical workflow
</t>
  </si>
  <si>
    <t>“Interpreter‑service fidelity increased from 16.3% in the control group to 51.7% with the Message and 60.0% with the Message+SSI.”</t>
  </si>
  <si>
    <t xml:space="preserve">The study relies on fidelity metrics and patient‑reported communication scores, which may not capture all dimensions of communication quality. The intervention was implemented within a single primary care facility, limiting generalizability. Clinician awareness of being studied may have influenced behavior (Hawthorne effect).
</t>
  </si>
  <si>
    <t>Clinicians used interpreter services more frequently when prompted by EHR messages or when provided with a simplified ordering interface. Patients reported slightly higher communication quality in groups where interpreter‑service use increased. The Message+SSI group showed the strongest improvements in both fidelity and communication experience.</t>
  </si>
  <si>
    <t>The authors interpret the findings as evidence that small, system‑level workflow changes can meaningfully improve language‑access practices. They suggest that reducing friction in interpreter ordering (via SSI) is particularly effective in shifting clinician behavior. Improved communication scores indicate that patients benefit from increased interpreter use, even when changes are modest. The study supports integrating multilevel interventions into EHR systems to promote equitable care for LEP populations.</t>
  </si>
  <si>
    <t>The study compared communication experiences among oncology patients of different language and migration backgrounds in Australia. Participants included Anglo‑Australian patients, immigrants from Arabic-, Cantonese-, Mandarin-, or Greek‑speaking countries, and a subgroup of immigrants who received interpreter support. Oncologists (n = 10) were also included to provide clinician perspectives. The study appears to categorize participants into three cohorts: Anglo‑Australian (n = 31), immigrants without interpreters (n = 15), and immigrants with interpreters (n = 32). Data collection likely involved interviews, surveys, or observational methods to assess communication quality and interpreter use.</t>
  </si>
  <si>
    <t>Immigrant patients who received interpreter support were distinguished from those who did not, allowing comparison of communication experiences across groups. The presence or absence of interpreter services likely influenced patient understanding, satisfaction, and engagement during oncology consultations. Anglo‑Australian patients served as the English‑proficient comparison group. Oncologists’ perspectives provided insight into communication challenges and the role of interpreter services in clinical encounters. The study highlights meaningful differences in communication needs between immigrant and non‑immigrant patients.</t>
  </si>
  <si>
    <t xml:space="preserve">- Language background influences communication quality in oncology care
- Interpreter use differentiates immigrant patient experiences
- Clinician perspectives highlight systemic communication barriers
- Cultural and linguistic diversity shapes patient–provider interactions
</t>
  </si>
  <si>
    <t>"Born in Australia or another predominately English‑speaking country and of Anglo‑Australian ethnicity"</t>
  </si>
  <si>
    <t>The sample sizes for immigrant subgroups are relatively small, which may limit statistical power. Interpreter use may be influenced by unmeasured factors such as patient preference, clinician availability, or institutional workflow. Without full methodological details, potential selection bias or variability in data collection cannot be fully assessed.</t>
  </si>
  <si>
    <t>Patients differed in language background and interpreter access, with some immigrants navigating oncology care without language support. Oncologists provided direct accounts of communication challenges when working with linguistically diverse patients. Interpreter‑supported encounters likely reflected clearer communication and improved patient comprehension.</t>
  </si>
  <si>
    <t>The authors likely interpret these differences as evidence that language support plays a critical role in equitable oncology care. They may argue that immigrants without interpreters face greater communication barriers, potentially affecting understanding of diagnosis, treatment options, and decision‑making. Interpreter involvement is positioned as a key facilitator of patient‑centered communication. The study underscores the need for consistent language‑concordant care in oncology settings.</t>
  </si>
  <si>
    <t xml:space="preserve">This study used a cross-sectional observational design to look at racial/ethnic disparities in rheumatoid arthritis outcomes in 498 adult patients at two university-affiliated clinics. Participants were mostly female (84%) and ethnically diverse, including high proportion of immigrants and LEP. data was collected during clinical visits using physician-assessed disease activity (DAS28), lab measures (ESR), and patient reported functional status. </t>
  </si>
  <si>
    <t>There was significant racial and ethnic disparities in rheumatoid arthritis disease activity and functional outcomes at the university hospital clinic but not the county hospital clinic. At the university hospital clinic, non white patients, LEP, and immigrants had higher disease activity and worse functional status compared to white english speaking U.S born patients— even after sociodemographics was adjusted for. Adjusted DAS28 scores were significantly higher in African American, Hispanic, and Asian/pacific Islander patients compared to white patients.</t>
  </si>
  <si>
    <t xml:space="preserve"> - racial and ethnic disparities vary by clinical setting
- higher disease activity in non-white, immigrant, and LEP patients in university care</t>
  </si>
  <si>
    <t xml:space="preserve">- “Clinically meaningful and statistically significant differences in DAS28 and HAQ scores were seen by race/ethnicity, language, and immigrant status.” 
- “Lower disease activity and better function was observed among whites compared to nonwhites at the university hospital.” 
- “This same pattern was observed for disease activity by language (English compared to non‑English) and immigrant status (US‑born compared to immigrant) at the university clinic.” </t>
  </si>
  <si>
    <t xml:space="preserve">The study was a cross-sectional design, has potential unmeasured confounding variables (ie. provider bias or adherence), and clinic populations differ in SES and access. </t>
  </si>
  <si>
    <t xml:space="preserve">non-white, immigrant, and LEP patients getting care at the university hospital clinic shower higher reported pain, worse overall disease activity, and greater functional difficulty. Clinical assessments also shower higher inflammation levels for this population at this clinic. </t>
  </si>
  <si>
    <t>The authors suggest that racial, ethnic, language, and immigration disparities in rheumatoid arthritis outcomes are shaped by clinical context. Disparities persisted even when adjusting for medication use, so authors suggest that treatment alone does not explain outcome differences. Some things they suggest may be influencing these differences are interpreter availability and safety-net care structures at the county clinic</t>
  </si>
  <si>
    <t>This study was a randomized control trial in an urban academic primary care pediatric primary care practice that evaluated the course of 157 parent-child pairs of Spanish speaking demographic. The population sample contained an overwhelming percentage of participants who had low medical literacy. The Salud al Dia was an intervention that included a video and text messages through the first year of the child's life. Data collection was done via EMR and analysis was conducted on intention to treat (ED visits).</t>
  </si>
  <si>
    <t>The incidence rate ratio between control (no intervention) and experimental (Salud al Dia) was 1.48. More infants received flu vaccine doses compared to the controls.</t>
  </si>
  <si>
    <t xml:space="preserve">-Tailored text message intervention improved vaccination willingness in low medical literacy, spanish speaking demographics                                 - Tailored text message intervnetion reduced ED use in low medical literacy, spanish speaking demographics                 </t>
  </si>
  <si>
    <t>"Spanish-language text messaging intervention reduced emergency department use and increased flu vaccine receipt among a population at high risk for health care disparities (1)."</t>
  </si>
  <si>
    <t>Study was done with one demographic and particular setting. Results may not be generalizable to other demograghics, and should consider extending study to other settings.</t>
  </si>
  <si>
    <t>Patients appeared to have more engagment with medical resources like vaccination and decreased ED usage via EMR results.</t>
  </si>
  <si>
    <t>Text message support for latino parents with low medical literacy provided a means of increasing engagment with vaccines and reduced ED usage. Tailored text message might have utlity in addressing disparities in low medical literacy.</t>
  </si>
  <si>
    <t>This quality‑improvement study evaluated the impact of a hospital‑wide intervention designed to increase telephonic and overall interpreter use for families with limited English proficiency (LEP). Language need was assessed at hospital registration by asking parents or caregivers their preferred language for medical communication. The intervention included targeted staff education, EMR alerts, improved telephone interpretation equipment, and institution‑wide media promoting interpreter services. Interpreter use was measured as telephonic and total interpretation encounters per patient‑day, along with parent‑reported interpreter use and delays in care. Fidelity was assessed through monitoring of implementation across ≥12 months.</t>
  </si>
  <si>
    <t xml:space="preserve">Telephonic interpretation increased by 53% after the intervention (0.38 → 0.58 per patient‑day; CI 0.13–0.28). Overall interpretation use increased by 54% (0.96 → 1.47 per patient‑day; CI 0.38–0.64). Parent‑reported professional interpreter use rose from 53.3% to 71.8% and then stabilized at 69.3% (P = .001). Ad hoc interpreter use decreased significantly from 52.4% to 38.1% and then 41.4% (P = .03). Delays in care decreased from 13.3% to 7.9% and then 6.0% (P = .01). The intervention demonstrated high fidelity and sustained effects for at least 12 months.
</t>
  </si>
  <si>
    <t xml:space="preserve">- System‑level redesign increases both telephonic and overall interpreter use
- Professional interpreter use improves while ad hoc interpreter use declines
- Reduced delays in care following improved interpreter access
- EMR alerts, staff training, and equipment upgrades strengthen language‑access workflow
</t>
  </si>
  <si>
    <t xml:space="preserve"> “Telephonic interpretation increased by 53% post‑intervention.”
 “Parent‑reported professional interpreter use increased from 53.3% to 71.8%.”
</t>
  </si>
  <si>
    <t xml:space="preserve">As a quality‑improvement study, results may be influenced by concurrent institutional changes not fully controlled for. Parent‑reported interpreter use may be subject to recall or social‑desirability bias. The study was conducted at a single hospital, which may limit generalizability to other settings with different interpreter infrastructures.
</t>
  </si>
  <si>
    <t xml:space="preserve">Parents reported increased access to professional interpreters and fewer delays in care after the intervention. Clinicians used telephonic and overall interpretation services more frequently. Ad hoc interpretation decreased as staff adopted improved systems and workflows.
</t>
  </si>
  <si>
    <t>The authors interpret the findings as evidence that targeted education, EMR‑based prompts, and improved equipment can meaningfully shift clinician behavior toward safer communication practices. They suggest that reducing reliance on ad hoc interpreters enhances care quality and equity for LEP families. Sustained improvements over 12 months indicate that system‑level redesign can produce durable change. The intervention is positioned as a scalable model for improving language access in hospital settings.</t>
  </si>
  <si>
    <t xml:space="preserve">This stepped‑wedge cluster randomized clinical trial evaluated a population‑health intervention designed to reduce disparities in hypertension control. Primary care providers (PCPs) were divided into 12 groups based on patient eligibility and then randomized into 12 sequential steps using a random generator. The intervention consisted of an equity dashboard displaying performance gaps and “equity huddles” in which population‑health coordinators (PHCs) and community health workers (CHWs) provided clinical support. Researchers compared hypertension control between target patients (racial/ethnic minorities and those with language needs) and reference patients over time. Demographic characteristics and practice‑level differences were also assessed.
</t>
  </si>
  <si>
    <t>The target population included 30.6% Black, 22.7% Asian, 30.6% Hispanic patients, and 37.5% who preferred a non‑English language. At baseline, hypertension control was 4.9% lower in target patients compared to reference patients (73.6% vs. 78.5%). By the end of the study, this disparity narrowed to 2.5% (77.2% vs. 79.7%), indicating modest improvement. The equity dashboard was viewed by only 11% of PCPs, suggesting minimal direct influence on outcomes. Intervention practices had higher proportions of Asian patients and lower proportions of Hispanic and “Other” patients compared to comparison practices. Improvements in hypertension control likely stemmed from PHC/CHW‑supported equity huddles rather than dashboard engagement.</t>
  </si>
  <si>
    <t xml:space="preserve">- Modest reduction in hypertension control disparities between target and reference groups
- Low dashboard engagement limits impact of digital equity tools
- PHC/CHW‑supported equity huddles as the primary active intervention
- Demographic differences between intervention and comparison practices may influence outcome
</t>
  </si>
  <si>
    <t>“The difference in hypertension control decreased from 4.9% at baseline to 2.5% by the end of the study.”</t>
  </si>
  <si>
    <t>Dashboard usage was extremely low, limiting the ability to evaluate its true effectiveness. Differences in patient demographics between intervention and comparison practices may introduce confounding. The stepped‑wedge design improves internal validity but may still be influenced by temporal trends unrelated to the intervention.</t>
  </si>
  <si>
    <t>PCPs rarely used the equity dashboard, and PHCs/CHWs provided most of the hands‑on support through equity huddles. Target patients showed improved hypertension control over time, narrowing the gap with reference patients. Demographic data revealed substantial racial, ethnic, and language diversity within the target population.</t>
  </si>
  <si>
    <t>The authors likely interpret the narrowing disparity as evidence that structured team‑based support—rather than dashboard analytics alone—can improve equity in hypertension outcomes. They suggest that PHC/CHW‑led huddles may help clinicians identify and address barriers faced by marginalized patients. Low dashboard engagement highlights the limitations of passive digital tools without workflow integration. Overall, the intervention demonstrates that population‑health strategies can reduce disparities, but require active clinician engagement to maximize impact.</t>
  </si>
  <si>
    <t xml:space="preserve">This was a randomized study looking at LEP parents of children undergoing a day surgery. Participants were randomized to usual discharge instructions, or usual instructions with language specific intructions that could be repeated. Parents were surveyed by phone to assess their satisfaction. </t>
  </si>
  <si>
    <t xml:space="preserve">Providing language concordant instructions increased parental satisfaction and frequent use with multiple caregivers. It was also fairly feasible. Parents who did get the language concordant card all reported listening to it. </t>
  </si>
  <si>
    <t>- audio based tools help reduce language barriers; -language concordant care and instructions help increase satisfaction</t>
  </si>
  <si>
    <t>"Among the 31 parents who received a card and completed the follow-up survey, all reported that at least 1 person listened to the card after discharge..." (pg. 5); Nearly half (45.2%) reported that tthe card was listened to more than five times." (pg. 5); "All caregivers endorsed listening to the card to review the child’s care; additional, open-ended reasons that were volunteered included curiosity or for fun, wanting to share the information with others, wanting to be sure they hadn’t missed something, and wanting to specifically review the medications." (pg. 5)</t>
  </si>
  <si>
    <t xml:space="preserve">This study only included parents from day surgeries, so results may differ from other procedures. Also, the population was Spanish-speaking parents from one hospital, so this reduces generalizability. </t>
  </si>
  <si>
    <t xml:space="preserve">Patients reported audio instructions were easy to use and understand. Many parents shared the audio with multiple caregivers. </t>
  </si>
  <si>
    <t xml:space="preserve">Language concordant interventions are feasible and patients/families are very satisfied with their use. This suggests audio recorded instructions may help limit language disparities while requiring little technology. </t>
  </si>
  <si>
    <t>The researchers utilized data from a national representative longitudinal study (LSAC) that began in 2004. They used survey logistic regression along with survey multiple linear regression to examine the factors associated with health services utilization. A two-and-a-half-hour interview was undertaken by the child's guardian to measure whether they used primary, secondary, and tertiary health care services in the past 12 months. Three models were used to explore the effects of NSEB, LEP, demographic variables, English proficiency, etc.</t>
  </si>
  <si>
    <t>"The average number of visits to services was significantly lower in NESB infants than in ESB infants for the previous 12-month period" (2.6 visits vs. 3.1 visits, p &lt; 0.001). These services included maternal and child health centres or phone help, nurse visits, GPs, and hospital outpatient clinics, emergency wards, and more.</t>
  </si>
  <si>
    <t xml:space="preserve">  • Results indicate, from multiple logistic regression analyses, that there are significant disparities in health services utilization between NESB and ESB infants 
  • Includes maternal and child health centers, phone help, maternal and child health nurse visits, GPs, and outpatient clinics
  • Maternal characteristics, family size and income, private health insruance, and residence were key factors</t>
  </si>
  <si>
    <t xml:space="preserve"> • "Apart from language barriers and conventional socioeconomic status measures, there are more complex contributing factors towards disparities of health services utilisation between NESB and ESB infants and their mothers." 
• According to Australia government guideline since 2001 [36] NESB is no longer considered as an indicator for culture related disadvantage. Despite this, the combined results from Model 1 and Model 3 confirmed that NESB was still a powerful predictor of health services utilisation even amongst those NESB mothers who spoke English very well or well
•The decreasing order of the Mothers’ LEP (’Very well’vs ‘Well’ vs ‘Not well or Not at all’) was associated with a trend of decreased use of the four services</t>
  </si>
  <si>
    <t>• Only used baseline data in providing the comparison of access to healthcare
• 1/4 of NESB mothers were rated as speaking English not well or not at all in our study, compared with the Australian census (13.5%)
• The study response ratewas low and data was based on self-report</t>
  </si>
  <si>
    <t>NESB infants were disadvantaged in access to health services in Australia compared to ESB infants, indicated by the gaps in the use of primary health care, maternal and child health centres, phone help, nurse visits, outpatient clinics, and GPs.</t>
  </si>
  <si>
    <t xml:space="preserve">"Cultural factors may have a significant impact on the access to health care apart from socioeconomic status and LEP" </t>
  </si>
  <si>
    <r>
      <rPr>
        <rFont val="Roboto"/>
        <color rgb="FF434343"/>
      </rPr>
      <t>The researchers utilized a cohort investigation of adult out-of-hospital cardiac arrest in King County, Washington, between 2014 and 2023. The researchers recorded audio to determine a language barrier and later used chi-square, Mann-Whitney-</t>
    </r>
    <r>
      <rPr>
        <rFont val="Roboto"/>
        <i/>
        <color rgb="FF434343"/>
      </rPr>
      <t xml:space="preserve">U </t>
    </r>
    <r>
      <rPr>
        <rFont val="Roboto"/>
        <color rgb="FF434343"/>
      </rPr>
      <t>test, and logistic regression to compare chains of survival an clinical outcomes based on language barrier.</t>
    </r>
  </si>
  <si>
    <t>"The presence of a language barrier was associated with signif-
icant delay in arrest recognition, lower rates of bystander CPR and AED application, and longer interval from call to onset of chest compressions."</t>
  </si>
  <si>
    <t xml:space="preserve">  • "In our study, we prioritized a functional definition of language barrier, incorporating the perception of a communication barrier by the 9-1-1 call receiver, which we believe is salient with respect to emergency communication."
  • Provides key insights into the implications of language barrier on OHCA care and treatment
  • Individuals with a language barrier may suffer from impacful health disparities, especially in the context of cardiac arrest</t>
  </si>
  <si>
    <t>• "Presently, there remains no validated definition of language bar-
rier in the emergency context."
• "Language barrier challenged early CPR and defibrillation but was not associated with differential EMS or hospital care, highlighting the potential for systems to effectively care for OHCA regardless of 9-1-1 language barrier."</t>
  </si>
  <si>
    <t>• Only reflects a single geographic study with a "robust, multi-tiered EMS system"
• Residual confounding in this observational study
• Did not collect data related to the underlying reason for language line activation or time latency associated with its activation
• WDid not have specific data reflecting the impact of the language barrier</t>
  </si>
  <si>
    <t>The median time interval from call pick-up to arrest recognition was significantly longer in language barrier calls compared to non-language barrier calls (2.0 min [1.4–3.2] versus 1.0 min [0.7–1.6], p &lt; 0.001), and those with a language barrier were less likely to receive CPR from bystanders (75% vs 89%, p &lt; 0.001), telecommunicators were also more liekly to initiate instructions for those with a language barrier (89% vs
78%, p &lt; 0.001).</t>
  </si>
  <si>
    <t>The researchers believe that the differences in AED application can be explained by the fact that non-language barrier calls are more common in terms of public location; factors related to geographic areas may also suggest differences in public AED availability or education related to OHCA/AED.</t>
  </si>
  <si>
    <t>The researchers conducted a retrospective study of children 2 years or younger diagnosed with bronchiolitis in a PED over 7 years. Rates of testing, interventions, and disposition among Spanish-speaking families were compared to English-speaking families. Outcomes (primary) included frequencies of chest x-ray and bronchodilator orders, and outcomes (secondary) included diagnostic testing, medication orders, and disposition. The researchers used logistic regression to calculate adjusted odds ratios after controlling for age, emergency severity index, prior visit, and nesting within physicians.</t>
  </si>
  <si>
    <t>Out of the 13,612 encounters that were considered, Spanish-speaking families had an increased likelihood of having chest x-rays, complete blood counts, and blood cultures ordered.</t>
  </si>
  <si>
    <t xml:space="preserve">  • Differential diagnostic testing associated with language barriers
  • Concordance with practice guidelines
  • Interpretation and communication leading to clinical uncertainty</t>
  </si>
  <si>
    <t xml:space="preserve">  •“Among children diagnosed with bronchiolitis, … Spanish-speaking families were more likely to have chest x-rays, complete blood counts, and blood cultures ordered compared to English-speaking families.”
  •“It is known that language barriers may lead to miscommunication and lack of trust between physicians and their patients, which can influence pediatric emergency department management.”
  •“Language barriers may be associated with increased diagnostic testing that do not align with AAP bronchiolitis guidelines.”</t>
  </si>
  <si>
    <t xml:space="preserve">
  • Retrospective Design
  • Language/Interpreter data validity
  • Covariates
  • Generalizability (two PEDs)</t>
  </si>
  <si>
    <t>Chest X-rays: Higher frequency in Spanish-speaking families (35.8% vs 26.7%; P &lt; .0001). Bronchodilator Orders: No significant difference between language groups.</t>
  </si>
  <si>
    <t>The researchers found that complete blood counts, blood cultures, and other tests were more frequent in Spanish-preferred families.</t>
  </si>
  <si>
    <t xml:space="preserve">This was a cross‑sectional observational study in which participants taking warfarin were interviewed to assess their understanding of why they were prescribed the medication and their knowledge of stroke prevention. The study evaluated associations between language proficiency, literacy, education level, and accuracy of patient‑reported indications for warfarin. Researchers measured “discordant responses,” defined as incorrect or inconsistent explanations of warfarin’s purpose. Analyses included odds ratios to identify predictors of misunderstanding.
</t>
  </si>
  <si>
    <t>A total of 43% of participants gave discordant responses when asked why they were taking warfarin. Only 9.3% correctly identified stroke prevention as the indication. Not speaking English was significantly associated with discordant responses (OR 2.4, 95% CI 1.1–5.6). Having less than a college education was also associated with misunderstanding (OR 3.3, 95% CI 1.4–7.3). Among English and Spanish speakers, inadequate literacy showed the strongest association with discordant stroke descriptions (OR 5.8, 95% CI 2.1–15.6).</t>
  </si>
  <si>
    <t>• 	Language barriers contribute to misunderstanding of medication purpose
• 	Lower education and inadequate literacy strongly predict incorrect health knowledge
• 	High rates of discordant responses among patients taking warfarin
• 	Communication gaps pose risks for stroke prevention and medication safety</t>
  </si>
  <si>
    <t>“Only 9.3% correctly reported that warfarin was for stroke prevention.”</t>
  </si>
  <si>
    <t>As a cross‑sectional study, causality cannot be inferred. Self‑reported language proficiency and literacy may introduce measurement bias. The sample may not fully represent all warfarin users, limiting generalizability.</t>
  </si>
  <si>
    <t>Participants frequently misunderstood why they were prescribed warfarin, with many unable to identify stroke prevention as the indication. Non‑English speakers, individuals with lower education, and those with inadequate literacy were more likely to provide discordant explanations. These misunderstandings emerged directly from patient interviews.</t>
  </si>
  <si>
    <t>The authors interpret these findings as evidence that language proficiency and literacy are critical determinants of medication comprehension. They suggest that communication strategies must be tailored to patients with limited English proficiency and lower literacy to ensure safe anticoagulation management. Improving health communication may reduce preventable stroke risk among vulnerable populations. The study highlights the need for clearer, more accessible patient education in clinical settings.</t>
  </si>
  <si>
    <t>The study examined patterns of telemedicine use in orthopaedic surgery, using self‑reported race and ethnicity as the primary independent variable. Primary language and insurance status were included as secondary variables. Race/ethnicity was categorized into five mutually exclusive groups: non‑Hispanic white, Black, Hispanic, Asian, and Other. Telemedicine utilization was compared across these demographic categories to identify disparities in access or use. Analyses likely included multivariable models adjusting for language and insurance status.</t>
  </si>
  <si>
    <t>Telemedicine use varied significantly across racial and ethnic groups, with disparities emerging even after accounting for language and insurance status. Primary language and insurance type contributed additional variation in telemedicine engagement, suggesting layered structural barriers. The categorization of race into five mutually exclusive groups allowed clearer identification of inequities. Findings indicate that both race/ethnicity and language preference independently influence telemedicine utilization in orthopaedic care.</t>
  </si>
  <si>
    <t xml:space="preserve">- Telemedicine access differs across racial and ethnic groups
- Primary language and insurance status further shape utilization patterns
- Structural and communication barriers influence engagement with virtual care
- Race/ethnicity remains a strong predictor even after adjusting for other factors
</t>
  </si>
  <si>
    <t>“We used self‑reported race or ethnicity as our primary independent variable, with primary language and insurance status considered secondarily.”
“Race was categorized into five mutually exclusive groups: non‑Hispanic white, Black, Hispanic, Asian, and other.”</t>
  </si>
  <si>
    <t>Reliance on self‑reported demographic data may introduce reporting variability. Categorizing race into broad groups may mask within‑group heterogeneity. Telemedicine use may also be influenced by unmeasured factors such as digital literacy, broadband access, or disability status.</t>
  </si>
  <si>
    <t xml:space="preserve">Patients reported their own race/ethnicity, language preference, and insurance status, which were used to classify telemedicine use patterns. These demographic factors showed clear associations with whether patients engaged in virtual orthopaedic visits. Race/ethnicity emerged as the primary differentiator.
</t>
  </si>
  <si>
    <t>The authors interpret the findings as evidence that telemedicine adoption is shaped by structural inequities tied to race, language, and insurance coverage. They suggest that disparities in virtual care may reflect broader access barriers, including technology availability and communication challenges. The study highlights the need for targeted interventions to ensure equitable telemedicine access across diverse patient populations. Researchers emphasize that improving language access and addressing insurance‑related barriers may help reduce these disparities.</t>
  </si>
  <si>
    <t>Retrospective cohort study of 959 inpatient and outpatient vascular surgery cases (2014–2018) in Hawai‘i, comparing patients with limited English proficiency (LEP) to non-LEP patients using propensity score matching, logistic regression, and EMR chart review to assess postoperative outcomes and interpreter use.</t>
  </si>
  <si>
    <t xml:space="preserve">After propensity score matching, there were no significant differences in postoperative complications between LEP and non-LEP patients, but interpreter services were inconsistently provided, with only 16% of LEP patients receiving CLAS-compliant interpreter support. </t>
  </si>
  <si>
    <t>- Inconsistent interpreter use despite policy requirements
- Structural barriers to CLAS implementation
- Reliance on family or ad-hoc interpreters
- Gender disparities in interpreter access</t>
  </si>
  <si>
    <t>- "On the day of vascular surgery and/or the day informed surgical consent was
obtained, 16% of patients with LEP received access to interpreters; 25% had no documentation about interpreter provision, and 59% had mixed language
access (family, staff, or interpreter)."                                   - "There was no statistically significant difference in
postoperative outcomes between patients with LEP and without LEP."</t>
  </si>
  <si>
    <t xml:space="preserve">The LEP sample size was small, limiting statistical power, and interpreter use was assessed through EMR documentation, which may be incomplete or inaccurate. </t>
  </si>
  <si>
    <t>- patients with LEP frequently relied on family members or mixed interpretation methods                                                          - many encounters lacked documented interpreter support despite policy requirements</t>
  </si>
  <si>
    <t>- the authors suggest that clinicians' perceived ability to communicate, interpreter availibility, and patient preferences can drive deviations from CLAS standards which indicates systemic gaps rather than isolated provider behavior</t>
  </si>
  <si>
    <t>- population-based cross-sectional study of 742 Latina and non-Latina White women with DCIS identified from California Cancer Registry                                                                                                     - uses structured telephone surveys conducted around 24months post diagnosis to asses follow-up care, surveillance and counseling</t>
  </si>
  <si>
    <t>- most women received recommended surveillance, but spanish speaking Latinas had significantly lower odds of receiving guideline-concordant mammography after breast-conserving surgery compared to white women                                                                                                                      - study indicated disparities in posttreatement care</t>
  </si>
  <si>
    <t>- language barriers in posttreatment cancer care    - disparities in follow-up surveillance                                                                     - role of primary care and specialist coordination                     - preventive counseling gaps</t>
  </si>
  <si>
    <t>- "Spanish-speaking Latinas with BCS had lower odds of
receiving the recommended mammography screening in
the year following treatment compared to Whites"                - "  Our data suggest that for Latinas,
language barriers significantly impact access to posttreatment mammography"</t>
  </si>
  <si>
    <t>The study relied on self-reported follow-up care, introducing potential recall bias. Its cross-sectional design limits causal inference regarding disparities in outcomes.</t>
  </si>
  <si>
    <t>Participants reported differences in access to follow-up mammography, physician counseling, and specialist care based on language and ethnicity.</t>
  </si>
  <si>
    <t>The authors interpret reduced follow-up among Spanish-speaking Latinas as likely driven by language barriers, access issues, and communication gaps. They suggest coordinated care between specialists and primary care physicians as a strategy to reduce disparities.</t>
  </si>
  <si>
    <t>- retrospective cohort study of adults with acute ischemic stroke at a comprehensive stroke center (2013-2022)                                                                                                 - compared english-preferring and non-english preferring patients using registry data and multivariable regression - outcomes included stroke care processes and functional status at discharge</t>
  </si>
  <si>
    <t>- language prefrence wasn't associated with differences in defect-free stroke care or independent ambulation at discharge after adjustment, though non-english, non-spanish-preferring patients presented with higher stroke severity and worse unadjusted outcomes</t>
  </si>
  <si>
    <t>- language preference and equity in acute stroke care     - stroke severity differences at presentation                                            - process measures versus clinical outcomes                  - health system standardization mitigating disparities</t>
  </si>
  <si>
    <t xml:space="preserve">- "When compared to Spanish
preferring patients, non-English, non-Spanish preferring patients had more severe strokes (P&lt;0.001) but there
was no difference in defect-free care or independent ambulation after adjustment."                                                                              - " </t>
  </si>
  <si>
    <t>Single-center design limits generalizability. Language preference was used as a proxy for communication barriers and may not capture interpreter use or health literacy. Residual confounding related to socioeconomic factors is possible.</t>
  </si>
  <si>
    <t>Patients with non-English language preference arrived with more severe strokes but received similar guideline-concordant stroke care once in the hospital.</t>
  </si>
  <si>
    <t>The authors suggest that standardized stroke protocols may reduce language-related disparities in acute care delivery. However, pre-hospital and structural factors may contribute to higher severity at presentation among non-English–preferring patients.</t>
  </si>
  <si>
    <t xml:space="preserve">- Retrospective cohort study of adult, non-traumatic out-of-hospital cardiac arrest (OHCA) cases.
- Setting: King County, Washington emergency medical services system, 2014–2023.
- Sample size: 6,146 OHCA cases; 204 involved a documented language barrier during the emergency call.
- Data sources included archived 9-1-1 call audio recordings linked with EMS and hospital records.
- Primary measures included time to arrest recognition, dispatcher-assisted CPR initiation, bystander CPR/AED use, EMS interventions, and survival outcomes; analyses used multivariable logistic regression.
</t>
  </si>
  <si>
    <t>- Presence of a language barrier was associated with delayed dispatcher recognition of cardiac arrest.
- Time to initiation of dispatcher-assisted CPR was longer in language-discordant calls.
- Rates of bystander CPR were lower when a language barrier was present.
- AED application prior to EMS arrival occurred less frequently in language-barrier cases.
- No significant differences were observed in EMS treatments or in-hospital care between groups.
- Survival to hospital discharge did not differ significantly by language barrier status.</t>
  </si>
  <si>
    <t>- Language discordance in emergency communication
- Delays in early OHCA care processes
- Reduced bystander intervention
- System resilience in downstream care</t>
  </si>
  <si>
    <t xml:space="preserve">- “The presence of a language barrier during the emergency call was associated with delays in recognition of cardiac arrest and initiation of bystander CPR.”
- “Despite these early delays, downstream EMS care and survival outcomes were similar between groups.”
- “Language barriers appear to disproportionately affect the earliest stages of OHCA response.”
</t>
  </si>
  <si>
    <t>- Single-county, high-performing EMS system may limit generalizability to other regions.
- Language barrier identification relied on call recordings and dispatcher assessment, which may underdetect communication difficulties.
- Small proportion of language-barrier cases limited statistical power for outcome comparisons.</t>
  </si>
  <si>
    <t>- Callers experiencing language barriers took longer to communicate the emergency situation.
- Dispatchers required more time to identify cardiac arrest in language-discordant calls.
- Bystanders were less likely to initiate CPR or use an AED prior to EMS arrival.</t>
  </si>
  <si>
    <t>- Language barriers primarily disrupt the earliest links in the OHCA chain of survival.
- Dispatcher-assisted CPR is particularly sensitive to communication challenges.
- Standardized EMS and hospital protocols may mitigate early delays, resulting in similar survival outcomes.
- Improving dispatcher language access is framed as a modifiable system-level intervention.</t>
  </si>
  <si>
    <t>- Retrospective, cross-sectional observational study of 6,097 adult patients hospitalized with laboratory-confirmed COVID-19 from March to November 2020 in a large integrated healthcare system in the Dallas-Fort Worth-Arlington area.
- Participants were categorized by self-reported ethnicity (Hispanic vs non-Hispanic) and primary language (English vs non-English).
- Healthcare access variables included insurance status, primary care provider (PCP) presence, and prior healthcare utilization.
- Main outcomes: ICU utilization and in-hospital mortality; analysis used age-adjusted odds ratios and multivariable regression models incorporating baseline disease severity and healthcare access factors.
- Severe baseline condition was defined using modified organ failure scores, deterioration index, or elevated inflammatory markers at hospital admission.</t>
  </si>
  <si>
    <t>- Hispanic patients had worse healthcare access: they were less likely to be insured, have a PCP, or have accessed care before hospitalization, especially non-English-speaking Hispanics.
- After age adjustment, both non-English-speaking and English-speaking Hispanic patients had higher ICU utilization and mortality compared to non-Hispanic patients.
- Hispanic patients presented with more severe disease at admission, indicated by higher organ dysfunction and inflammatory scores.
- In multivariable analysis, baseline disease severity attenuated (reduced) but did not fully eliminate associations between Hispanic ethnicity and ICU utilization/mortality.
- No treatment disparities were observed in administration of key COVID-19 therapies across ethnic/language groups.</t>
  </si>
  <si>
    <t>- Healthcare access disparities among Hispanic patients
- Elevated baseline disease severity at hospital admission
- Higher ICU utilization and mortality in Hispanic patients
- Influence of language and socioeconomic barriers</t>
  </si>
  <si>
    <t xml:space="preserve">- “Hispanic patients were less likely to be insured, have a primary care provider, and have accessed the healthcare system prior to the COVID-19 admission.”
- “After adjusting for age, Hispanic inpatients experienced higher ICU utilization … and higher mortality … compared to non-Hispanic inpatients.”
- “The associations between ethnicity and clinical outcomes can be explained by elevated disease severity at admission and limited access to healthcare for Hispanic patients, especially non-English-speaking Hispanics.” 
</t>
  </si>
  <si>
    <t>- Single healthcare system limits generalizability to other regions or health systems.
- Lack of data on symptom onset timing constrained analysis of delayed care impacts.
- Did not adjust for other socioeconomic variables (e.g., income, education) beyond language, insurance, and PCP status.</t>
  </si>
  <si>
    <t>- Hispanic patients arrived with more severe COVID-19 illness at hospital admission, often with higher organ dysfunction and inflammatory markers.
- Language barriers and limited healthcare access correlated with delayed engagement with the healthcare system.
- ICU and mortality rates were higher among Hispanic patients compared to non-Hispanic patients when adjusting for age.</t>
  </si>
  <si>
    <t>- The authors interpret that healthcare access limitations and more severe disease at admission largely explain observed disparities in ICU utilization and mortality for Hispanic patients.
- They propose that structural barriers, including lack of insurance and primary care access, likely delayed care seeking and contributed to worse clinical presentations.
- The attenuation of outcome associations after adjusting for baseline severity suggests that improving earlier healthcare engagement could reduce disparities in severe COVID-19 outcomes.</t>
  </si>
  <si>
    <t>- Analysis of 892 women (230 recent immigrants [RIs], 662 long-term residents [LTRs])
- Comparison of sociodemographic characteristics, prenatal care, obstetrical and neonatal complications
- Statistical tests: univariate and multivariable binary logistic regression with adjustments</t>
  </si>
  <si>
    <t>- Recent immigrants (RIs) lived more often in precarious conditions compared to long-term residents (LTRs).
- RIs were younger and had a lower body mass index (BMI) than LTRs (both p&lt;0.001).
- RIs experienced delayed prenatal care, resulting in fewer first trimester evaluations (p&lt;0.001).
- RIs had a lower prevalence of gestational diabetes mellitus (p&lt;0.05).
- RIs experienced fewer pregnancy complications, even after adjusting for confounding factors.
- Obstetrical care during labour and delivery was similar between RIs and LTRs.
- After adjustment for confounders, no significant differences in labour and delivery complications were observed between the groups.
- Newborns of RIs had a lower umbilical cord blood pH (p&lt;0.05), lower Apgar scores at 1 minute (p&lt;0.01), and more frequent need for respiratory assistance (p&lt;0.05).
- Despite these, no differences were observed in the composite endpoint of neonatal complications.
- Overall, no increase in complications was detected in RIs at any perinatal period (pregnancy, labour/delivery, neonatal).</t>
  </si>
  <si>
    <t>- Socioeconomic disadvantage and delayed prenatal care among recent immigrants
- Paradox of fewer pregnancy complications but more labor/delivery and neonatal distress markers in RIs
- Importance of adjusting for confounders such as health coverage and baseline health
- Complex relationship between immigrant status, health outcomes, and healthcare access</t>
  </si>
  <si>
    <t>- “RIs had fewer pregnancy complications but more complications during labour and delivery, although these differences disappeared after adjustment.”
- “Neonatal distress was more frequent in newborns of RIs, but overall neonatal complications were similar.”</t>
  </si>
  <si>
    <t>- Some neonatal outcomes (like Apgar score) differ but no confounders identified for adjustment
- Composite endpoints may mask individual complication nuances
- Results based on hospital population with specific immigrant demographics—may not generalize</t>
  </si>
  <si>
    <t>- RIs younger, less educated, more unemployed, delayed prenatal care
- Fewer pregnancy complications (gestational diabetes, macrosomia) in RIs
- More labour complications (inflammatory syndrome, failure to progress) in RIs unadjusted
- Neonatal distress markers higher in RIs’ newborns</t>
  </si>
  <si>
    <t>- Despite socio-economic disadvantage and delayed prenatal care, RIs did not have worse pregnancy or neonatal composite outcomes after adjustment
- Labour/delivery differences may be explained by health coverage, parity, baseline health rather than immigrant status alone</t>
  </si>
  <si>
    <t>- Observational cohort study at an urban university hospital.
- Timeframe: July 1, 2001 to June 30, 2003.
- Included adult general medical admissions with recorded primary language (English, Russian, Spanish, Chinese).</t>
  </si>
  <si>
    <t xml:space="preserve">- 7023 patients admitted: 84% English speakers, 8% Chinese, 4% Russian, 4% Spanish.
- Non-English and English speakers had similar hospital costs, length of stay (LOS), and 30-day mortality.
- Non-English speakers had higher adjusted odds of 30-day readmission (OR 1.3, 95% CI 1.0-1.7).
- Specifically, Chinese (OR 1.7, 95% CI 1.2-2.3) and Spanish speakers (OR 1.5, 95% CI 1.0-2.3) had significantly higher readmission risk compared to English speakers.
</t>
  </si>
  <si>
    <t>- Language barriers potentially affecting hospital readmission.
- Readmission possibly linked to less access to post-hospital care.
- Socioeconomic and comorbidity factors accounted for.</t>
  </si>
  <si>
    <t>- "Non-English speaking Latino and Chinese patients have higher risk for readmission."
- "Whether language barriers produce differences in readmission or are a marker for less access to post-hospital care remains unclear."</t>
  </si>
  <si>
    <t>- Observational design limits causal inference.
- Possible unmeasured confounders influencing readmission risk.
- Unclear if language barriers or other access issues drive readmission.</t>
  </si>
  <si>
    <t>- Non-English speakers face higher odds of hospital readmission.
- No differences in mortality, length of stay, or hospital costs by language.</t>
  </si>
  <si>
    <t xml:space="preserve">- Language may be a barrier to effective post-discharge care.
- Readmission disparity could signal systemic access problems beyond language.
</t>
  </si>
  <si>
    <t>- Prospective observational cohort study of 252 Hispanic patients with chronic kidney disease (CKD).
- Participants enrolled between 2005 and 2008 with entry eGFR 20-70 ml/min/1.73 m².
- Patient experience with primary care physician measured by Ambulatory Care Experiences Survey subscales: communication quality, whole-person orientation, health promotion, interpersonal treatment, and trust.
- Outcomes studied: all-cause hospitalization, end-stage kidney disease (ESKD), and all-cause mortality.
- Statistical analysis: Poisson and proportional hazards models adjusted for confounders.</t>
  </si>
  <si>
    <t>- Mean age 56 years; 38% women; 80% primarily Spanish-speaking.
- Over median 4.8 years follow-up: 619 hospitalizations, 103 ESKD events, 56 deaths.
- Lower scores on four subscales (communication quality, health promotion, interpersonal treatment, trust) were significantly associated with increased adjusted rate ratios (RR) for hospitalization (RR range: 1.31 to 1.57).
- No significant association between subscale scores and incident ESKD or all-cause mortality.</t>
  </si>
  <si>
    <t>- Patient experience quality impacts hospitalization risk in Hispanic CKD patients.
- Language and cultural factors may influence patient-provider interaction quality.
- Quality of care experience may affect health service utilization but not progression to ESKD or mortality.</t>
  </si>
  <si>
    <t>- "Lower perceived quality of the patient experience with their primary care physician was associated with a higher risk of hospitalization."</t>
  </si>
  <si>
    <t>- Study limited to Hispanic population, may not generalize to other groups.
- Patient experience self-reported, subject to bias.
- Observational design precludes causal conclusions.</t>
  </si>
  <si>
    <t>- Lower patient experience subscale scores correlate with increased hospitalization rates.
- No link found between patient experience and kidney disease progression or death.</t>
  </si>
  <si>
    <t>- Improving patient experience, particularly communication and trust, may reduce hospitalizations in Hispanic CKD patients.
- Cultural and language barriers should be addressed to enhance care quality.</t>
  </si>
  <si>
    <t>- Retrospective analysis of pediatric Emergency Department (ED) encounters in 2019 at an academic referral hospital.
- Included patients triaged with Emergency Severity Index (ESI) scores of 3, 4, or 5 (moderate to low acuity).
- Primary outcome: triage discordance, defined as mismatch between initial triage score and actual ED resources used (overtriage and undertriage).
- Used logistic and multinomial regression to analyze association between triage discordance and race, ethnicity, and language for care.</t>
  </si>
  <si>
    <t>- Triage discordance occurred in 47% (18,040) of encounters.
- Black and Hispanic patients had higher odds of undertriage at ESI 5 (Black OR 1.21; Hispanic OR 1.27).
- Black patients more likely to be overtriaged at ESI 3 (OR 1.18).
- Patients using a non-English language had increased odds of overtriage at ESI 3 (OR 1.08) and undertriage at ESI 5 (OR 1.23).</t>
  </si>
  <si>
    <t>- High overall rate of triage discordance in pediatric ED.
- Disparities in triage accuracy linked to race, ethnicity, and language.
- Potential implicit bias or systemic factors affecting triage decisions.
- Need for quality improvement to address equitable care.</t>
  </si>
  <si>
    <t>- “We found high rates of triage discordance in our pediatric ED, with significant associations with race, ethnicity, and language for care.”
- “Future research should evaluate the source of triage discordance and develop quality improvement efforts to improve equitable care.”</t>
  </si>
  <si>
    <t>- Retrospective single-center study limits generalizability.
- Triage discordance is a proxy for triage accuracy but may be influenced by other factors.
- Potential confounding factors not fully controlled.</t>
  </si>
  <si>
    <t>- Nearly half of pediatric ED encounters had triage discordance.
- Minority race/ethnicity and non-English speakers disproportionately experienced overtriage or undertriage.</t>
  </si>
  <si>
    <t>- Racial, ethnic, and language disparities may reflect implicit bias or systemic inequities in triage process.
- Addressing these disparities is critical for equitable pediatric emergency care.</t>
  </si>
  <si>
    <t>- Secondary analysis of the 2007 National Survey of Children’s Health (NSCH) data.
- Logistic regression to examine the association between Medical Home (MH) participation and receipt of preventive services among immigrant and non-immigrant children aged 0–17 years.</t>
  </si>
  <si>
    <t>- Only 40% of immigrant children met the Medical Home criteria compared to 62% of non-immigrant children, mainly due to lack of family-centered care.
- Immigrant children had lower odds of receiving preventive services even if they met Medical Home criteria.
- Family-centered care is the key aspect limiting immigrant children’s access to effective Medical Home participation.</t>
  </si>
  <si>
    <t>- Medical Home model potential to reduce disparities.
- Family-centered care is critical in improving access and preventive service receipt for immigrant children.
- Disparities persist in immigrant children’s healthcare even within the MH framework.</t>
  </si>
  <si>
    <t>- "Due to primarily the lack of family-centered care, only 40% of immigrant children met the medical home criteria versus approximately 62% of non-immigrant children."
- "The patient-centered medical home model has the potential to reduce healthcare disparities experienced by children of immigrant families."
- "Family-centered care is a critical component of the medical home, including provider time spent with the child, listening carefully, providing needed information, respecting cultural values, and using interpreters when necessary."</t>
  </si>
  <si>
    <t xml:space="preserve">- Use of secondary data limits ability to explore causality.
- Data from 2007 may limit current applicability.
- Medical Home status based on survey responses, which may be subject to reporting bias.
</t>
  </si>
  <si>
    <t xml:space="preserve">- Lower Medical Home participation among immigrant children.
- Reduced receipt of preventive services for immigrant children despite MH participation.- </t>
  </si>
  <si>
    <t>- Family-centered care is a pivotal barrier to equitable healthcare access in immigrant children.
- Strengthening this component of the MH could reduce healthcare disparities</t>
  </si>
  <si>
    <t>- Observational study
- Population-based survey
- Data from 2007 California Health Interview Survey
- Multivariable logistic regression controlling for healthcare access, demographics, and LEP
- Self-reported measures of cancer screening adherence and health literacy (measured by ease-of-use of written medical materials)
- Languages: English, Cantonese, Mandarin</t>
  </si>
  <si>
    <t>- Cancer screening rates: cervical (77.8%), colorectal (50.9%), breast (85.5%)
- LHL associated with lower odds of meeting breast cancer screening guidelines (OR 0.41)
- Combined LHL and LEP associated with significantly lower colorectal (OR 0.49) and breast cancer screening (OR 0.21) rates
- Recent physician visit was a strong positive predictor of screening adherence</t>
  </si>
  <si>
    <t>- Health literacy impacts cancer screening behavior
- Language proficiency as a barrier to preventive care
- Disparities in cancer screening among Chinese Americans
- Role of physician access in improving screening rates</t>
  </si>
  <si>
    <t>- "In Chinese Americans, LHL and LEP were negatively associated with up-to-date breast and colorectal cancer screening, independent of a recent physician visit."
- "Efforts to promote cancer screening among Chinese Americans should consider and address LHL, LEP and physician access barriers."</t>
  </si>
  <si>
    <t>- Self-reported data may be subject to recall or social desirability bias
- Observational design limits causal inference
- Survey conducted in California—may limit generalizability to other regions
- Health literacy measured by only two items on perceived ease-of-use of written materials, which may not capture all dimensions of health literacy</t>
  </si>
  <si>
    <t>- LHL decreases likelihood of breast cancer screening
- Combined LHL and LEP decrease likelihood of colorectal and breast cancer screening
- Physician visits increase screening adherence</t>
  </si>
  <si>
    <t>- Language and health literacy barriers are critical factors affecting cancer screening disparities in Chinese Americans
- Addressing these barriers could improve preventive care and reduce cancer mortality in this population</t>
  </si>
  <si>
    <t>Quality improvement (QI) intervention study conducted on a general medicine floor of a tertiary academic hospital (UCSF).
Pre–post, post-survey design of nurses and physicians before and after implementation of bedside dual-handset telephonic interpreter phones.
Participants: Nurses and physicians caring for patients with limited English proficiency (LEP).
Self-reported interpreter use via surveys.
Hospital administrative data on interpreter call volume.
Statistical analysis:
Descriptive statistics.
Unpaired t-tests.
Multivariable logistic regression adjusting for experience, role, and language fluency.
Timeframe: 2008–2009.</t>
  </si>
  <si>
    <t xml:space="preserve">Telephonic interpreter use increased 3.5–4 fold after bedside access was introduced. Increased interpreter use occurred without a reduction in in-person interpreter use. Significant increases in professional interpreter use during high-risk communication moments (e.g., medication administration, prerounding, discharge instructions). Use of ad-hoc interpreters (family, untrained staff) and “getting by” decreased. More experienced nurses were less likely to use professional interpreters. Effects were sustained one year post-implementation. </t>
  </si>
  <si>
    <t>Language access as a patient safety intervention
Ease of access shaping clinician behavior
Structural barriers vs. cultural norms in interpreter use
Risk amplification during brief clinical encounters
Organizational change and normalization of interpreter use
Equity in care for patients with limited English proficiency</t>
  </si>
  <si>
    <t>“Increasing ease of access to professional interpreting services increases their use for conversations with LEP patients in the acute care setting.”
“The most significant changes were noted during brief clinical encounters with great error potential, such as prerounding, medication administration, and giving discharge instructions.”
“Providing easy access to professional interpreters eliminates an oft-cited fundamental barrier to effective communication.”</t>
  </si>
  <si>
    <t>Single hospital and single inpatient unit limits generalizability.
Pre- and post-survey respondents were not entirely the same individuals.
Relied heavily on self-reported interpreter use.
Did not assess patient perspectives, satisfaction, or clinical outcomes.
No cost-benefit analysis performed.</t>
  </si>
  <si>
    <t>Interpreter phone calls increased from 142 to 502 calls per month.
Interpreter calls per LEP admission increased from 1.3 to 5.2.
Odds of interpreter use increased:
Medication administration (OR 1.9)
Prerounding (OR 3.4)
Decreased reliance on ad-hoc interpreters and informal communication.
In-person interpreter use remained stable for difficult conversations.</t>
  </si>
  <si>
    <t>Bedside availability is a key driver of equitable communication practices.
Language barriers are not solely individual clinician issues but organizational design problems.
Interpreter use must be normalized through system-level integration, not just policy mandates.
High-risk clinical interactions disproportionately suffer from language barriers unless access is frictionless.
Cultural change and education are necessary alongside infrastructure to sustain interpreter use.</t>
  </si>
  <si>
    <t>Observational cohort study at an urban academic hospital.
Included adult medical admissions with documented primary language.
Compared English speakers with non-English speakers (Chinese, Spanish, Russian).
Outcomes included length of stay, costs, mortality, and 30-day readmission.
Used multivariable logistic regression to adjust for demographics and comorbidities.</t>
  </si>
  <si>
    <t>Non-English and English speakers had similar hospital costs, length of stay, and mortality. Non-English speakers had higher odds of 30-day readmission. Chinese and Spanish speakers showed the highest readmission risk. Differences persisted even after adjusting for health and socioeconomic factors.</t>
  </si>
  <si>
    <t>Language barriers and continuity of care
Readmission as a marker of system-level communication gaps
Inequities beyond in-hospital care
Limits of acute-care equity without post-discharge support</t>
  </si>
  <si>
    <t>“Non-English speaking patients had a higher risk of readmission.”
“Whether language barriers directly cause readmissions or reflect broader access problems remains unclear.”</t>
  </si>
  <si>
    <t>Observational design limits causal conclusions.
Language used as a proxy; interpreter use not directly measured.
Post-discharge care access not fully captured.
Single hospital limits generalizability.</t>
  </si>
  <si>
    <t>Non-English speakers had higher adjusted odds of 30-day readmission.
No differences in mortality, length of stay, or hospital costs by language.
Readmission disparities were strongest for Chinese and Spanish speakers.</t>
  </si>
  <si>
    <t>Language differences may reflect broader barriers in post-hospital care, not just inpatient communication.
Equal care during hospitalization does not guarantee equal outcomes after discharge.
Readmission risk highlights structural gaps in follow-up, education, and care coordination for patients with limited English proficiency.</t>
  </si>
  <si>
    <t>Retrospective observational study using the MIMIC-IV high-resolution electronic health record database.
Included adult ICU patients admitted with sepsis.
Compared invasive ICU treatments across racial groups (e.g., mechanical ventilation, vasopressors, dialysis).
Used multivariable regression models to adjust for illness severity, comorbidities, and demographics.</t>
  </si>
  <si>
    <t>Black patients with sepsis were less likely than White patients to receive certain invasive ICU treatments.
Differences remained even after adjusting for severity of illness and clinical factors.
Mortality differences were smaller than treatment differences, suggesting unequal care processes rather than biology alone.
Patterns point to systemic differences in how aggressive care is delivered.</t>
  </si>
  <si>
    <t>Racial disparities in critical care delivery
Structural inequities in treatment decisions
ICU care intensity as a marker of health system bias
Distinction between outcomes and care processes</t>
  </si>
  <si>
    <t>“Racial disparities were observed in the use of invasive ICU treatments among septic patients.”
“Differences persisted after adjustment for clinical severity.”</t>
  </si>
  <si>
    <t>Observational design cannot establish causality.
Race recorded in EHR may be misclassified or oversimplified.
Single database from one health system limits generalizability.
Patient preferences and clinician decision-making not directly measured.</t>
  </si>
  <si>
    <t>Black septic patients received mechanical ventilation, vasopressors, and dialysis at lower rates.
Differences persisted after controlling for severity and comorbidities.
Mortality differences did not fully explain treatment gaps.</t>
  </si>
  <si>
    <t>Racial disparities in ICU care likely reflect systemic and structural factors rather than clinical need alone.
Inequities may arise from decision-making norms, implicit bias, or differential access to aggressive treatment.
Equal outcomes do not necessarily indicate equitable care processes.</t>
  </si>
  <si>
    <t>Observational study conducted in an academic hospital setting.
Focused on hospitalized patients with limited English proficiency (LEP).
Examined communication quality, understanding of care, and discharge-related outcomes.
Data collected through patient surveys and chart review.
Analyses adjusted for demographic and clinical factors.</t>
  </si>
  <si>
    <t>LEP patients reported poorer understanding of their diagnosis, medications, and discharge instructions.
Communication gaps were more pronounced when professional interpreters were not consistently used.
LEP patients were more likely to experience confusion after discharge.
Interpreter use varied widely across clinicians and situations.</t>
  </si>
  <si>
    <t>Communication quality as a determinant of patient safety
Inconsistent interpreter use
Discharge as a high-risk communication moment
Structural barriers to equitable understanding</t>
  </si>
  <si>
    <t>“Patients with limited English proficiency reported lower understanding of their hospital care.”
“Interpreter use was inconsistent and dependent on clinician practice rather than patient need.”</t>
  </si>
  <si>
    <t>Single-center study limits generalizability.
Relied on patient self-report, which may introduce recall bias.
Interpreter use not always objectively measured.
Did not directly assess long-term clinical outcomes.</t>
  </si>
  <si>
    <t>LEP patients had lower reported understanding of diagnoses and medications.
Interpreter use was associated with better comprehension.
Discharge communication was a key point of breakdown.</t>
  </si>
  <si>
    <t>Language barriers directly affect patient understanding, especially during discharge.
Reliance on clinician discretion leads to inconsistent communication quality.
Interpreter access must be embedded systematically to ensure equitable care.
Improving communication may reduce downstream disparities after hospitalization.</t>
  </si>
  <si>
    <t>Interpreter use must be normalized through system-level integration, not just policy mandates.</t>
  </si>
  <si>
    <t>N/A (1)</t>
  </si>
  <si>
    <t>N/A (2)</t>
  </si>
  <si>
    <t>cross-sectional survey study conducted in an urban tertiary care PICU. Participants were 161 families (52 LEP Spanish-speaking, 109 English-proficient) of children admitted for 24 hours to 7 days between October 2013 and December 2014. Surveys were developed in English and Spanish to assess communication experiences. Data collected included family-reported understanding, satisfaction, reliance on nurses, and interpreter use, alongside patient demographics, PICU length of stay, and mortality risk. Statistical analyses included χ² tests and logistic regression controlling for covariates (education, insurance, chronic conditions, PICU stay, PIM2).</t>
  </si>
  <si>
    <t>LEP families reported poorer understanding of the care plan after rounds (OR 0.32) and lower satisfaction with time spent by nurses (OR 0.15) and reliance on nurses for updates (OR 0.07) compared with EP families. LEP families were less often invited to participate in rounds and less likely to be present during bedside evaluations. Interpreter use was inconsistent: 53% of physicians and 41% of nurses “often” used an interpreter. Most LEP families indicated that interpreters would improve comprehension, especially on rounds</t>
  </si>
  <si>
    <t>LEP families experience barriers to understanding medical plans in PICU.
Inconsistent use of professional interpreters affects family comprehension and satisfaction.
Bedside communication and nurse support are critical for family-centered care.</t>
  </si>
  <si>
    <t>“It [lack of English fluency] affects me a lot because I don’t know how to ask questions. At least if they had an interpreter or that someone from the medical team was able to speak Spanish. Being uncertain scares me.” (p. 6)
“Physician and nurse communication with LEP families is suboptimal.” (Abstract)
“Achieving consistent interpreter use by all members of the medical team is an important first step to improving health care communication with LEP families.” (p. 5)</t>
  </si>
  <si>
    <t>The study only included Spanish-speaking LEP families and was conducted at a single PICU, limiting generalizability. The survey tool was newly developed and not previously validated, although it underwent pretesting and focus groups.</t>
  </si>
  <si>
    <t>Parents from low-literacy and LEP backgrounds were able to complete the pictorial screening tool and identify developmental concerns without reliance on complex text.</t>
  </si>
  <si>
    <t>language barriers and insufficient interpreter use contribute to disparities in family comprehension and satisfaction in the PICU. Even when interpreters are available, cultural factors and provider communication practices may hinder understanding</t>
  </si>
  <si>
    <t>AUC</t>
  </si>
  <si>
    <t>ASD vs. non-ASD</t>
  </si>
  <si>
    <t>Diagnostic accuracy, validation study</t>
  </si>
  <si>
    <t>looked at people with severe traumatic brain injury (TBI) using a national rehab database. They included 333 patients who couldn’t follow commands when they entered rehab. Some recovered command-following during rehab (229 people) and some didn’t (104 people). They measured how independent participants were with daily tasks using FIM and checked how involved they were in work, social, and community activities at 1, 2, and 5 years using the PART-O survey.</t>
  </si>
  <si>
    <t>Participation levels were very low for everyone, no matter the group or time point. People were most socially active, but involvement in work or community activities was much lower. Even those who got back a lot of independence in daily tasks didn’t necessarily participate more in meaningful activities. Recovery of command-following didn’t make a big difference in participation scores.Age also mattered: older participants did less work-related activity, while younger ones increased their community involvement over time.</t>
  </si>
  <si>
    <t>Low participation even after recovering independence
Social activity is higher than work or community involvement
Being independent doesn’t automatically mean someone engages in meaningful activities
Age, physical ability, and cognitive function influence participation</t>
  </si>
  <si>
    <t>“Participation across all domains remained low even among participants who achieved high functional independence” (p. 8)
“Recovery of command-following did not predict significantly higher participation at any follow-up year” (p. 7)</t>
  </si>
  <si>
    <t>They used data from a big database, so they couldn’t control how or when things were measured. The sample doesn’t include people with TBI who didn’t go to inpatient rehab. The participation survey might not capture all the meaningful things people do in real life.</t>
  </si>
  <si>
    <t>Cultural change and education are necessary alongside infrastructure to sustain interpreter use.</t>
  </si>
  <si>
    <t>just being able to do daily tasks isn’t enough to get people back into meaningful activities. They suggested rehab should include ways to help people engage in social and community life, not just basic independence.</t>
  </si>
  <si>
    <t>FIM Communication Composite</t>
  </si>
  <si>
    <t>LEP vs. Non-LEP</t>
  </si>
  <si>
    <t>3.0, p=0.048</t>
  </si>
  <si>
    <t>Can Hospital Cultural Competency Reduce Disparities in Patient Experiences with Care?(2012)</t>
  </si>
  <si>
    <t>looked at 66 California hospitals and 19,583 patients in 2006, combining HCAHPS patient surveys with hospital cultural competency (CCATH) data. They tested if hospitals with higher cultural competency had better patient experiences overall and for minority patients. Cultural competency included leadership, staff training, communication, community engagement, and care delivery. Ten HCAHPS outcomes were analyzed, covering communication, responsiveness, pain, discharge info, cleanliness, quietness, overall rating, and recommendation. Models controlled for race/ethnicity/language and patient characteristics.</t>
  </si>
  <si>
    <t>Hospitals with higher cultural competency had better scores for doctor communication, overall hospital rating, and recommendation. Minority patients had extra benefits in nurse communication, staff responsiveness, pain control, and quiet rooms. The effects were small to medium but meaningful, showing that cultural competency improves experiences overall and reduces disparities.</t>
  </si>
  <si>
    <t>Cultural competency improves overall patient experience
Minority patients benefit most in interactions with nurses and staff
Hospital policies can reduce racial/ethnic disparities in care</t>
  </si>
  <si>
    <t>“Hospitals with greater cultural competency have better HCAHPS scores for doctor communication, hospital rating, and hospital recommendation.”
“The targeted benefit of cultural competency for minority patients… suggests that lack of cultural competency may adversely affect minority patients.”</t>
  </si>
  <si>
    <t>Only California hospitals were studied, and participants may have been larger or more interested in cultural competency. Results are cross-sectional, so causality can’t be confirmed.</t>
  </si>
  <si>
    <t>Patients noticed better doctor and nurse communication, staff responsiveness, pain control, and quieter rooms at more culturally competent hospitals.</t>
  </si>
  <si>
    <t>cultural competency improves patient experiences and reduces disparities, especially for minority patients, through leadership, training, and system-wide policies.</t>
  </si>
  <si>
    <t>rating points per 1 SD increase in cultural-competency score</t>
  </si>
  <si>
    <t>Hospitals with lower CCATH vs hospitals with higher CCATH</t>
  </si>
  <si>
    <t>Moderate</t>
  </si>
  <si>
    <t>Randomized controlled trial in Basel, Switzerland, with 116 first-generation Turkish and Kurdish immigrants (ages 20–65) suffering from chronic pain (&gt;6 months). Participants were assigned to either culturally sensitive CBT (CsCBT, n=44) or culturally sensitive exercise therapy (CsET, n=34). Interventions included 25 sessions over six months, adapted for language, literacy, gender, and cultural context. Data collection included SF-36, GHQ, Pain Disability Index, VAS for pain, semistructured interviews, and healthcare cost analysis. Interpreters were used for all sessions and assessments.</t>
  </si>
  <si>
    <t>No significant improvements were observed in physical or mental health (SF-36), depression/anxiety (GHQ), pain-related disability (PDI), or pain intensity (VAS) at post-treatment or 12-month follow-up. Healthcare costs remained unchanged. Dropout rates were 29% (CsCBT) and 37% (CsET), but most participants (80%) reported satisfaction with the interventions, especially the use of their mother tongue. Findings suggest the interventions were feasible and well accepted, but standard measures may not capture meaningful improvements in this socioeconomically disadvantaged population.</t>
  </si>
  <si>
    <t>Cultural adaptation and language inclusion increases participant satisfaction
Chronic pain interacts with socioeconomic stress and low education
Standard Western outcome measures may inadequately assess well-being in immigrant populations</t>
  </si>
  <si>
    <t>“80 percent of participants claimed to be satisfied with the intervention…especially liked that the therapy was offered in their mother tongue” (p. 5)</t>
  </si>
  <si>
    <t>Assessment instruments (SF-36, GHQ) may not be valid for low-education immigrant populations.
Small sample size and high dropout could affect generalizability.
Self-report measures may be influenced by economic concerns (e.g., eligibility for disability benefits)</t>
  </si>
  <si>
    <t>Participants report satisfaction with therapy in their mother tongue and group format.
Many feel that chronic pain is intertwined with social, family, and economic stress</t>
  </si>
  <si>
    <t>cultural adaptation improves feasibility and acceptability but may not be sufficient to improve measurable outcomes.
Socioeconomic disadvantage and broader life stressors likely limit intervention effectiveness.
Standard psychometric tools may fail to capture meaningful improvements in well-being for this population.</t>
  </si>
  <si>
    <t>SF-36 score</t>
  </si>
  <si>
    <t>Outpatients undergoing treatment</t>
  </si>
  <si>
    <t>randomized controlled intervention trial</t>
  </si>
  <si>
    <t>High risk of bias</t>
  </si>
  <si>
    <t>analyzed the impact of California’s threshold language policy on Vietnamese, Cantonese, Hmong, and Cambodian Medicaid enrollees with limited English proficiency (LEP). County-level mental health service data were used, observing multiple counties over several years, rather than tracking individuals. A random-effects regression model assessed the effect of policy implementation on aggregate penetration rates, controlling for linear time trends and concurrent language assistance programs. Counties where the LEP populations surpassed designated thresholds were compared to those that did not. This design allowed evaluation of policy impact on service use while accounting for preexisting cultural and linguistic services.</t>
  </si>
  <si>
    <t>The threshold language policy was associated with a measurable increase in mental health service penetration rates immediately after implementation. In counties surpassing threshold levels, the average penetration rate rose from 8.75% pre-policy to 17.29% post-policy, nearly doubling service use. The effect was strongest in counties lacking preexisting language assistance programming. Over time, the penetration rate increase diminished, suggesting short-term gains may taper without continued or reinforced support. Findings demonstrate that even modest policy interventions can improve access for LEP populations, though sustained benefits may require broader systemic measures.</t>
  </si>
  <si>
    <t>Language assistance policy increases mental health service use among LEP populations
Policy impact is greatest where alternate linguistic/cultural services are absent
Benefits are initially strong but may decline over time without ongoing support</t>
  </si>
  <si>
    <t>“The threshold language intervention is fairly modest, [but] it had a measurable impact on mental health service use rates among LEP Asian American Medicaid enrollees” (Discussion).
“In counties where Asian language groups eventually surpassed threshold levels…penetration rate average increased by a factor of 1.98” (Descriptive Results).</t>
  </si>
  <si>
    <t>Study used aggregate county-level data, limiting insight into individual-level experiences and outcomes.
Long-term sustainability of policy effects is uncertain due to diminishing benefits over time.
Only four Asian-language groups were included; findings may not generalize to other LEP populations.</t>
  </si>
  <si>
    <t>LEP Asian American Medicaid enrollees reported increased access to services following policy implementation.
Counties lacking prior language assistance programming saw the largest gains.</t>
  </si>
  <si>
    <t>the threshold language policy is an effective short-term mechanism for improving mental health service access among LEP populations.
Policy gains are most pronounced in settings with limited preexisting language support, highlighting disparities in baseline service capacity.
Diminishing effects over time suggest that threshold-based interventions may need reinforcement or integration with broader systemic and cultural competency measures</t>
  </si>
  <si>
    <t>β coefficient</t>
  </si>
  <si>
    <t xml:space="preserve"> used a quasi-experimental design analyzing administrative data from 2,935 clients of the mental health service system in western Melbourne, Australia, from 1997–1999. The sample included 26% clients born in non-English-speaking countries (NESB), 53% male, and 75% diagnosed with psychotic disorders. Eleven bilingual, bicultural case managers (speaking Italian, Greek, Vietnamese, Macedonian, Croatian, or Turkish) were employed to provide community-based psychiatric case management. The study examined the effects of matching NESB clients with bilingual case managers on contact with community care teams, crisis services, and hospitalization. Regression analyses controlled for age, sex, diagnosis, and contact frequency with case managers.</t>
  </si>
  <si>
    <t>Clients from NESB backgrounds matched with bilingual, bicultural case managers had more frequent and longer contact with community care teams. They also had fewer contacts with crisis assessment and treatment teams, suggesting reduced need for emergency interventions. Hospitalization outcomes improved for Vietnamese clients specifically, who had fewer admissions and shorter hospital stays. Effects were modest for other NESB groups, but ethnic matching generally supported engagement and culturally sensitive care</t>
  </si>
  <si>
    <t>Increased engagement with community mental health services through shared language/culture
Reduced reliance on crisis/emergency services for NESB clients</t>
  </si>
  <si>
    <t>“Ethnic matching was associated with a higher level of contact with community mental health services” (p. 539).
“Clients with a non-English-speaking background who were seen by a bilingual case manager may have received more treatment and may have been less likely to have their treatment interrupted” (p. 539).</t>
  </si>
  <si>
    <t>Clients were not randomly assigned to bilingual case managers, so causal interpretations of ethnic matching are limited. Effects were modest and variance explained by predictors was small. Results may be influenced by the specific cultural and linguistic context of western Melbourne and may not generalize to other regions or populations</t>
  </si>
  <si>
    <t>Clients report feeling more comfortable and understood when interacting with a case manager who speaks their language.
Clients with bilingual case managers engage more consistently with community services and less frequently with crisis teams.
Vietnamese clients, in particular, experience shorter hospitalizations and fewer admissions</t>
  </si>
  <si>
    <t>Ethnic matching likely improves engagement because clients feel culturally understood and linguistically supported, reducing barriers to accessing care.
Higher community engagement may prevent crises, limiting emergency service use and potentially reducing hospitalizations.
Benefits are most pronounced for recent immigrants or clients with limited English proficiency, highlighting the importance of culturally tailored mental health services.</t>
  </si>
  <si>
    <t>Ethnic / language-matched clinician vs non-matched clinician</t>
  </si>
  <si>
    <t xml:space="preserve">Observational Cohort Study </t>
  </si>
  <si>
    <t xml:space="preserve">This study used a cross-sectional, randomized, and between-subject survey to assses pharmacists' antidepresant education and provision of information. It consisted of 540 community pharmacists in Wisconsin. Pharmacists were assigned one of three vignettes varying by ethnicity and language. Outcomes were measured by self reported provision of antidepressant information. </t>
  </si>
  <si>
    <t xml:space="preserve">Pharmacists reported providing significantly fewer antidepressant information and education to Spanish speaking Hispanic patients. Multivariate findings showed that pharmacists would provide significantly less information to Spanish speaking patients (β = –0.24 [95% CI –0.31 to –0.17]). Spanish speaking patients would also have less education from the pharmacists (β=–0.17 [95% CI–0.24 to–0.09]). </t>
  </si>
  <si>
    <t>-limited english proficiency as the driver of disparities with access to care; - structural barriers related to care; - language discordance as a barrier to healthcare</t>
  </si>
  <si>
    <t>"Analyses also showed that pharmacists would provide significantly fewer education messages regarding antidepressant use to Spanish-speaking Hispanic patients (β =–0.17 [–0.24 to –0.09], P &lt; 0.05) compared with English-speaking white patients. " (page 393)</t>
  </si>
  <si>
    <t xml:space="preserve">This study was only in Wisconsin, so it may limit generalizability to other regions. In states with higher speaking Spanish populations, results may differ. </t>
  </si>
  <si>
    <t xml:space="preserve">Pharmacists reported explaining less details to spanish speaking patients. Spanish speaking patients also had a lower likelihood of explaining information about the antidepressants. </t>
  </si>
  <si>
    <t xml:space="preserve">The authors intrepret the findings as evidence that limited english proficiency can provide a structural barrier to care. They argued that reduced communication due to this barrier may cause worse adherence and outcomes for spanish speaking patients. </t>
  </si>
  <si>
    <t>Hispanic vs non-Hispanic patients</t>
  </si>
  <si>
    <t>−0.24</t>
  </si>
  <si>
    <t>95% CI</t>
  </si>
  <si>
    <t>cross sectional, randomized, between-subjects study</t>
  </si>
  <si>
    <t>Low</t>
  </si>
  <si>
    <t>Does This Doctor Speak My Language?</t>
  </si>
  <si>
    <t xml:space="preserve">Physicians self reported language proficiency using a nonvalidated three-category tool and redid this using a Interagency Language Roundtable (ILR) scale. Language proficiency data were collected before and after the policy change. Physicians whp used both tests were analyzed. </t>
  </si>
  <si>
    <t xml:space="preserve">After implementing the ILR scale, 75% of physicians had updated language proficiency ratings. There was substational variation in physicians who had previously rated themselves conversational, to having a lower rating. Physicians who spoke 2 or more non english languages were more likely to lower their self reported proficiency in the ILR scale. </t>
  </si>
  <si>
    <t>-limitations of self reported language testing; -language concordance and quality of care</t>
  </si>
  <si>
    <t>"Categories do not indicate how physicians actually use their skills, but tthe old categories do not provide clear information to help LEP patients." (p. 564); Physicians reporting themselves as multilingual were significantly more likely to lower their self-ratings when using the ILR scale.choose a physician who can proficiently communicate in their language. (p. 564)</t>
  </si>
  <si>
    <t xml:space="preserve">the ILR scale was based on self-assessment. Thr study was also done in a single health care organization. </t>
  </si>
  <si>
    <t xml:space="preserve">Physicians reported differences in the level of proficiency depending on the type of scale used, being more likely to lower their proficiency when more details were provided. </t>
  </si>
  <si>
    <t xml:space="preserve">Non-standardized self reports can overestimate physicians' language proficiency. A validated, more detailed scale improves language-concordant care. </t>
  </si>
  <si>
    <t>Old Self Reported vs New ILR Scale Reported Language Proficiency (of the languages the patients' speak)</t>
  </si>
  <si>
    <t>Language and regional differences in evaluations of Medicare managed care by Hispanics</t>
  </si>
  <si>
    <t xml:space="preserve">The study analyzed cross-sectional data from the CAHPS Medicare managed survey data collected in 2002 to examine Hispanic patient experiences. Hispanic respondents were categorized on primary language and region. The five CAHPS that were analyzed were timeliness of care, provider communication, office staff helpfulness, getting needed care, and health plan customer service. </t>
  </si>
  <si>
    <t xml:space="preserve">Hispanic English speakers had lower favorable reports of care compared to white english speakers, with the exception of provider communication. Hispanic spanish speakers reported more negative experiences with timeliness of care, provider communication, and office staff helpfulness. They did have more postiive reports for getting needed care. There was substational regional variation, such as Spanish speakers in Florida reporting more postive experiences than spanish speakers in other regions. </t>
  </si>
  <si>
    <t>-regional variation in healthcare; - language barriers in patient provider communication</t>
  </si>
  <si>
    <t>"There were greater regional variations in CAHPS scores among Hispanic Spanish speakers than among Hispanic." (p. 552); "Spanish speakers (except FL) have less favorable experiences with provider communication and office staff helpfulness than their English-speaking counterparts, suggesting language barriers in the clinical encounter. (p. 564)</t>
  </si>
  <si>
    <t xml:space="preserve">CAHPS only includes information from continously enrolled Medicare members. It does not have information on those who have disenrolled from the plan. There was also high missing data rates from CAHS mail surveys. </t>
  </si>
  <si>
    <t xml:space="preserve">Spanish speaking Hispanic patients reported a greater difficulty in provider communication and staff helpfulness compared to english speaking Hispanics. Respondent's responses varied depending on their geographic region. </t>
  </si>
  <si>
    <t xml:space="preserve">Language discordance creates barriers in clinical encouters, especially in patient provider communication. The higher experiences in Florida might be due to more linguistic accomodation in the area. </t>
  </si>
  <si>
    <t>Moving Towards culturally competent health systems for migrants? Applying systems thinking in a qualitative study in Malaysia and Thailand</t>
  </si>
  <si>
    <t xml:space="preserve">Interviews were conducted with stakeholders in Malaysia and Thailand. Policy documents were also reviewed. Results from this led to the creation of System Thinking Diagrams to identify intervention points. </t>
  </si>
  <si>
    <t xml:space="preserve">Language ability is a vital and core part of cultural competency in both countries. Language barriers caused frustration for migrants, reduced communication for complex care, and contributed to medical errors. In Malaysia, lack of formal interpreters led to informal techniques, like informal translators, which proved inedequate. In Thailand, while formal translators helped provide more culturally sensitive care, there were still gaps. </t>
  </si>
  <si>
    <t>-cultural competency and its role in health; -informal vs formal interpreters</t>
  </si>
  <si>
    <t>"These ad-hoc communication methods are typically all that doctors have the capacity for and are sensible adaptive behaviours at the individual level; however, reliance on these methods masks the
need for systemic solutions." (p. 18)</t>
  </si>
  <si>
    <t xml:space="preserve">Findings are specific to Thailand and Malaysia. This may make it less generalizable. </t>
  </si>
  <si>
    <t xml:space="preserve">Migrants and health workers reported frequent miscommunication because of language barriers, Leading to misunderstandings. </t>
  </si>
  <si>
    <t>There is a need for formal interpreters. Informal strategies hide the need for systems level policies to help fight language barrier issues.</t>
  </si>
  <si>
    <t>qualitative</t>
  </si>
  <si>
    <t xml:space="preserve">A quality improvement iniative took place from April 2021 to August 2022 in an urban, tertiary care pediatric ED. Data was collected by medical record review, patient surveys, and staff surveys. Outcomes were tracked using run and control chart data. </t>
  </si>
  <si>
    <t xml:space="preserve">The proportion of patients reporting to always have an interpreter remained unchanged. Documentation of interpretater usage with LEP patients improved. Staff reported use of interpreters showed no change. </t>
  </si>
  <si>
    <t>-interpreter access in healthcare; -documentation of LEP experiences</t>
  </si>
  <si>
    <t>"During the study period, patient reports of “always having an interpreter when needed” did not significantly improve." (p. 4); "The proportion of patients with LEP with a documented need for interpreter services by Registrationremained at 80%, although frequently reaching 100% in individual months." (p. 5)</t>
  </si>
  <si>
    <t xml:space="preserve">The study was done at a single center, limiting generalizability. </t>
  </si>
  <si>
    <t xml:space="preserve">There was an increase in using formal interpreters compared to informal ones, like using family members. </t>
  </si>
  <si>
    <t xml:space="preserve">This was seen as evidence that system level intervention can improve documentation and formal interpreter use. Improving interpreter use needs structural support. </t>
  </si>
  <si>
    <t>Standardizing Race, Ethnicity, and Preferred Language Data Collection in Hospital Information Systems</t>
  </si>
  <si>
    <t xml:space="preserve">This was an observational, quality improvement study which evaluated an iniative to standardize collection of race, ethnicity, and preferred language data. It examined discharges from 2005-2009. The analysis compared proportions of unknown geographic data over time and assessed quality outcomes. </t>
  </si>
  <si>
    <t xml:space="preserve">The proportion of inpatient discharges with unknown race, ethnicity, or language decreased after the implementation of a standard data collection. Among patients with a known ethnicity, Hispanic patients were more likely to decline to specify race or select other. Differences in 30 day readmission rates were observed. </t>
  </si>
  <si>
    <t>-standardization of demographic data; -limitations of race categories for Hispanic patients</t>
  </si>
  <si>
    <t>"patient discharges with Hispanic/Latino ethnicity were significantly more likely to decline to specify their race" (p. 47); "The proportion of discharges with unknown demographics declined significantly from 2005 to 2009." (p. 47)</t>
  </si>
  <si>
    <t xml:space="preserve">The study focused on an inpatient setting, so it may be different in an outpatient setting. </t>
  </si>
  <si>
    <t xml:space="preserve">After standardization, staff was able to collect race, ethnicity, and preferred language more consistently. Hispanics were more likely to select decline or other when asking about race. </t>
  </si>
  <si>
    <t xml:space="preserve">Standardized demographic data collection is needed to identify and address disparities. Current race categories do not capture Hispanic identities, limiting effectiveness. </t>
  </si>
  <si>
    <t>preferred language Spanish vs. English</t>
  </si>
  <si>
    <t>retrospective cross-sectional</t>
  </si>
  <si>
    <t xml:space="preserve">The authors searched quality reporting databases and websites. They did this to identify measures and structural program requirements addressing disparities or culturally or linguistically relevant services (CLAS). They also conducted interviews to get expert views. </t>
  </si>
  <si>
    <t xml:space="preserve">They identified 24 measures and 8 private or public sector programs; half focused on language needs. Barriers to implementation were found to be lack of data around health plans, lack of healthcare training, and defining cultutal competence. </t>
  </si>
  <si>
    <t>-structural barriers to implementation; -gaps in quality measurement</t>
  </si>
  <si>
    <t>"Few measures have received national endorsement or are used in major quality programs" (p. 1025); "While public and private sector program requirements for CLAS exist within the context of several widely used accreditation programs, the stringency of these requirements varied among programs—for example, current requirements for data collection make it possible for organizations to gain “full credit” for doing so without having to collect race, ethnicity, or language data." (p. 1025)</t>
  </si>
  <si>
    <t xml:space="preserve">the review was limited to national databases, which might capture other measures. stakeholder interviews also had a small sample size. </t>
  </si>
  <si>
    <t xml:space="preserve">Current quality measurement systems do not sufficiently address cultural or linguistically appropiate care. </t>
  </si>
  <si>
    <t xml:space="preserve">Current quality measures do not sufficiently address cultural or linguistically appropiate care. Weak implementation constrain efforts to reduce disparity. </t>
  </si>
  <si>
    <t xml:space="preserve">usage </t>
  </si>
  <si>
    <t xml:space="preserve">usual practice | implementation </t>
  </si>
  <si>
    <t>National review</t>
  </si>
  <si>
    <t>Unpredictable</t>
  </si>
  <si>
    <t>Stepped wedge clustered randomized trial with 12 clusters that ran from May 1, 2023 to June 21, 2024 within 35 units of Saign Marys Hospital &amp; Methodist Hospital at Mayo Clinic in Rochester Minnesota. Eligibility were based on hospital admits during the study period and patients who have NELP (Non-English Language Preference) and complex care needs identified by the AI algorithm. All participants must be &gt;18 years of age, have used an interpreter before, have a language listed in EHR, have a completed EHR, don't use sign language, and are non unidentified patients. There are no fixed, identified sample size however the total number of inpatients who meet study inclusion will be 500-700 for each of the 12 clusters. Interpreters in the intervention units are given upon identification from the AI algorithm and CT where the complexity scores are calculated to prioritize interpreter services for those with highest scores.</t>
  </si>
  <si>
    <t>Primary outcomes were the # of patients with NELP and complex care needs who used an in-person interpreter during hospitalization as measured by the language services daily report list. Secondary outcomes were the time to first use of in-person interpreter (hr and min) measured by the language services team electronic documentation system.</t>
  </si>
  <si>
    <t>Limited interpreter access especially after the COVID-19 pandemic where patients tend to use digital interpretations; Shortage of interpreters and facilitation of identifying patients in complex medical conditions who need to priortize interpreters more than others. NELP experience disparities in quality of care.</t>
  </si>
  <si>
    <t>"substantial knowledge gap regarding how to prioritize patients for in-person professional interpreters in settings where there is a shortage of in-person inter-
preters and high reliance on ad hoc or virtual interpretation. These factors present significant difficulties in addressing the needs of inpatients with NELP and complex healthcare requirements." (p. 2)</t>
  </si>
  <si>
    <t>This study had limited numerical data and there could be possible performance bias because clinicians were aware. This study also mainly focused on in-person interpreters.</t>
  </si>
  <si>
    <t>There was an underuse of interpreters as they frequently do not get the language services they need or are entitled to. Healthcare systems also don't routinely assess proficiency.</t>
  </si>
  <si>
    <t>There is a need for systematic identification for patients that need interpreters and implementations of technology like algorithms and systems to facilitate inperson interpreter needs.</t>
  </si>
  <si>
    <t>Primary &amp; Secondary</t>
  </si>
  <si>
    <t>Control | Intervention</t>
  </si>
  <si>
    <t>clustered randomized trial</t>
  </si>
  <si>
    <t xml:space="preserve">A qualitative focus group study was used to compare perceptions and barriers between Spanish and English-speaking women in public and private hospitals being treated for pelvic organ prolapse (POP). This included 8 focus groups (4 in both English and Spanish) conducted at 3 institutions (UNM, OVMC, CSMC). Women were recruited from female urology and urogynecology clinics at the time of their initial visit and all women were invited to participate if they qualify for the study: = or &gt;21 years old and had a diagnosis of POP based on physical examinations. Participants were not required to speak English or Spanish but group placements were based on their native and preferred language. Grounded theory qualitative methods were used to analyze transcripts to identify common themes in the focus groups. </t>
  </si>
  <si>
    <t>Spanish-speaking women face more barriers when it comes to care in public hospitals compared to English-speaking women who experience less barriers in private hospitals. This result is found to be linked to socioeconomic status, as Spanish-speakers were less likely to have a high school diploma and not completing high school compared to the English speakers (P&lt;0.0001) and are younger. This is also tied to language as to the use of interpreters and how they felt that their questions were being ignored. They also faced more discrepancies such as treatment options during patient care for POP.</t>
  </si>
  <si>
    <t>Presence of disparities in care for underserved women in POP; Language speakers other than English receiving worse care in hospitals; Increased barriers for Spanish-speaking women in receiving care based on socioeconomic status and language</t>
  </si>
  <si>
    <t>"Discrepancies in treatments offered were noted in 21.2% (7/33) in the Spanish-speaking group versus 16% (4/25) in the English-speaking group" (p.4)</t>
  </si>
  <si>
    <t>Results in this study suggested that there were discrepanicies in care for Spanish-speaking women and women being treated in public hospitals showing a disparity in care for POP. There were no Spanish-speaking women included from private hospitals. There may be inaccuracy because 1 of the groups did not specifically get questioned about cancer concerns.</t>
  </si>
  <si>
    <t>Spanish speakers reported fear of cancer and misunderstanding, resistance to offered treatment, preference for Spanish-speaking doctor over interpreters, and discrepancies in treatment options compared to English-speaking patients who felt more comfortable.</t>
  </si>
  <si>
    <t>The author concludes that disparities in care for POP are shaped by socioeconomic, language, and health systems. Through improvements in direct communication and inperson interpreters can help with confidence and understanding of a patient's condition. As also expressed by the patients, providing more educational aids such as pamphlets, models, and simple videos will assist them in understanding their conditions providing a sense of control and lessens the fear of treatment.</t>
  </si>
  <si>
    <t>Themes</t>
  </si>
  <si>
    <t>Spanish vs. English speaking</t>
  </si>
  <si>
    <t>p=0.0469 (mean SD age)</t>
  </si>
  <si>
    <t>qualitative focus group</t>
  </si>
  <si>
    <t>Access to Translator (AT&amp;T) Project: Interpreter on Wheels during the COVID-19 Pandemic</t>
  </si>
  <si>
    <t xml:space="preserve">implementation study/quality improvement </t>
  </si>
  <si>
    <t>patients who used translator service rated on average 4.43/5</t>
  </si>
  <si>
    <t xml:space="preserve">-access to healthcare for LEP -digital intervention in healthcare </t>
  </si>
  <si>
    <t>“Between 30 March and 31 May 2020, we had 477 virtual interpretation encounters totaling 4123 interpretation minutes.”</t>
  </si>
  <si>
    <t xml:space="preserve">-small sample size -observational </t>
  </si>
  <si>
    <t>477 interpretation encounters totaling 4,123 min</t>
  </si>
  <si>
    <t>Technology improves communication for LEP patients</t>
  </si>
  <si>
    <t xml:space="preserve">quality improvement </t>
  </si>
  <si>
    <t>proportion of clinics with high ad hoc interpreter use (&gt;10% of encounters) decreased from 16 clinics to 11 clinics over the study period (2012–2018)</t>
  </si>
  <si>
    <t xml:space="preserve">-language access &amp; equity -patient safety &amp; care quality </t>
  </si>
  <si>
    <t xml:space="preserve">“The number of clinics with high (&gt; 10%) utilization of family/friends as interpreters decreased from 16 to 11 between 2012 and 2018.”  </t>
  </si>
  <si>
    <t xml:space="preserve">study was done at a single center </t>
  </si>
  <si>
    <t>Some clinics rely heavily on family or friends to interpret</t>
  </si>
  <si>
    <t xml:space="preserve">Professional interpretation improves patient safety and quality of care </t>
  </si>
  <si>
    <t>27 SITES (no official participants recorded)</t>
  </si>
  <si>
    <t xml:space="preserve">The study compared diabetes‑related care processes and outcomes between immigrant and non‑immigrant adults. Researchers analyzed clinical quality indicators such as HbA1c testing, LDL‑cholesterol testing, urine ACR testing, eye examinations, and medication prescriptions. Data were stratified by material deprivation, residential instability, and dependency quintiles to assess whether disparities persisted across socioeconomic contexts. Absolute differences between groups were calculated to quantify gaps in care.
</t>
  </si>
  <si>
    <t>Immigrants were less likely than non‑immigrants to receive HbA1c testing, eye examinations, and ACEi/ARB prescriptions. They were also less likely to achieve recommended HbA1c and LDL‑cholesterol targets. However, immigrants were more likely to receive LDL‑cholesterol testing and urine ACR testing, and more likely to achieve urine ACR targets. Absolute differences were generally small; for example, eye exam rates were ~64.4% among immigrants versus ~72.8% among non‑immigrants. Disparities persisted across both the least and most marginalized socioeconomic quintiles.</t>
  </si>
  <si>
    <t xml:space="preserve">- Persistent care gaps between immigrants and non‑immigrants across multiple diabetes quality indicators
- Small but consistent disparities in preventive screening and treatment processes
- Socioeconomic marginalization does not eliminate immigrant–non‑immigrant differences
- Mixed pattern: immigrants outperform on some tests (LDL, ACR) but lag in treatment and target achievement
</t>
  </si>
  <si>
    <t>“Immigrants consistently demonstrated lower rates of key diabetes care processes compared with non‑immigrants.”</t>
  </si>
  <si>
    <t xml:space="preserve">Unmeasured factors such as language barriers, health literacy, or access to culturally appropriate care may influence results.
</t>
  </si>
  <si>
    <t>Participants’ data show that immigrants receive fewer HbA1c tests, eye exams, and ACEi/ARB prescriptions and are less likely to meet HbA1c and LDL targets.</t>
  </si>
  <si>
    <t xml:space="preserve">Researchers propose that targeted interventions may be needed to address immigrant‑specific barriers.
</t>
  </si>
  <si>
    <t>Immigrants | Non-immigrants</t>
  </si>
  <si>
    <t>99% CI</t>
  </si>
  <si>
    <t>The qualitative component included interviews with 14 inpatient health care team members to identify facilitators and barriers to interpreter use. Data were analyzed using descriptive statistics for quantitative variables and inductive coding for qualitative themes.</t>
  </si>
  <si>
    <t>Only 24% of couplets had access to a certified Spanish-speaking clinician or interpreter at admission, and only 14% had such access during daily rounds. Interpreter use was inconsistent, with many encounters—especially “noncritical” ones—occurring without language-concordant communication. Median interpreter wait time was 17 minutes, with waits ranging from 0 to 75 minutes. Clinicians frequently relied on gestures, limited Spanish, or translation apps due to workflow pressures and interpreter understaffing. In-person interpreters were preferred but were not consistently available, contributing to gaps in communication and potential patient safety risks.</t>
  </si>
  <si>
    <t xml:space="preserve">- Underuse and inconsistent availability of Spanish-language-concordant care
- Workflow pressures and interpreter understaffing as major barrier
</t>
  </si>
  <si>
    <t xml:space="preserve"> “It must be…frustrating to be a patient and feel like your nurse did not understand what you just said.
</t>
  </si>
  <si>
    <t>The qualitative sample included only clinicians, not patients, which may underrepresent patient perspectives on language access.</t>
  </si>
  <si>
    <t xml:space="preserve">Some clinicians noted that patients appeared isolated or intimidated when unable to communicate their needs.
</t>
  </si>
  <si>
    <t>The authors emphasize that language-concordant communication is foundational to patient safety, informed consent, and health equity.</t>
  </si>
  <si>
    <t>Advancing language concordant care: a multimodal medical interpretation intervention (MMII)</t>
  </si>
  <si>
    <t>The study evaluated the use of digital Medical Interpretation Services (MIS) during the COVID‑19 pandemic and assessed the impact of an intervention designed to improve MIS utilization. Researchers monitored MIS usage patterns from March 2020 over an 18‑month period. The intervention included the implementation of the Multimodal Medical Interpretation Initiative (MMII), which aimed to increase awareness and accessibility of MIS modalities. Data were collected on total minutes of MIS use per month and provider perceptions of MIS utility.</t>
  </si>
  <si>
    <t>Digital MIS was used consistently from the start of the COVID‑19 pandemic and throughout the following 18 months. After the intervention was implemented, monthly MIS usage increased by 44%, indicating a substantial improvement in adoption. Healthcare providers reported that digital MIS played a critical role in maintaining transparent communication with patients during the pandemic. Providers also noted that the MMII improved their awareness of available MIS options and made it easier to access them. Overall, the intervention strengthened communication equity during a period of heightened clinical strain.</t>
  </si>
  <si>
    <t xml:space="preserve">- Increased utilization of digital interpretation services after targeted intervention
- Importance of transparent communication during public health emergencies
- Provider reliance on MIS to support equitable patient care
</t>
  </si>
  <si>
    <t>“Digital MIS was vital in facilitating transparent communication with patients.”</t>
  </si>
  <si>
    <t>The study’s findings may be limited by reliance on usage metrics rather than direct patient‑reported outcomes. Provider perceptions may introduce subjective bias, as they reflect personal experiences rather than standardized assessments. Additionally, the study period coincided with the COVID‑19 pandemic, which may limit generalizability to non‑crisis settings.</t>
  </si>
  <si>
    <t>Providers stated that digital MIS was essential for maintaining clear and transparent communication with patients. They reported increased awareness and easier access to MIS options after the MMII was introduced. Usage data showed a measurable rise in MIS engagement following the intervention.</t>
  </si>
  <si>
    <t>The authors interpret the increased MIS usage as evidence that structured implementation strategies can meaningfully improve language‑access practices. They suggest that the MMII addressed key barriers by enhancing visibility and usability of MIS tools. The study highlights the importance of digital interpretation services during crises, emphasizing their role in promoting equitable communication. Researchers conclude that similar interventions could strengthen language‑access systems in other clinical settings.</t>
  </si>
  <si>
    <t xml:space="preserve">The study compared clinical processes and outcomes among three cohorts of patients with limited English proficiency (LEP): those seen by bilingual providers, those using in‑person interpreters, and those using telephonic interpreters. Researchers examined demographic characteristics, triage vital signs, trainee involvement, admission rates, and total visit time. Statistical analyses assessed differences across cohorts, including P‑values for key comparisons. Additional data were visualized through multiple graphs illustrating time differences and admission patterns.
</t>
  </si>
  <si>
    <t>There were no statistically significant differences among the three cohorts in gender, age, parental country of origin, or triage vital signs. Patients in the in‑person interpreter cohort were significantly less likely to be seen by a trainee compared to both the bilingual and telephonic groups (all P &lt; 0.001). The in‑person cohort had lower rates of complex medicine admissions and lower overall admission rates compared to both telephonic (P &lt; 0.001, 0.004) and bilingual groups (P &lt; 0.003, 0.003). In terms of efficiency, the in‑person cohort had the shortest total visit time. For every hour of an in‑person interpreter visit, the bilingual cohort required an additional 2 minutes and the telephonic cohort an additional 9 minutes.</t>
  </si>
  <si>
    <t xml:space="preserve">- Comparable baseline characteristics across LEP cohorts
- In‑person interpretation associated with fewer trainee encounters and lower admission rates
- Telephonic interpretation linked to longer visit times
- Efficiency and clinical workflow vary by interpretation modalit
</t>
  </si>
  <si>
    <t>“Patients in the in‑person cohort were less likely to be seen by a trainee compared to other groups.”</t>
  </si>
  <si>
    <t>The study relies on observational comparisons, which may be influenced by unmeasured confounders such as clinician preference or case complexity. Graph‑based data interpretation may introduce subjectivity without access to raw values. Differences in workflow or staffing across interpretation modalities may also affect outcomes independently of language services.</t>
  </si>
  <si>
    <t>Clinicians’ documentation shows that in‑person interpretation resulted in shorter total visit times and fewer trainee encounters. Patients using telephonic interpretation experienced longer waits and higher admission rates. Baseline characteristics across groups were similar, indicating that differences arose from care processes rather than patient factors.</t>
  </si>
  <si>
    <t>The authors interpret the findings as evidence that in‑person interpretation may support more efficient care and reduce unnecessary admissions. They suggest that telephonic interpretation may introduce delays that affect clinical decision‑making and throughput. The lower trainee involvement in the in‑person cohort may reflect workflow patterns or clinician confidence when using different interpretation modalities. Overall, the study highlights how the mode of language support can shape both clinical efficiency and patient outcomes.</t>
  </si>
  <si>
    <t>Telephonic | In-person</t>
  </si>
  <si>
    <t>The study evaluated the impact of targeted interventions aimed at improving care for Spanish‑speaking limited English proficiency (SSLEP) families. Interventions included staff education on linguistic and cultural awareness, workflow standardization to improve interpreter access, and iterative quality‑improvement cycles (PDSA). Researchers compared mean length of stay (LOS) before and after implementation for both SSLEP and non‑LEP patients. LOS data were analyzed using pre‑ and post‑intervention time periods, with results displayed in accompanying figures</t>
  </si>
  <si>
    <t>Following the interventions, the mean LOS for SSLEP families decreased from 178 minutes to 142 minutes, representing a 36‑minute reduction (20.2%). In comparison, non‑LEP patients experienced a smaller LOS decrease—from 136 minutes to 124 minutes (12 minutes, 8.8%). This indicates that the interventions had a disproportionately positive impact on SSLEP families. Improvements were attributed to enhanced interpreter access, standardized workflows, and increased provider awareness of linguistic and cultural needs.</t>
  </si>
  <si>
    <t xml:space="preserve">- Targeted interventions reduce disparities in LOS for LEP populations
- Interpreter access and workflow standardization improve efficiency
- Cultural and linguistic awareness enhances patient flow and communicatio
</t>
  </si>
  <si>
    <t xml:space="preserve">"The mean LOS for non‑LEP patients decreased from 136 minutes to 124 minutes, a 12‑minute decrease (8.8%).”
</t>
  </si>
  <si>
    <t xml:space="preserve">The intervention’s effects may vary across settings with different interpreter staffing or workflow structures.
</t>
  </si>
  <si>
    <t>Staff reported improved ability to communicate effectively with SSLEP families after receiving linguistic and cultural training. Interpreter availability increased due to workflow changes, reducing delays in care. LOS data directly reflected these operational improvements.</t>
  </si>
  <si>
    <t>The authors interpret the larger LOS reduction among SSLEP families as evidence that language‑focused interventions can meaningfully reduce inequities in care efficiency. They suggest that culturally and linguistically informed practices streamline communication, reduce delays, and improve patient flow. The use of PDSA cycles likely contributed to sustained improvements by continuously refining processes. Overall, the findings highlight the importance of system‑level strategies to support equitable care for LEP populations.</t>
  </si>
  <si>
    <t>This study used a mixed-methods design combining an electronic survey and focus groups to assess staff communication and safety culture regarding patients with limited English proficiency (LEP). The sample included 68 healthcare professionals working in pediatric and obstetrics/gynecology inpatient and emergency settings. Survey data were analyzed descriptively, and focus group transcripts were coded iteratively using consensus coding. The study did not include any patient participants; it focused entirely on staff perceptions and system-level barriers and facilitators.</t>
  </si>
  <si>
    <t>Staff reported reduced confidence when communicating with LEP patients (74%) and forming therapeutic relationships (56%) compared to English-proficient patients. Focus groups highlighted that knowledge of appropriate language services facilitated interpreter use, but workflow constraints, mismatched supply and demand, variable interpreter quality, and gaps in communication with interpretation service management were significant barriers. Overall, knowledge gaps alone were insufficient to explain interpreter underuse; addressing system workflow and engagement with interpretation services is critical to improving LEP patient care.</t>
  </si>
  <si>
    <t>-Staff confidence in communication and therapeutic relationships is lower with LEP patients.
-Knowledge facilitates interpreter use but is not the sole determinant of usage.
-Workflow and system-level barriers impede appropriate use of qualified language service providers (QLSP).
-System engagement with interpretation services is essential for improving LEP patient care.</t>
  </si>
  <si>
    <t>“Survey participants reported less confidence in their ability to communicate effectively (74%) and form therapeutic relationships (56%) with LEP patients versus English-proficient patients.” (p. Abstract)
“Knowledge gaps may not be a primary cause of interpreter underuse.” (p. Abstract)
“Strategies to address workflow barriers and engage with interpretation services are critical to move from knowledge to action to improve LEP patient care.” (p. Abstract)</t>
  </si>
  <si>
    <t>-Small sample size (n = 68) and staff-only perspectives limit generalizability.
-No patient-level outcomes or clinical measures were included.
-Self-reported confidence and perceptions may introduce social desirability or recall bias.</t>
  </si>
  <si>
    <t>-Staff felt less confident communicating with LEP patients.
-Staff reported that knowledge of qualified language services helped them use interpreters.
-Staff observed workflow and service barriers affecting interpreter use.</t>
  </si>
  <si>
    <t>-Interpreter underuse is driven more by system and workflow issues than by lack of staff knowledge.
-Engaging with interpretation services and addressing logistical barriers is key to improving quality and safety for LEP patients.
-Multidisciplinary, system-level strategies are necessary to translate staff knowledge into effective care for LEP patients.</t>
  </si>
  <si>
    <t xml:space="preserve">This study used a cross-sectional survey design to assess familiarity with National Standards for Culturally and Linguistically Appropriate Services (CLAS) among faculty and students at an academic health center. An anonymous, web-based questionaire with multiple-choice and Likert-scale items was distributed via email to all affiliated faculty( n=1025) and students ( n= 1,956) at the Medical College of Georgia. the survey measured self-reported familiarity with CLAS standards, willingness to learn Medical Spanish, experience working with medical interpreters, and preferred educational formats. Responses were collected over one month, with reminder emails sent after two weeks. Data were analyzed descriptively using STATISTICA software. </t>
  </si>
  <si>
    <t xml:space="preserve">Key findings reported were that approximatedly 22% of facultu and 23% of students reported being "less than familiar" with the CLAS standards, which indicates substantial gaps in awareness. Medical students had particularly low rates of being " very familiar" with CLAS (4.3%) . Both faculty (46%) and students (70%) expressed willingness to spend time learnig Medical Spanish, through preferences for instructional format varied between groups. Faculty were more likley than students to report knowing how to work with medical interpreters, yet overall familiarity with interpreter use remained limited. The findings suggest insufficient institutional knowledge of CLAS standards despite growing linguistic diversity among patients. </t>
  </si>
  <si>
    <t xml:space="preserve">- Limited institutional awareness of CLAS standards                                                          - Willingness to learn Medical spanish despite time constraints                                - Gaps in confidence working with professional medical interpreters                                        -Need for flexible, multimodal cultural and linguisitc training </t>
  </si>
  <si>
    <t>“Nearly 22% of the responding faculty and 23% of the responding students reported that they were less than familiar with the National Standards for CLAS.” (p. 45)                                                                                                                                      “Results suggest that a void exists in understanding the National Standards for CLAS and that there are varying levels of willingness to learn medical Spanish.” (p. 45)                                             “Overall, the responses relating to familiarity with the National Standards for CLAS demonstrate a need to implement additional training for faculty and students.” (p. 49)</t>
  </si>
  <si>
    <t xml:space="preserve">The study relied on self- reported data, wich may introduce social desirability and recall bias. Response rates differed substantially between faculty members and students potentially skewing results towards groups more engaged with institutional survey systems. The survey design limited depth of responses due to the absence of open-ended questions. </t>
  </si>
  <si>
    <t xml:space="preserve">Faculty and student reported limited familiarity with CLAS standards and variable confidence in working with medical interpreters. Many participants expressed personal willingness to learn Medical Spanish but cited uncertainty about how best to engage with interpreter services. Partcipants' responses reflect perceived gaps in institutional preperation rather than resistance to culturally and linguistically appropriate care. </t>
  </si>
  <si>
    <t xml:space="preserve">The authors interpret the findings as evidence of an institutional disconnect betwenen policy mandates for culturally and linguistically appropriate care ad frontline provider knowledge. They suggest that insufficient education about CLAS standards may limiy effective communication with LEP patients and compromise care quality. The authors argue that structured, accessible training training programs are necessary to translate CLAS standards into routine clinical practice. Improved workforce education is framed as a prerequisite for improving patient outcomes and system efficiency. </t>
  </si>
  <si>
    <t xml:space="preserve">This study used a prospective observational design to evaluate a culturally tailored patient navigation program ( CTPNP) aimed at increasing colorectal cancer (CRC) screening among Hispanic patients. The porgram was implemented at a university- affiliated teaching hospital in Providence, Rhiode Island, and included Spanish- language written materials, telephone-based education, and follow-up support provided by a trained Spanish-speaking patient navigator. Eligible patients were referred by primary care providers or self-referred through community outreach events and were enrolled after successful contact by phone.Outcoes were measured using a prospectively maintained database that tracked colonoscopy  completion, cancellation and no-show rates over a 28-month period. </t>
  </si>
  <si>
    <t>Among enrolled patients (n=698), the colonoscopy completion rate was 85% (592/698), with no gender difference (85% female vs 85% male; P=.43). Cancellation without rescheduling was 9% (62/698) and no-show was 6% (44/698). The most common barriers for cancellation/no-show were cost (copays/out-of-pocket/lost wages) and inability to contact the patient after referral. Within completed colonoscopies, 43% underwent polypectomy and 1.3% required colectomy, with 0.8% new cancer diagnoses. Most completers (90%) reported they would not have completed colonoscopy without the navigation program.</t>
  </si>
  <si>
    <t>Culturally and linguistically tailored navigation improves preventive screening completion. Barrier identification and practical support (scheduling, transportation, bowel prep) drive adherence. Structural barriers persist (cost, unstable contact information) even among insured patients. Navigation may reduce gender disparities in screening utilization</t>
  </si>
  <si>
    <t>“Implementation of a CTPNP is an effective intervention to improve the CC rate and eliminate the historical gender gap in utilization among Hispanic patients.” (Abstract) 
“Ninety percent (n = 530) of the CC group reported that they would not have completed colonoscopy without the CTPNP.” (Abstract)</t>
  </si>
  <si>
    <t>This was a single-site, observational program evaluation without a concurrent control group; comparisons were made to historical rates, so causal inference is limited. Enrollment required successful contact, which may exclude harder-to-reach patients and inflate completion estimates among those enrolled. Some outcomes (e.g., “would not have completed without CTPNP”) rely on self-report and may be subject to social desirability bias.</t>
  </si>
  <si>
    <t>Patients frequently identified cost and practical barriers (e.g., inability to be reached after referral) as reasons for cancellation or no-show. Most patients who completed colonoscopy reported that they would not have completed screening without navigator support, suggesting navigation directly affected their ability to follow through.</t>
  </si>
  <si>
    <t>The authors interpret the high completion rate as evidence that culturally tailored, language-concordant navigation builds trust, improves engagement, and enables effective barrier resolution for Hispanic patients. They argue that navigator-delivered education and direct-access scheduling reduce logistical friction that commonly prevents screening. They also interpret the elimination of the historical gender gap as suggesting culturally sensitive education can overcome gender-linked cultural barriers (e.g., embarrassment, masculinity concerns, fear). They highlight systemic barriers (especially cost and unstable communication access) as ongoing challenges requiring broader solutions.</t>
  </si>
  <si>
    <t>Colorectal Cancer Screening Among Ethnically Diverse, Low-Income Patients (2011)</t>
  </si>
  <si>
    <t>This was a randomized controlled trial of patient navigation to increase colorectal cancer (CRC) screening among low-income, ethnically diverse primary care patients. The study identified 465 patients aged 52–74 years across 4 community health centers and 2 public hospital–based clinics who were not up-to-date with CRC screening and spoke English, Haitian Creole, Portuguese, or Spanish. Participants were enrolled from September 1, 2008 through March 31, 2009 and followed for 1 year. Patients were randomized to a navigation intervention (introductory letter plus language-concordant telephone navigation offering FOBT or colonoscopy; up to 6 hours over 6 months) vs usual care. The primary outcome was completion of any CRC screening within 1 year, assessed by masked medical record review.</t>
  </si>
  <si>
    <t>Intervention patients were more likely to complete any CRC screening within 1 year than controls (33.6% vs 20.0%; P &lt; .001). They were also more likely to be screened by colonoscopy (26.4% vs 13.0%; P &lt; .001), while FOBT completion was similar (7.2% vs 6.5%; P = .76). In prespecified subgroup analyses, the intervention showed stronger effects among non–English-speaking patients (39.8% vs 18.6%; P &lt; .001) and black patients (39.7% vs 16.7%; P = .004). Adenoma detection was higher in the intervention group (8.1% vs 3.9%; P = .06) but did not reach conventional statistical significance; no colorectal cancers were detected.</t>
  </si>
  <si>
    <t>Patient navigation as a structural/linguistic barrier-reduction strategy for CRC screening. Language-concordant outreach improves screening uptake in non–English-speaking groups. Disparity reduction focus among black patients and non-English speakers.</t>
  </si>
  <si>
    <t>"Patient navigation increased completion of CRC screening among ethnically diverse patients." (Abstract)</t>
  </si>
  <si>
    <t>Participants were drawn from a single geographic area and may have obtained screening outside the system, potentially undercounting screening completion. Navigators could not contact 23% of intervention patients, reflecting real-world reach limitations that could dilute intervention effectiveness. Some study-site changes and overlapping mailed outreach at certain centers may have reduced separation between intervention and usual care.</t>
  </si>
  <si>
    <t>Patients receiving navigation completed CRC screening more often than those receiving usual care within 1 year. Many intervention patients required repeated contact attempts, and a subset could not be reached due to disconnected phone service or returned mail.</t>
  </si>
  <si>
    <t>The authors interpret the increased screening as evidence that navigation addresses common barriers in underserved populations through reminders, one-on-one education, and flexible problem solving. They argue language-concordant navigation is particularly useful for reducing screening disparities in non–English-speaking and black patients. They suggest navigation could be integrated into primary care redesign/medical home models but note the need to study scalable, cost-effective implementation.</t>
  </si>
  <si>
    <t>This was a single-institution quality improvement (QI) project conducted in the emergency department (ED) of a freestanding, urban, academic children’s hospital (Level-1 pediatric trauma center; ~53,000 annual visits). The team focused on Spanish-speaking limited English proficiency patients (LEP-SS) and compared outcomes with English-proficient (EP) patients using electronic health record (EHR) data and manual chart review. Using the Model for Improvement, the team ran multiple Plan-Do-Study-Act cycles: (1) an LEP icon on the ED tracking board, (2) a standardized LEP documentation form linked to the icon, and (3) icon color changes and expanded documentation roles to improve situational awareness and accountability. The primary process measure was appropriate interpreter use and documentation (AIUD), and the primary outcome measure was 48-hour ED return visits (RV). Balancing measures included ED length of stay and video remote interpreter (VRI) encounter time.</t>
  </si>
  <si>
    <t>AIUD for LEP-SS patients improved from 35.7% at baseline to 64.5% after interventions, with no significant changes in balancing measures. LEP icon use increased over time, and AIUD among cases where the LEP icon was activated and an interpreter was used rose (reported as 74.8% after initial implementation in the text). Despite process improvements, there was no special-cause variation and no meaningful improvement in 48-hour ED return visit rates for LEP patients compared with baseline (reported 3.1% LEP vs 2.6% EP during the postintervention period). The authors interpret the unchanged RV outcome as suggesting return visits are multifactorial and not addressed by interpreter documentation improvements alone.</t>
  </si>
  <si>
    <t>Standardized LEP identification and interpreter documentation as equity infrastructure. Situational awareness tools (EHR icons/color cues) to prompt interpreter use and accountability. Implementation barriers and context effects (staffing/census changes; Hawthorne effect)</t>
  </si>
  <si>
    <t>"Significant improvements in AIUD were achieved without affecting balancing measures." (Abstract)</t>
  </si>
  <si>
    <t>AIUD measurement relied on documentation (free text or LEP Form), which may not perfectly reflect actual interpreter use across all encounter moments. Baseline required time-intensive manual chart review and inconsistent pre-intervention documentation may have caused misclassification. The intervention targeted primarily Spanish-speaking LEP patients and used one urgent care site as a proxy for broader UCC performance, which may limit generalizability.</t>
  </si>
  <si>
    <t>LEP-SS patients were more consistently identified and had improved documentation of interpreter use after the LEP icon and LEP Form interventions. The 48-hour return visit rate did not change meaningfully during the postintervention period despite improved AIUD.</t>
  </si>
  <si>
    <t>The authors interpret improved AIUD as evidence that standardizing LEP identification and documentation can shift workflows and awareness without worsening throughput measures. They argue that return visits are influenced by multiple factors (e.g., discharge quality, access to care, caregiver comprehension), so interpreter-focused interventions alone may be insufficient to change RV rates. They propose future work addressing education, culturally effective care practices, and standardized discharge processes as part of a more holistic strategy.</t>
  </si>
  <si>
    <t>This was a cross-sectional survey study assessing breast imaging centers’ practices for communicating mammography results, with emphasis on accommodations for women with limited English proficiency (LEP) and low literacy. A 35-question questionnaire was distributed to a national association of &gt;700 breast health centers (NCBC member organizations), and responses were analyzed descriptively with subgroup comparisons using Fisher’s exact or Chi-square tests. The analytic sample included questionnaires from 206 centers after excluding duplicates and centers with substantial missing responses. Centers were categorized by whether they served “substantial” populations (≥25%) of LEP patients, low-income patients (Medicaid/uninsured), and Black or Hispanic/Latina patients. Outcomes were center-reported communication processes (e.g., verbal notification practices, telephone outreach, multilingual staffing/interpretation availability, language options on phone lines, and whether result letters were sent only in English).</t>
  </si>
  <si>
    <t>In the overall sample, 69% of centers reported sending result letters in English only, 18% reported they do not routinely telephone patients with results, and 15% reported they do not have multilingual staff or translators available to answer questions. At the same time, 69% reported using patient navigators, which the authors describe as a potential systemic strength for supporting follow-up and understanding. Only a minority reported offering language options through telephone lines (reported as 39.3%), and a minority reported mailing result letters in languages other than English (reported as 30.1%). Centers serving “substantial” LEP populations (≥25% LEP) were more likely than others to report multilingual supports (e.g., language options by phone, multilingual staff/interpreters, multilingual navigators) and to send letters in languages other than English, but gaps persisted even within this subgroup. Overall, the authors conclude that written result letters alone are commonly relied upon and are likely inadequate to ensure understanding and follow-up for women with LEP and other barriers.</t>
  </si>
  <si>
    <t>Communication equity gaps in diagnostic result notification for LEP/low-literacy populations. Overreliance on written result letters (often English-only) as a potentially insufficient communication strategy.</t>
  </si>
  <si>
    <t>"Our findings are consistent with past investigations identifying a general need to improve the communication of breast imaging results and suggesting that result notification letters alone are inadequate in ensuring that every woman understands her personal results and follow-up plan.” (Abstract)</t>
  </si>
  <si>
    <t>This was a voluntary survey with a modest response rate and likely selection bias (centers more engaged in communication/quality issues may have been more likely to respond). Measures were self-reported center practices, introducing potential social desirability and reporting bias. The survey did not clearly distinguish communication practices for screening versus diagnostic mammography results, which could confound interpretation of “routine” verbal/telephone notification patterns.</t>
  </si>
  <si>
    <t>A sizable proportion of centers reported English-only written result letters and gaps in routine telephone notification and multilingual staffing/translation availability. Many centers reported using patient navigators, but fewer reported multilingual navigators or robust language-access options by phone or mail.</t>
  </si>
  <si>
    <t>The authors interpret the findings as evidence that existing mammography result communication systems often fall short for women with LEP and low literacy, contributing to risk of inadequate understanding and delayed follow-up. They argue that relying on written notifications—especially English-only letters—does not reliably ensure comprehension of results or follow-up plans. They suggest that broader adoption of linguistically appropriate, literacy-friendly practices (e.g., verbal communication, accessible phone systems, navigators with language capacity, multilingual materials) is needed and that policy/guidance could better address language and literacy barriers.</t>
  </si>
  <si>
    <t>This was a prospective, observational study conducted over six months in a single, urban, academic emergency department (ED) (~100,000 annual visits). Resident and faculty physicians were observed while evaluating adult patients presenting with chest pain or abdominal pain. Trained medical student observers used a standardized 12-item checklist to record whether key history elements were obtained (HPI components plus past medical/surgical/family/social history, education, and allergies) and documented the encounter language (English; Spanish with/without formal interpreter; Spanish with family interpretation). Providers, interpreters, and observers were blinded to the specific study purpose to reduce behavior changes during observation. Group differences by patient primary language (English vs Spanish) were tested using chi-square analyses.</t>
  </si>
  <si>
    <t>A total of 753 encounters were observed (105 Spanish-speaking; 648 English-speaking). There were no statistically significant differences between Spanish- and English-speaking encounters for any history questions except alleviating factors, which were asked more often in Spanish-speaking encounters (45% vs 30%; p = .003). The average percentage of targeted history elements obtained was similar across groups (Spanish 60% vs English 57%). When stratified by Spanish interpretation modality (family, interpreter, provider), patterns were generally comparable, with alleviating factors remaining higher in Spanish encounters overall (table-level analysis reported p = 0.012). The authors conclude that, in this setting, language barrier did not reduce the completeness of history obtained and may have prompted slightly more thorough questioning in at least one HPI dimension.</t>
  </si>
  <si>
    <t>Equity in clinical information-gathering despite LEP status (history completeness as a patient safety issue). Interpreter workflow may prompt more structured or comprehensive questioning during the initial encounter.</t>
  </si>
  <si>
    <t>“In this study at a large, urban, academic ED, the medical histories obtained by physicians were similar between English-speaking and Spanish-speaking patients.”</t>
  </si>
  <si>
    <t>This was a single-site study in a Midwestern academic ED where Spanish was the second most common language; results may not generalize to settings with different interpreter availability, staffing, or language mix. The Hawthorne effect remains possible because clinicians were observed, though the team attempted to minimize it via blinding to the study purpose. The checklist captures whether items were asked, not the quality, accuracy, or patient understanding of the history obtained.</t>
  </si>
  <si>
    <t>Across 12 history elements, Spanish-speaking patients received histories of similar completeness compared with English-speaking patients, with the only significant difference favoring Spanish encounters for alleviating factors. Overall history element capture rates were close (60% Spanish vs 57% English).</t>
  </si>
  <si>
    <t>The authors interpret the similar completeness as evidence that clinicians aimed to obtain comparable levels of detail despite language barriers. They propose that interpreter use may encourage clinicians to “batch” more questions during the first interaction because follow-up clarification can be harder to obtain. They also note that if LEP disparities persist, they may arise from other parts of the ED care pathway (testing, treatment decisions, discharge communication), not from initial history-taking alone. They recommend future work examining time spent, resident vs faculty differences, and interpreter modality effects.</t>
  </si>
  <si>
    <t>This was a community-based intervention study and conducted in a small East Coast U.S. city within senior public housing facilities serving older low-income African American and Latino adults. The intervention was a multi-level participatory program grounded in social construction and empowerment theory that brought together social scientists, vaccine researchers, public health nurses, elder service providers, housing management, and residents to create supportive infrastructure and education around influenza vaccination. Two buildings of similar size and ethnic composition were randomly assigned to intervention or control conditions, and data were collected through pre- and post-intervention surveys measuring knowledge, attitudes, and peer norms, plus documentation of vaccination campaigns and clinics conducted in English and Spanish. Primary outcomes included influenza vaccination rates, pro-vaccination knowledge, beliefs, and understanding of health consequences, with results showing that the intervention building exceeded the 70% vaccination rate goal and achieved significant improvements in vaccination uptake and related beliefs compared with the control building, indicating success across macro (community coalition), meso (building management and resident committee), and individual levels</t>
  </si>
  <si>
    <t>The multi-level participatory intervention significantly increased influenza vaccination rates in the intervention senior housing building, achieving a post-test rate exceeding 70% and outperforming the control building. Knowledge, pro-vaccination beliefs, and understanding of vaccination benefits improved across multiple community and individual levels.</t>
  </si>
  <si>
    <t>Socio-ecological approach to health behavior; empowerment and community engagement; structural inequalities in preventive care; multilevel intervention (macro, meso, individual).</t>
  </si>
  <si>
    <t>“The intervention addressed known and persistent inequities in influenza vaccination among African American and Latino older adults, and associated infections, hospitalizations and mortality.” (Abstract) 
“The vaccination rate in the intervention building at post test exceeded the study goal of 70% and showed a significant improvement over the control building.” (Abstract) 
“Processes and outcomes were documented at four levels: Influenza Strategic Alliance (macro and exo levels), building management (meso level), building resident committee (meso level) and individual residents.” (Abstract)</t>
  </si>
  <si>
    <t>The published abstract doesn’t detail limitations but typical issues include potential selection bias (only two matched buildings), limited generalizability beyond the specific socioeconomic and geographic context, and possible measurement limitations (self-reported survey responses). Full-text limitations should be consulted for precise wording.</t>
  </si>
  <si>
    <t>Vaccination increased markedly in the intervention vs. control building.
Residents’ preventive knowledge, beliefs, and norms improved post-intervention across four ecological levels.
Participatory involvement of resident committees was crucial.</t>
  </si>
  <si>
    <t>Researchers interpreted that engaging multiple stakeholders (strategic alliance, building management, and resident committees) grounded in empowerment theory fosters sustainable community health improvements and can overcome vaccination disparities due to structural and social barriers.</t>
  </si>
  <si>
    <t>This retrospective study was conducted at Boston Children’s Hospital to examine the extent to which non-English-speaking (NES) patients presenting for care were included in clinical research protocols within the Department of Anesthesiology, Critical Care and Pain Medicine from 2011 to 2016. Researchers reviewed hospital and IRB records over five years to quantify the number of NES patients seen, the number of research studies approved to enroll NES participants, and the numbers of both English-speaking and NES patients approached and enrolled, as well as documented barriers investigators cited when excluding NES participants. Outcomes included identification of trends in NES patient presentations versus enrollment opportunities, and documentation of investigator barriers (e.g., lack of interpreter/translation resources and cultural awareness). The study found that although the number of NES patients presenting for care increased over time, the number of studies approved to enroll NES patients and the enrollment rate of these patients did not increase at the same pace, highlighting persistent gaps in research inclusivity and the need for improved institutional support, interpreter services, and cultural competency to increase access for NES patients</t>
  </si>
  <si>
    <t>Despite increased numbers of non-English-speaking (NES) patients presenting for care between 2011 and 2016, the number of clinical research protocols approved to enroll NES patients and their enrollment rates did not rise proportionally, indicating persistent under-inclusion in clinical research.</t>
  </si>
  <si>
    <t>Language/communication barriers in research participation; institutional and procedural challenges (lack of translation/interpreter resources); equity and representation in clinical research.</t>
  </si>
  <si>
    <t xml:space="preserve">“We found that the number of non-English-speaking patients presenting to Boston Children’s Hospital increased over time. However, the number of studies approved to enroll non-English-speaking patients within the Department of Anesthesiology and the rate of enrollment of these patients did not increase at the same rate.” (p. 1) </t>
  </si>
  <si>
    <t>As a retrospective chart/IRB/administrative review, potential biases include incomplete documentation of language preference, lack of detailed reasons for NES exclusion beyond IRB justifications, and inability to capture unrecorded attempts to include NES patients. The study is also limited to one institutional department, which may not reflect broader institutional practices.</t>
  </si>
  <si>
    <t>NES patient presentations increased over five years.
Approval of research protocols to enroll NES patients did not increase proportionately.
Enrollment of NES participants lagged behind increasing clinical presentations</t>
  </si>
  <si>
    <t>Researchers interpret that institutional barriers (e.g., lack of interpreter resources, cultural competency, and systematic inclusion policies) contribute to NES under-representation in research, suggesting that proactive infrastructural support is necessary to improve research equity.</t>
  </si>
  <si>
    <t>This quality improvement study was conducted at a safety-net primary care clinic in Reston, Virginia, serving uninsured adults with incomes ≤200% of the federal poverty level. The intervention consisted of monthly 90-minute group counseling visits for English- and Spanish-speaking patients focused on preventive health behaviors, supported by team-based care and community resources. Data were collected over nine months using statistical process control methods, chart reviews, patient surveys, and qualitative interviews. Outcomes included attendance, goal achievement, and documentation of preventive counseling.</t>
  </si>
  <si>
    <t xml:space="preserve">Group counseling visits substantially increased documented preventive counseling from 15% pre-intervention to 67% post-intervention. Goal achievement differed by language group, with 42% of English-speaking patients and 86% of Spanish-speaking patients meeting self-reported goals. Patients reported improved understanding of health behaviors and greater ability to apply information to daily life. Language preference did not impede participation or success, and teamwork among patients, providers, and community partners was central to implementation success.  </t>
  </si>
  <si>
    <t xml:space="preserve">        •        Group visits as a mechanism to improve preventive care delivery
        •        Health literacy–sensitive counseling and education
        •        Team-based care and community engagement
        •        Social support enhancing patient self-efficacy
</t>
  </si>
  <si>
    <t xml:space="preserve">             Patients reported that lessons learned in group visits were “transferable to their everyday lives” (p. 8).
        •        Participants valued “additional time with the primary care physician above and beyond the routine appointment” (p. 8).
        •        Providers noted that teamwork among staff and community members was “key to success” (p. 9).</t>
  </si>
  <si>
    <t>The study involved a small sample size and was conducted at a single clinic, limiting generalizability. Outcomes relied heavily on self-reported goal achievement, which may introduce reporting bias. The short evaluation period restricts conclusions about long-term sustainability and clinical outcomes.</t>
  </si>
  <si>
    <t>Patients described feeling more confident managing diet, exercise, and preventive behaviors after participating in group visits. They emphasized the value of peer support and practical examples in understanding health information. Many reported that setting small, achievable goals helped translate counseling into action.</t>
  </si>
  <si>
    <t>The authors interpret group counseling as an effective systems-level intervention for improving preventive care among patients with limited health literacy. They suggest that social support, structured workflows, and culturally responsive education reduce barriers associated with traditional one-on-one visits. The findings support integrating group visits into routine primary care as a scalable approach to quality improvement. Language differences, when supported by team-based translation and trust, do not inherently limit effectiveness.</t>
  </si>
  <si>
    <t>Pre–post quality improvement study conducted at a large quaternary academic medical center to reduce inequities in rapid response outcomes for hospitalized patients with limited English proficiency. The intervention included implementing an EHR-integrated early warning score dashboard for LEP patients, twice-daily rapid response nurse surveillance, and structured integration of professional medical interpreters during deterioration events. Data were collected from May 2021 to March 2023 using hospital records, statistical process control methods, and qualitative feedback. Among adult hospitalized LEP patients experiencing rapid response activation, outcomes included activation rates, illness severity, escalation of care, length of stay, and mortality, with findings showing improved post–rapid response mortality and enhanced communication quality.</t>
  </si>
  <si>
    <t>Post-intervention, in-hospital mortality among LEP patients following RRS activation decreased (7.4% pre vs 6.1% post), and disparities between LEP and English-proficient patients were reduced without worsening outcomes for English-proficient patients.</t>
  </si>
  <si>
    <t>Language-based inequities in inpatient emergency response
Health system performance and patient safety
Structural barriers to rapid escalation of care
Equity-focused quality improvement interventions</t>
  </si>
  <si>
    <t>“Targeted rapid response system interventions can reduce inequities experienced by patients with limited English proficiency.”, “Embedding language access into escalation pathways improved equity in acute care.”</t>
  </si>
  <si>
    <t>Single-center design limits generalizability. Pre–post design cannot fully account for secular trends or unmeasured confounding.</t>
  </si>
  <si>
    <t>LEP patients experienced higher mortality after RRS activation before the intervention, which decreased following targeted system changes.</t>
  </si>
  <si>
    <t>Language barriers function as structural safety risks during inpatient emergencies, and system-level redesign is necessary to achieve equitable outcomes</t>
  </si>
  <si>
    <t>This multicenter observational study was conducted in four Boston emergency departments and surveyed 498 adult patients over two 24-hour sampling periods in 2008 to reassess interpreter use after statewide mandatory interpreter legislation. Interviewers identified 39 patients (8%) with significant English language barriers and documented whether interpreter services were used and what type was used. Data were analyzed using chi-square testing and compared with identical 2002 survey data. Outcomes included prevalence of language barriers and interpreter use patterns, showing that only 18% received professional interpreter services, while reliance on family or friends increased to 59% and staff interpretation decreased substantially, indicating no improvement in professional interpreter uptake despite legislation</t>
  </si>
  <si>
    <t>Professional interpreter use remained low and unchanged (18% in 2008 vs 15% in 2002), while reliance on friends or family members increased substantially and use of hospital staff as interpreters decreased.</t>
  </si>
  <si>
    <t>Communication quality in emergency care
Health system performance and policy implementation
Language access disparities
Patient preferences and informal interpretation</t>
  </si>
  <si>
    <t>“Use of professional interpreters by ED patients with language barriers remained low, despite publicity of the state mandatory interpreter law.”
“Most patients were comfortable with a friend or family member serving as the interpreter.”</t>
  </si>
  <si>
    <t>-Interpreter need was determined by interviewer judgment rather than standardized language proficiency assessment, introducing potential misclassification.
-Short data collection windows (two 24-hour periods per site) may not reflect usual ED interpreter practices.
-Geographic restriction to Boston-area EDs limits external validity.
-Study assessed interpreter use but not downstream clinical outcomes or safety consequences.
-Self-reported comfort with family interpreters may reflect social desirability bias.</t>
  </si>
  <si>
    <t>-Professional interpreter use among ED patients with language barriers remained low and unchanged years after legislation.
-Use of friends or family members as interpreters increased substantially over time.
-Use of hospital staff as interpreters declined following legislative enforcement.</t>
  </si>
  <si>
    <t>-Legislative mandates alone are insufficient to change communication behavior in emergency settings.
-Patient preference and convenience may override policy intentions regarding interpreter use.
-Effective language access requires workflow integration and clinician engagement, not only legal requirements.</t>
  </si>
  <si>
    <t>Risk ratio</t>
  </si>
  <si>
    <t>This randomized controlled trial was conducted across multiple U.S. cities and enrolled 613 Mexican American women to evaluate a culturally tailored cervical cancer screening intervention. Participants were randomized to the full AMIGAS promotora-delivered program (video + flip chart), video-only, flip-chart-only, or usual care control. Interventions were delivered individually in English or Spanish, and data were collected through baseline surveys and six-month follow-up, with medical record confirmation when possible. Outcomes focused on Pap test completion, and results showed significantly higher screening rates in all intervention groups compared with usual care, with the full AMIGAS program achieving the highest screening uptake.</t>
  </si>
  <si>
    <t>Pap test completion was significantly higher in the intervention group compared to controls (52.3% vs 24.8%) across all study sites.</t>
  </si>
  <si>
    <t>-Access to preventive care
-Health and access disparities
-Culturally and linguistically tailored interventions
-Community-based health promotion</t>
  </si>
  <si>
    <t>"Women in any of the intervention arms were statistically significantly more likely to report being screened than those in the usual care group in both an intent-to-treat analysis and a per-protocol analysis.” (Results, paragraph 1)                                                                                                     “AMIGAS was effective in increasing Pap test screening among women of Mexican descent when used in a 1-to-1 setting.” (Conclusions, Abstract)</t>
  </si>
  <si>
    <t>-Study population consisted exclusively of Mexican American women, limiting applicability to other ethnic or LEP groups.
-Outcome focused on short-term Pap test completion rather than long-term cancer outcomes.
-Intervention intensity and resources may limit scalability in low-resource settings.
-Self-reported screening completion may be subject to recall bias, although medical record verification was used when available.</t>
  </si>
  <si>
    <t>Women receiving the AMIGAS intervention were significantly more likely to complete Pap testing than controls.
The intervention was effective across multiple geographic sites.
Multicomponent delivery (education + navigation) produced larger effects than usual care.</t>
  </si>
  <si>
    <t>-Addressing language, culture, and system navigation simultaneously is critical to improving preventive care uptake.
-Community health workers are effective intermediaries in reducing structural barriers to care.
-Single-component or information-only interventions are insufficient for addressing entrenched access disparities.</t>
  </si>
  <si>
    <r>
      <rPr>
        <rFont val="Arial"/>
        <b/>
        <color theme="1"/>
      </rPr>
      <t xml:space="preserve">Cleaned data for R: </t>
    </r>
    <r>
      <rPr>
        <rFont val="Arial"/>
        <color theme="1"/>
      </rPr>
      <t>Meta-analysis data</t>
    </r>
  </si>
  <si>
    <r>
      <rPr>
        <rFont val="Arial"/>
        <b/>
        <color theme="1"/>
        <sz val="10.0"/>
      </rPr>
      <t xml:space="preserve">Note: 2 </t>
    </r>
    <r>
      <rPr>
        <rFont val="Arial"/>
        <b val="0"/>
        <color theme="1"/>
        <sz val="10.0"/>
      </rPr>
      <t>studies excluded due to being protocols, adjust in PRISMA diagram and methodology</t>
    </r>
  </si>
  <si>
    <r>
      <rPr>
        <rFont val="Arial"/>
        <b/>
        <color theme="1"/>
      </rPr>
      <t xml:space="preserve">Sign convention: </t>
    </r>
    <r>
      <rPr>
        <rFont val="Arial"/>
        <color theme="1"/>
      </rPr>
      <t>Positive means an improvement, negative means a harm, 0 means no change</t>
    </r>
  </si>
  <si>
    <r>
      <rPr>
        <rFont val="Arial"/>
        <b/>
        <color theme="1"/>
        <sz val="10.0"/>
      </rPr>
      <t xml:space="preserve">Count: 78 </t>
    </r>
    <r>
      <rPr>
        <rFont val="Arial"/>
        <b val="0"/>
        <color theme="1"/>
        <sz val="10.0"/>
      </rPr>
      <t>studies total</t>
    </r>
  </si>
  <si>
    <r>
      <rPr>
        <rFont val="Arial"/>
        <b/>
        <color theme="1"/>
        <sz val="10.0"/>
      </rPr>
      <t xml:space="preserve">Multiple values reported: </t>
    </r>
    <r>
      <rPr>
        <rFont val="Arial"/>
        <b val="0"/>
        <color theme="1"/>
        <sz val="10.0"/>
      </rPr>
      <t>Only the first or most statistically significant result was reported</t>
    </r>
  </si>
  <si>
    <t>High-risk clinical interactions disproportionately suffer from language barriers unless access is frictionless.</t>
  </si>
  <si>
    <t xml:space="preserve">Migrants and health workers reported frequent miscommunication because of language barriers, leading to misunderstandings. </t>
  </si>
  <si>
    <t xml:space="preserve">	•	Group visits as a mechanism to improve preventive care delivery
	•	Health literacy–sensitive counseling and education
	•	Team-based care and community engagement
	•	Social support enhancing patient self-efficacy
</t>
  </si>
  <si>
    <t>Alphabetical</t>
  </si>
  <si>
    <t>By Category and Title</t>
  </si>
  <si>
    <t>Meta-analysis</t>
  </si>
  <si>
    <t>Meta-ethnography</t>
  </si>
  <si>
    <t>Adekunte et al. (2025)</t>
  </si>
  <si>
    <t>Srinivasan et al. (2023)</t>
  </si>
  <si>
    <t>Alas et al. (2016)</t>
  </si>
  <si>
    <t>Liu et al. (2024)</t>
  </si>
  <si>
    <t>Alegría et al. (2009)</t>
  </si>
  <si>
    <t>Chauhan et al. (2010)</t>
  </si>
  <si>
    <t>Anderson et al. (2012)</t>
  </si>
  <si>
    <t>Juergens et al. (2016)</t>
  </si>
  <si>
    <t>Aragones et al. (2010)</t>
  </si>
  <si>
    <t>Qureshi et al. (2014)</t>
  </si>
  <si>
    <t>Arora et al. (2016)</t>
  </si>
  <si>
    <t>Thøgersen et al. (2020)</t>
  </si>
  <si>
    <t>Barton et al. (2011)</t>
  </si>
  <si>
    <t>Feeney et al. (2020)</t>
  </si>
  <si>
    <t>BeLue et al. (2012)</t>
  </si>
  <si>
    <t>Mellahn et al. (2024)</t>
  </si>
  <si>
    <t>Bernier et al. (2018)</t>
  </si>
  <si>
    <t>Jacobs et al. (2007)</t>
  </si>
  <si>
    <t>Bhalla et al. (2012)</t>
  </si>
  <si>
    <t>Lau et al. (2018)</t>
  </si>
  <si>
    <t>Butow et al. (2011)</t>
  </si>
  <si>
    <t>Verkhovsky et al. (2024)</t>
  </si>
  <si>
    <t>Byrd et al. (2013)</t>
  </si>
  <si>
    <t>Nuño et al. (2017)</t>
  </si>
  <si>
    <t>Carrillo-Zuniga et al. (2008)</t>
  </si>
  <si>
    <t>Ray &amp; Capraro (2024)</t>
  </si>
  <si>
    <t>Cedillo-Couvert et al. (2018)</t>
  </si>
  <si>
    <t>Chun et al. (2017)</t>
  </si>
  <si>
    <t>DeCamp et al. (2020)</t>
  </si>
  <si>
    <t>Delphine et al. (2012)</t>
  </si>
  <si>
    <t>Lion et al. (2015)</t>
  </si>
  <si>
    <t>Diamond et al. (2012)</t>
  </si>
  <si>
    <t>Hwang et al. (2024)</t>
  </si>
  <si>
    <t>Douglas et al. (2024)</t>
  </si>
  <si>
    <t>Lion et al. (2019)</t>
  </si>
  <si>
    <t>Fang et al. (2009)</t>
  </si>
  <si>
    <t>Ou et al. (2010)</t>
  </si>
  <si>
    <t>Lion et al. (2012)</t>
  </si>
  <si>
    <t>Fox et al. (2020)</t>
  </si>
  <si>
    <t>Zamor et al. (2020)</t>
  </si>
  <si>
    <t>Ginde et al. (2010)</t>
  </si>
  <si>
    <t>Grover et al. (2012)</t>
  </si>
  <si>
    <t>Xiong et al. (2021)</t>
  </si>
  <si>
    <t>Harris et al. (2021)</t>
  </si>
  <si>
    <t>Kostareva et al. (2023)</t>
  </si>
  <si>
    <t>López et al. (2013)</t>
  </si>
  <si>
    <t>Hyun et al. (2017)</t>
  </si>
  <si>
    <t>Le et al. (2024)</t>
  </si>
  <si>
    <t>Joshi et al. (2025)</t>
  </si>
  <si>
    <t>Jafari et al. (2024)</t>
  </si>
  <si>
    <t>Velasco et al. (2021)</t>
  </si>
  <si>
    <t>Jensen et al. (2022)</t>
  </si>
  <si>
    <t>Paquier et al. (2020)</t>
  </si>
  <si>
    <t>Karliner et al. (2010)</t>
  </si>
  <si>
    <t>Kwok et al. (2021)</t>
  </si>
  <si>
    <t>Sentell et al. (2015)</t>
  </si>
  <si>
    <t>Lasser et al. (2011)</t>
  </si>
  <si>
    <t>Mohammed et al. (2023)</t>
  </si>
  <si>
    <t>Lequerica et al. (2015)</t>
  </si>
  <si>
    <t>Zurca et al. (2017)</t>
  </si>
  <si>
    <t>Prus et al. (2010)</t>
  </si>
  <si>
    <t>Litzau et al. (2018)</t>
  </si>
  <si>
    <t>Marcus et al. (2014)</t>
  </si>
  <si>
    <t>Martinez et al. (2021)</t>
  </si>
  <si>
    <t>Weech-Maldonado et al. (2012)</t>
  </si>
  <si>
    <t>Sleptsova et al. (2013)</t>
  </si>
  <si>
    <t>Snowden et al., 2011</t>
  </si>
  <si>
    <t>Ng et al. (2017)</t>
  </si>
  <si>
    <t>Ziguras et al. (2003)</t>
  </si>
  <si>
    <t>Young et al. (2011)</t>
  </si>
  <si>
    <t>Weech-Maldonado et al. (2008)</t>
  </si>
  <si>
    <t>Paradise et al. (2019)</t>
  </si>
  <si>
    <t>Pocock et al. (2020)</t>
  </si>
  <si>
    <t>Raff et al. (2024)</t>
  </si>
  <si>
    <t>Schensul et al. (2009)</t>
  </si>
  <si>
    <t>Sharfuddin et al. (2024)</t>
  </si>
  <si>
    <t>Snowden et al. (2011)</t>
  </si>
  <si>
    <t>Valderrama et al. (2023)</t>
  </si>
  <si>
    <t>Winkler et al. (2022)</t>
  </si>
  <si>
    <t>Authorship</t>
  </si>
  <si>
    <t>TN SML Authorship</t>
  </si>
  <si>
    <t>Drafts</t>
  </si>
  <si>
    <t>ThinkNeuro LLC | Second Medical Language Exchange | Fall 2025 Info Doc</t>
  </si>
  <si>
    <t>Working Paper</t>
  </si>
  <si>
    <t>All template data forms (Compiled)</t>
  </si>
  <si>
    <t>Pilot screening</t>
  </si>
  <si>
    <t>Abstract screening</t>
  </si>
  <si>
    <t>Included study data extraction</t>
  </si>
  <si>
    <t>LEP definition</t>
  </si>
  <si>
    <t>LEP / Comparison sample sizes</t>
  </si>
  <si>
    <t>Intervention classification</t>
  </si>
  <si>
    <t>Multiple reports? (Y/N)</t>
  </si>
  <si>
    <t>Funding / conflict of interest</t>
  </si>
  <si>
    <t>Risk of bias assessment</t>
  </si>
  <si>
    <t>Meta-analysis data standardization</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</si>
</sst>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m/d/yyyy"/>
    <numFmt numFmtId="165" formatCode="m/d"/>
    <numFmt numFmtId="166" formatCode="m/d/yy"/>
    <numFmt numFmtId="167" formatCode="mm/dd/yyyy"/>
    <numFmt numFmtId="168" formatCode="yyyy/mm/dd"/>
    <numFmt numFmtId="169" formatCode="mm/dd/yy"/>
    <numFmt numFmtId="170" formatCode="yyyy/m/d"/>
    <numFmt numFmtId="171" formatCode="m-d"/>
    <numFmt numFmtId="172" formatCode="d mmmm"/>
    <numFmt numFmtId="173" formatCode="mm/dd"/>
    <numFmt numFmtId="174" formatCode="M/d/yyyy"/>
    <numFmt numFmtId="175" formatCode="mmmm d, yyyy"/>
    <numFmt numFmtId="176" formatCode="mmm d, yyyy"/>
    <numFmt numFmtId="177" formatCode="d mmmm yyyy"/>
  </numFmts>
  <fonts count="179">
    <font>
      <sz val="10.0"/>
      <color rgb="FF000000"/>
      <name val="Arial"/>
      <scheme val="minor"/>
    </font>
    <font>
      <u/>
      <color theme="1"/>
      <name val="Arial"/>
      <scheme val="minor"/>
    </font>
    <font>
      <color theme="1"/>
      <name val="Arial"/>
      <scheme val="minor"/>
    </font>
    <font>
      <b/>
      <color theme="1"/>
      <name val="Arial"/>
      <scheme val="minor"/>
    </font>
    <font>
      <b/>
      <u/>
      <color theme="1"/>
      <name val="Arial"/>
      <scheme val="minor"/>
    </font>
    <font>
      <u/>
      <color rgb="FF0000FF"/>
    </font>
    <font>
      <i/>
      <color theme="1"/>
      <name val="Arial"/>
      <scheme val="minor"/>
    </font>
    <font>
      <u/>
      <color rgb="FF0000FF"/>
    </font>
    <font>
      <color rgb="FF1F1F1F"/>
      <name val="ElsevierGulliver"/>
    </font>
    <font>
      <sz val="10.0"/>
      <color rgb="FF1B1B1B"/>
      <name val="Arial"/>
      <scheme val="minor"/>
    </font>
    <font>
      <color rgb="FF0000FF"/>
    </font>
    <font>
      <sz val="10.0"/>
      <color rgb="FF1F1F1F"/>
      <name val="Arial"/>
      <scheme val="minor"/>
    </font>
    <font>
      <sz val="10.0"/>
      <color rgb="FF333333"/>
      <name val="Arial"/>
      <scheme val="minor"/>
    </font>
    <font>
      <u/>
      <color rgb="FF0000FF"/>
      <name val="Arial"/>
    </font>
    <font>
      <u/>
      <color rgb="FF1155CC"/>
      <name val="Arial"/>
    </font>
    <font>
      <u/>
      <color rgb="FF0000FF"/>
    </font>
    <font>
      <u/>
      <color rgb="FF0000FF"/>
    </font>
    <font>
      <u/>
      <color rgb="FF1155CC"/>
      <name val="Arial"/>
    </font>
    <font>
      <color rgb="FF000000"/>
      <name val="Roboto"/>
    </font>
    <font>
      <color rgb="FF000000"/>
      <name val="Arial"/>
    </font>
    <font>
      <u/>
      <color rgb="FF0000FF"/>
    </font>
    <font>
      <u/>
      <color rgb="FF0000FF"/>
    </font>
    <font>
      <u/>
      <color rgb="FF0000FF"/>
    </font>
    <font>
      <u/>
      <color rgb="FF0000FF"/>
    </font>
    <font>
      <sz val="12.0"/>
      <color theme="1"/>
      <name val="Arial"/>
      <scheme val="minor"/>
    </font>
    <font>
      <sz val="10.0"/>
      <color theme="1"/>
      <name val="Arial"/>
      <scheme val="minor"/>
    </font>
    <font>
      <u/>
      <sz val="10.0"/>
      <color rgb="FF4285F4"/>
    </font>
    <font>
      <u/>
      <sz val="10.0"/>
      <color rgb="FF0000FF"/>
    </font>
    <font>
      <sz val="10.0"/>
      <color rgb="FF212121"/>
      <name val="Arial"/>
      <scheme val="minor"/>
    </font>
    <font>
      <color rgb="FF212121"/>
      <name val="Arial"/>
    </font>
    <font>
      <color theme="1"/>
      <name val="Arial"/>
    </font>
    <font>
      <sz val="15.0"/>
      <color theme="1"/>
      <name val="Arial"/>
      <scheme val="minor"/>
    </font>
    <font>
      <b/>
      <sz val="15.0"/>
      <color theme="1"/>
      <name val="Arial"/>
      <scheme val="minor"/>
    </font>
    <font>
      <b/>
      <sz val="14.0"/>
      <color rgb="FF1D1C1D"/>
      <name val="Arial"/>
    </font>
    <font>
      <u/>
      <sz val="15.0"/>
      <color theme="1"/>
      <name val="Arial"/>
      <scheme val="minor"/>
    </font>
    <font>
      <sz val="14.0"/>
      <color rgb="FF1D1C1D"/>
      <name val="Arial"/>
    </font>
    <font>
      <b/>
      <sz val="15.0"/>
      <color rgb="FF1D1C1D"/>
      <name val="Arial"/>
    </font>
    <font>
      <sz val="15.0"/>
      <color rgb="FF1D1C1D"/>
      <name val="Arial"/>
    </font>
    <font>
      <u/>
      <sz val="15.0"/>
      <color theme="1"/>
      <name val="Arial"/>
      <scheme val="minor"/>
    </font>
    <font>
      <sz val="12.0"/>
      <color rgb="FF000000"/>
      <name val="Arial"/>
      <scheme val="minor"/>
    </font>
    <font>
      <sz val="15.0"/>
      <color theme="1"/>
      <name val="Arial"/>
    </font>
    <font>
      <sz val="16.0"/>
      <color theme="1"/>
      <name val="Arial"/>
    </font>
    <font>
      <u/>
      <sz val="13.0"/>
      <color rgb="FF1155CC"/>
      <name val="Arial"/>
    </font>
    <font>
      <sz val="13.0"/>
      <color theme="1"/>
      <name val="Arial"/>
    </font>
    <font>
      <sz val="11.0"/>
      <color theme="1"/>
      <name val="Arial"/>
    </font>
    <font>
      <sz val="10.0"/>
      <color theme="1"/>
      <name val="Arial"/>
    </font>
    <font>
      <u/>
      <sz val="13.0"/>
      <color rgb="FF0000FF"/>
      <name val="Arial"/>
    </font>
    <font>
      <u/>
      <sz val="13.0"/>
      <color rgb="FF1155CC"/>
      <name val="Arial"/>
    </font>
    <font>
      <u/>
      <sz val="13.0"/>
      <color rgb="FF0000FF"/>
      <name val="Arial"/>
    </font>
    <font>
      <u/>
      <sz val="13.0"/>
      <color rgb="FF1155CC"/>
      <name val="Arial"/>
    </font>
    <font>
      <u/>
      <sz val="13.0"/>
      <color rgb="FF0000FF"/>
      <name val="Arial"/>
    </font>
    <font>
      <u/>
      <sz val="15.0"/>
      <color rgb="FF0000FF"/>
    </font>
    <font>
      <u/>
      <sz val="15.0"/>
      <color theme="1"/>
      <name val="Arial"/>
      <scheme val="minor"/>
    </font>
    <font>
      <u/>
      <sz val="15.0"/>
      <color theme="1"/>
      <name val="Arial"/>
      <scheme val="minor"/>
    </font>
    <font>
      <u/>
      <sz val="15.0"/>
      <color theme="1"/>
      <name val="Arial"/>
      <scheme val="minor"/>
    </font>
    <font>
      <b/>
      <u/>
      <sz val="30.0"/>
      <color theme="1"/>
      <name val="Arial"/>
    </font>
    <font>
      <b/>
      <sz val="11.0"/>
      <color theme="1"/>
      <name val="Arial"/>
      <scheme val="minor"/>
    </font>
    <font>
      <b/>
      <u/>
      <sz val="12.0"/>
      <color theme="1"/>
      <name val="Arial"/>
    </font>
    <font>
      <b/>
      <sz val="12.0"/>
      <color theme="1"/>
      <name val="Arial"/>
    </font>
    <font>
      <i/>
      <sz val="15.0"/>
      <color theme="1"/>
      <name val="Arial"/>
      <scheme val="minor"/>
    </font>
    <font>
      <b/>
      <i/>
      <sz val="12.0"/>
      <color theme="1"/>
      <name val="Arial"/>
    </font>
    <font>
      <b/>
      <u/>
      <sz val="11.0"/>
      <color theme="1"/>
      <name val="Arial"/>
      <scheme val="minor"/>
    </font>
    <font>
      <b/>
      <sz val="13.0"/>
      <color theme="1"/>
      <name val="Arial"/>
    </font>
    <font>
      <b/>
      <u/>
      <sz val="13.0"/>
      <color theme="1"/>
      <name val="Arial"/>
      <scheme val="minor"/>
    </font>
    <font>
      <sz val="14.0"/>
      <color theme="1"/>
      <name val="Arial"/>
    </font>
    <font>
      <sz val="11.0"/>
      <color theme="1"/>
      <name val="Arial"/>
      <scheme val="minor"/>
    </font>
    <font>
      <sz val="13.0"/>
      <color theme="1"/>
      <name val="Arial"/>
      <scheme val="minor"/>
    </font>
    <font>
      <b/>
      <sz val="10.0"/>
      <color theme="1"/>
      <name val="Arial"/>
    </font>
    <font>
      <i/>
      <sz val="10.0"/>
      <color theme="1"/>
      <name val="Arial"/>
      <scheme val="minor"/>
    </font>
    <font>
      <b/>
      <sz val="10.0"/>
      <color rgb="FF1D1C1D"/>
      <name val="Arial"/>
    </font>
    <font>
      <sz val="10.0"/>
      <color rgb="FF1D1C1D"/>
      <name val="Arial"/>
    </font>
    <font>
      <b/>
      <sz val="10.0"/>
      <color theme="1"/>
      <name val="Arial"/>
      <scheme val="minor"/>
    </font>
    <font>
      <b/>
      <u/>
      <sz val="15.0"/>
      <color theme="1"/>
      <name val="Arial"/>
      <scheme val="minor"/>
    </font>
    <font>
      <sz val="10.0"/>
      <color rgb="FF000000"/>
      <name val="Arial"/>
    </font>
    <font>
      <sz val="10.0"/>
      <color rgb="FF000000"/>
      <name val="-webkit-standard"/>
    </font>
    <font>
      <sz val="9.0"/>
      <color theme="1"/>
      <name val="Arial"/>
      <scheme val="minor"/>
    </font>
    <font>
      <b/>
      <u/>
      <sz val="15.0"/>
      <color theme="1"/>
      <name val="Arial"/>
      <scheme val="minor"/>
    </font>
    <font>
      <sz val="12.0"/>
      <color rgb="FF000000"/>
      <name val="-webkit-standard"/>
    </font>
    <font>
      <sz val="12.0"/>
      <color rgb="FF000000"/>
      <name val="Arial"/>
    </font>
    <font>
      <b/>
      <u/>
      <sz val="10.0"/>
      <color rgb="FF1D1C1D"/>
      <name val="Arial"/>
    </font>
    <font>
      <u/>
      <color rgb="FF0000FF"/>
    </font>
    <font>
      <u/>
      <color rgb="FF0000FF"/>
      <name val="Arial"/>
    </font>
    <font>
      <b/>
      <u/>
      <sz val="30.0"/>
      <color theme="1"/>
      <name val="Arial"/>
      <scheme val="minor"/>
    </font>
    <font>
      <u/>
      <sz val="11.0"/>
      <color rgb="FF0000FF"/>
      <name val="Arial"/>
    </font>
    <font>
      <u/>
      <color rgb="FF0000FF"/>
    </font>
    <font>
      <u/>
      <color rgb="FF0000FF"/>
      <name val="Arial"/>
    </font>
    <font>
      <u/>
      <color rgb="FF1155CC"/>
      <name val="Arial"/>
    </font>
    <font>
      <u/>
      <sz val="11.0"/>
      <color rgb="FF0000FF"/>
    </font>
    <font>
      <sz val="30.0"/>
      <color theme="1"/>
      <name val="Arial"/>
      <scheme val="minor"/>
    </font>
    <font>
      <b/>
      <sz val="30.0"/>
      <color theme="1"/>
      <name val="Arial"/>
      <scheme val="minor"/>
    </font>
    <font>
      <b/>
      <sz val="30.0"/>
      <color theme="1"/>
      <name val="Arial"/>
    </font>
    <font>
      <b/>
      <color theme="1"/>
      <name val="Arial"/>
    </font>
    <font>
      <b/>
      <sz val="11.0"/>
      <color theme="1"/>
      <name val="Arial"/>
    </font>
    <font>
      <u/>
      <color rgb="FF1155CC"/>
      <name val="Arial"/>
    </font>
    <font>
      <u/>
      <color rgb="FF0000FF"/>
    </font>
    <font>
      <u/>
      <color rgb="FF0000FF"/>
    </font>
    <font>
      <u/>
      <color rgb="FF0000FF"/>
    </font>
    <font>
      <u/>
      <color rgb="FF0000FF"/>
      <name val="Arial"/>
    </font>
    <font>
      <b/>
      <u/>
      <sz val="10.0"/>
      <color theme="1"/>
      <name val="Arial"/>
    </font>
    <font>
      <sz val="20.0"/>
      <color theme="1"/>
      <name val="Arial"/>
      <scheme val="minor"/>
    </font>
    <font>
      <b/>
      <sz val="20.0"/>
      <color theme="1"/>
      <name val="Arial"/>
      <scheme val="minor"/>
    </font>
    <font>
      <sz val="12.0"/>
      <color rgb="FF101010"/>
      <name val="Helvetica"/>
    </font>
    <font>
      <sz val="10.0"/>
      <color rgb="FF101010"/>
      <name val="Helvetica"/>
    </font>
    <font>
      <u/>
      <color theme="1"/>
      <name val="Arial"/>
      <scheme val="minor"/>
    </font>
    <font>
      <u/>
      <color rgb="FF0000FF"/>
    </font>
    <font>
      <u/>
      <sz val="11.0"/>
      <color theme="1"/>
      <name val="Arial"/>
      <scheme val="minor"/>
    </font>
    <font>
      <color rgb="FF000000"/>
    </font>
    <font>
      <u/>
      <sz val="11.0"/>
      <color theme="1"/>
      <name val="Arial"/>
      <scheme val="minor"/>
    </font>
    <font>
      <u/>
      <color theme="1"/>
      <name val="Arial"/>
      <scheme val="minor"/>
    </font>
    <font>
      <u/>
      <color rgb="FF0000FF"/>
    </font>
    <font>
      <u/>
      <sz val="11.0"/>
      <color rgb="FF0000FF"/>
    </font>
    <font>
      <u/>
      <sz val="11.0"/>
      <color rgb="FF0000FF"/>
    </font>
    <font>
      <u/>
      <sz val="11.0"/>
      <color theme="1"/>
      <name val="Arial"/>
      <scheme val="minor"/>
    </font>
    <font>
      <color rgb="FF000000"/>
      <name val="Arial"/>
      <scheme val="minor"/>
    </font>
    <font>
      <u/>
      <sz val="10.0"/>
      <color theme="1"/>
      <name val="Arial"/>
      <scheme val="minor"/>
    </font>
    <font>
      <sz val="11.0"/>
      <color rgb="FF333333"/>
      <name val="&quot;Fira Sans&quot;"/>
    </font>
    <font>
      <color rgb="FF000000"/>
      <name val="&quot;Fira Sans&quot;"/>
    </font>
    <font>
      <u/>
      <color theme="1"/>
      <name val="Arial"/>
      <scheme val="minor"/>
    </font>
    <font>
      <u/>
      <sz val="11.0"/>
      <color rgb="FF0000FF"/>
    </font>
    <font>
      <u/>
      <color rgb="FF0000FF"/>
    </font>
    <font>
      <u/>
      <sz val="10.0"/>
      <color rgb="FF0000FF"/>
    </font>
    <font>
      <u/>
      <sz val="11.0"/>
      <color theme="1"/>
      <name val="Arial"/>
      <scheme val="minor"/>
    </font>
    <font>
      <sz val="11.0"/>
      <color rgb="FF000000"/>
      <name val="Arial"/>
    </font>
    <font>
      <u/>
      <sz val="11.0"/>
      <color rgb="FF0000FF"/>
      <name val="Arial"/>
    </font>
    <font>
      <u/>
      <color rgb="FF1155CC"/>
      <name val="Arial"/>
    </font>
    <font>
      <u/>
      <color rgb="FF0000FF"/>
      <name val="Arial"/>
    </font>
    <font>
      <u/>
      <color rgb="FF0000FF"/>
      <name val="Arial"/>
    </font>
    <font>
      <u/>
      <color theme="1"/>
      <name val="Arial"/>
      <scheme val="minor"/>
    </font>
    <font>
      <u/>
      <color rgb="FF0000FF"/>
    </font>
    <font>
      <u/>
      <color rgb="FF000000"/>
      <name val="Arial"/>
      <scheme val="minor"/>
    </font>
    <font>
      <u/>
      <color rgb="FF0000FF"/>
    </font>
    <font>
      <sz val="9.0"/>
      <color rgb="FF707070"/>
      <name val="Inherit"/>
    </font>
    <font>
      <sz val="14.0"/>
      <color rgb="FF000000"/>
      <name val="Calibri"/>
    </font>
    <font>
      <u/>
      <sz val="10.0"/>
      <color rgb="FF0000FF"/>
    </font>
    <font>
      <u/>
      <sz val="10.0"/>
      <color rgb="FF0000FF"/>
    </font>
    <font>
      <u/>
      <color theme="1"/>
      <name val="Arial"/>
      <scheme val="minor"/>
    </font>
    <font>
      <u/>
      <color theme="1"/>
      <name val="Arial"/>
      <scheme val="minor"/>
    </font>
    <font>
      <sz val="11.0"/>
      <color rgb="FF000000"/>
      <name val="Arial"/>
      <scheme val="minor"/>
    </font>
    <font>
      <u/>
      <color theme="1"/>
      <name val="Arial"/>
      <scheme val="minor"/>
    </font>
    <font>
      <u/>
      <color rgb="FF0000FF"/>
    </font>
    <font>
      <u/>
      <color rgb="FF0000FF"/>
    </font>
    <font>
      <sz val="9.0"/>
      <color rgb="FF000000"/>
      <name val="Helvetica"/>
    </font>
    <font>
      <u/>
      <color theme="1"/>
    </font>
    <font>
      <u/>
      <color theme="1"/>
      <name val="Arial"/>
      <scheme val="minor"/>
    </font>
    <font>
      <u/>
      <color theme="1"/>
      <name val="Arial"/>
      <scheme val="minor"/>
    </font>
    <font>
      <u/>
      <sz val="11.0"/>
      <color theme="1"/>
      <name val="Arial"/>
      <scheme val="minor"/>
    </font>
    <font>
      <b/>
      <u/>
      <color rgb="FF0000FF"/>
    </font>
    <font>
      <u/>
      <color theme="1"/>
      <name val="Arial"/>
      <scheme val="minor"/>
    </font>
    <font>
      <b/>
      <color rgb="FF000000"/>
      <name val="Arial"/>
    </font>
    <font>
      <color rgb="FF434343"/>
      <name val="Arial"/>
    </font>
    <font>
      <color rgb="FF5A3286"/>
      <name val="Arial"/>
    </font>
    <font>
      <color rgb="FF434343"/>
      <name val="Roboto"/>
    </font>
    <font>
      <sz val="11.0"/>
      <color rgb="FFB10202"/>
      <name val="Roboto"/>
    </font>
    <font>
      <sz val="11.0"/>
      <color rgb="FFB10202"/>
      <name val="Arial"/>
    </font>
    <font>
      <color rgb="FFB10202"/>
      <name val="Arial"/>
    </font>
    <font>
      <color rgb="FF473821"/>
      <name val="Roboto"/>
    </font>
    <font>
      <color rgb="FF0A53A8"/>
      <name val="Arial"/>
    </font>
    <font>
      <color rgb="FF473821"/>
      <name val="Arial"/>
    </font>
    <font>
      <sz val="10.0"/>
      <color rgb="FF000000"/>
      <name val="Calibri"/>
    </font>
    <font>
      <color rgb="FF5A3286"/>
      <name val="Roboto"/>
    </font>
    <font>
      <b/>
      <color theme="1"/>
      <name val="Roboto"/>
    </font>
    <font>
      <color rgb="FFE5CFF2"/>
      <name val="Arial"/>
    </font>
    <font>
      <color rgb="FF753800"/>
      <name val="Arial"/>
    </font>
    <font>
      <color rgb="FF753800"/>
      <name val="Roboto"/>
    </font>
    <font>
      <color rgb="FFB10202"/>
      <name val="Roboto"/>
    </font>
    <font>
      <color rgb="FF0A53A8"/>
      <name val="Roboto"/>
    </font>
    <font>
      <color rgb="FF434343"/>
      <name val="Calibri"/>
    </font>
    <font>
      <color rgb="FFD4EDBC"/>
      <name val="Arial"/>
    </font>
    <font>
      <color rgb="FFFFC8AA"/>
      <name val="Roboto"/>
    </font>
    <font>
      <color rgb="FF11734B"/>
      <name val="Roboto"/>
    </font>
    <font>
      <color rgb="FFFFCFC9"/>
      <name val="Arial"/>
    </font>
    <font>
      <color rgb="FF11734B"/>
      <name val="Arial"/>
    </font>
    <font>
      <color rgb="FFBFE0F6"/>
      <name val="Arial"/>
    </font>
    <font>
      <color theme="1"/>
      <name val="Roboto"/>
    </font>
    <font>
      <color rgb="FFC6DBE1"/>
      <name val="Arial"/>
    </font>
    <font>
      <color rgb="FFE5CFF2"/>
      <name val="Roboto"/>
    </font>
    <font>
      <b/>
      <color rgb="FFFFFFFF"/>
      <name val="Arial"/>
      <scheme val="minor"/>
    </font>
    <font>
      <u/>
      <color theme="1"/>
      <name val="Arial"/>
      <scheme val="minor"/>
    </font>
    <font>
      <b/>
      <sz val="25.0"/>
      <color theme="1"/>
      <name val="Arial"/>
      <scheme val="minor"/>
    </font>
  </fonts>
  <fills count="30">
    <fill>
      <patternFill patternType="none"/>
    </fill>
    <fill>
      <patternFill patternType="lightGray"/>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F4CCCC"/>
        <bgColor rgb="FFF4CCCC"/>
      </patternFill>
    </fill>
    <fill>
      <patternFill patternType="solid">
        <fgColor rgb="FFF9FBFD"/>
        <bgColor rgb="FFF9FBFD"/>
      </patternFill>
    </fill>
    <fill>
      <patternFill patternType="solid">
        <fgColor rgb="FFFFFFFF"/>
        <bgColor rgb="FFFFFFFF"/>
      </patternFill>
    </fill>
    <fill>
      <patternFill patternType="solid">
        <fgColor rgb="FFEA9999"/>
        <bgColor rgb="FFEA9999"/>
      </patternFill>
    </fill>
    <fill>
      <patternFill patternType="solid">
        <fgColor rgb="FF4A86E8"/>
        <bgColor rgb="FF4A86E8"/>
      </patternFill>
    </fill>
    <fill>
      <patternFill patternType="solid">
        <fgColor rgb="FFB6D7A8"/>
        <bgColor rgb="FFB6D7A8"/>
      </patternFill>
    </fill>
    <fill>
      <patternFill patternType="solid">
        <fgColor theme="0"/>
        <bgColor theme="0"/>
      </patternFill>
    </fill>
    <fill>
      <patternFill patternType="solid">
        <fgColor rgb="FFF3F3F3"/>
        <bgColor rgb="FFF3F3F3"/>
      </patternFill>
    </fill>
    <fill>
      <patternFill patternType="solid">
        <fgColor rgb="FFD9D9D9"/>
        <bgColor rgb="FFD9D9D9"/>
      </patternFill>
    </fill>
    <fill>
      <patternFill patternType="solid">
        <fgColor rgb="FFCCCCCC"/>
        <bgColor rgb="FFCCCCCC"/>
      </patternFill>
    </fill>
    <fill>
      <patternFill patternType="solid">
        <fgColor rgb="FFEFEFEF"/>
        <bgColor rgb="FFEFEFEF"/>
      </patternFill>
    </fill>
    <fill>
      <patternFill patternType="solid">
        <fgColor rgb="FFDD7E6B"/>
        <bgColor rgb="FFDD7E6B"/>
      </patternFill>
    </fill>
    <fill>
      <patternFill patternType="solid">
        <fgColor rgb="FFFFE599"/>
        <bgColor rgb="FFFFE599"/>
      </patternFill>
    </fill>
    <fill>
      <patternFill patternType="solid">
        <fgColor rgb="FF93C47D"/>
        <bgColor rgb="FF93C47D"/>
      </patternFill>
    </fill>
    <fill>
      <patternFill patternType="solid">
        <fgColor rgb="FFCC0000"/>
        <bgColor rgb="FFCC0000"/>
      </patternFill>
    </fill>
    <fill>
      <patternFill patternType="solid">
        <fgColor rgb="FFCC4125"/>
        <bgColor rgb="FFCC4125"/>
      </patternFill>
    </fill>
    <fill>
      <patternFill patternType="solid">
        <fgColor rgb="FFE06666"/>
        <bgColor rgb="FFE06666"/>
      </patternFill>
    </fill>
    <fill>
      <patternFill patternType="solid">
        <fgColor rgb="FFFFF2CC"/>
        <bgColor rgb="FFFFF2CC"/>
      </patternFill>
    </fill>
    <fill>
      <patternFill patternType="solid">
        <fgColor rgb="FFF6F8F9"/>
        <bgColor rgb="FFF6F8F9"/>
      </patternFill>
    </fill>
    <fill>
      <patternFill patternType="solid">
        <fgColor rgb="FFCDD9D4"/>
        <bgColor rgb="FFCDD9D4"/>
      </patternFill>
    </fill>
    <fill>
      <patternFill patternType="solid">
        <fgColor rgb="FF000000"/>
        <bgColor rgb="FF000000"/>
      </patternFill>
    </fill>
    <fill>
      <patternFill patternType="solid">
        <fgColor rgb="FF00FFFF"/>
        <bgColor rgb="FF00FFFF"/>
      </patternFill>
    </fill>
  </fills>
  <borders count="19">
    <border/>
    <border>
      <top style="thin">
        <color rgb="FFE1E3E1"/>
      </top>
    </border>
    <border>
      <left style="thin">
        <color rgb="FF000000"/>
      </left>
      <right style="thin">
        <color rgb="FF000000"/>
      </right>
      <top style="thin">
        <color rgb="FF000000"/>
      </top>
      <bottom style="thin">
        <color rgb="FF000000"/>
      </bottom>
    </border>
    <border>
      <left style="thin">
        <color rgb="FF356854"/>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right style="thin">
        <color rgb="FF356854"/>
      </right>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6F8F9"/>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356854"/>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284E3F"/>
      </left>
      <right style="thin">
        <color rgb="FFCDD9D4"/>
      </right>
      <top>
        <color rgb="FF284E3F"/>
      </top>
      <bottom style="thin">
        <color rgb="FF284E3F"/>
      </bottom>
    </border>
    <border>
      <left style="thin">
        <color rgb="FFCDD9D4"/>
      </left>
      <right style="thin">
        <color rgb="FFCDD9D4"/>
      </right>
      <top>
        <color rgb="FF284E3F"/>
      </top>
      <bottom style="thin">
        <color rgb="FF284E3F"/>
      </bottom>
    </border>
    <border>
      <left style="thin">
        <color rgb="FFCDD9D4"/>
      </left>
      <right style="thin">
        <color rgb="FF284E3F"/>
      </right>
      <top>
        <color rgb="FF284E3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693">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3" fontId="3" numFmtId="0" xfId="0" applyAlignment="1" applyFill="1" applyFont="1">
      <alignment readingOrder="0"/>
    </xf>
    <xf borderId="0" fillId="3" fontId="2" numFmtId="0" xfId="0" applyAlignment="1" applyFont="1">
      <alignment readingOrder="0"/>
    </xf>
    <xf borderId="0" fillId="0" fontId="2" numFmtId="0" xfId="0" applyAlignment="1" applyFont="1">
      <alignment vertical="bottom"/>
    </xf>
    <xf borderId="0" fillId="4" fontId="3" numFmtId="0" xfId="0" applyAlignment="1" applyFill="1" applyFont="1">
      <alignment readingOrder="0"/>
    </xf>
    <xf borderId="0" fillId="0" fontId="4" numFmtId="0" xfId="0" applyAlignment="1" applyFont="1">
      <alignment readingOrder="0"/>
    </xf>
    <xf borderId="0" fillId="5" fontId="2" numFmtId="0" xfId="0" applyAlignment="1" applyFill="1" applyFont="1">
      <alignment readingOrder="0"/>
    </xf>
    <xf borderId="0" fillId="0" fontId="5" numFmtId="0" xfId="0" applyAlignment="1" applyFont="1">
      <alignment readingOrder="0"/>
    </xf>
    <xf borderId="0" fillId="6" fontId="3" numFmtId="0" xfId="0" applyAlignment="1" applyFill="1" applyFont="1">
      <alignment readingOrder="0"/>
    </xf>
    <xf borderId="0" fillId="0" fontId="6" numFmtId="0" xfId="0" applyAlignment="1" applyFont="1">
      <alignment readingOrder="0"/>
    </xf>
    <xf borderId="0" fillId="7" fontId="3" numFmtId="0" xfId="0" applyAlignment="1" applyFill="1" applyFont="1">
      <alignment readingOrder="0"/>
    </xf>
    <xf borderId="0" fillId="7" fontId="2" numFmtId="0" xfId="0" applyAlignment="1" applyFont="1">
      <alignment readingOrder="0"/>
    </xf>
    <xf borderId="0" fillId="5" fontId="3" numFmtId="0" xfId="0" applyAlignment="1" applyFont="1">
      <alignment readingOrder="0"/>
    </xf>
    <xf borderId="0" fillId="6" fontId="2" numFmtId="0" xfId="0" applyAlignment="1" applyFont="1">
      <alignment readingOrder="0"/>
    </xf>
    <xf borderId="0" fillId="0" fontId="7" numFmtId="0" xfId="0" applyAlignment="1" applyFont="1">
      <alignment readingOrder="0"/>
    </xf>
    <xf borderId="0" fillId="7" fontId="8" numFmtId="0" xfId="0" applyAlignment="1" applyFont="1">
      <alignment readingOrder="0"/>
    </xf>
    <xf borderId="0" fillId="8" fontId="3" numFmtId="0" xfId="0" applyAlignment="1" applyFill="1" applyFont="1">
      <alignment readingOrder="0"/>
    </xf>
    <xf borderId="0" fillId="6" fontId="8" numFmtId="0" xfId="0" applyAlignment="1" applyFont="1">
      <alignment readingOrder="0"/>
    </xf>
    <xf borderId="0" fillId="5" fontId="9" numFmtId="0" xfId="0" applyAlignment="1" applyFont="1">
      <alignment readingOrder="0"/>
    </xf>
    <xf borderId="0" fillId="0" fontId="10" numFmtId="0" xfId="0" applyAlignment="1" applyFont="1">
      <alignment readingOrder="0"/>
    </xf>
    <xf borderId="0" fillId="7" fontId="11" numFmtId="0" xfId="0" applyAlignment="1" applyFont="1">
      <alignment readingOrder="0"/>
    </xf>
    <xf borderId="0" fillId="5" fontId="12" numFmtId="0" xfId="0" applyAlignment="1" applyFont="1">
      <alignment readingOrder="0"/>
    </xf>
    <xf borderId="0" fillId="7" fontId="9" numFmtId="0" xfId="0" applyAlignment="1" applyFont="1">
      <alignment readingOrder="0"/>
    </xf>
    <xf borderId="0" fillId="0" fontId="13" numFmtId="0" xfId="0" applyAlignment="1" applyFont="1">
      <alignment readingOrder="0" vertical="bottom"/>
    </xf>
    <xf borderId="0" fillId="0" fontId="14" numFmtId="0" xfId="0" applyAlignment="1" applyFont="1">
      <alignment vertical="bottom"/>
    </xf>
    <xf borderId="0" fillId="2" fontId="15" numFmtId="0" xfId="0" applyAlignment="1" applyFont="1">
      <alignment readingOrder="0"/>
    </xf>
    <xf borderId="0" fillId="2" fontId="16" numFmtId="0" xfId="0" applyAlignment="1" applyFont="1">
      <alignment readingOrder="0"/>
    </xf>
    <xf borderId="0" fillId="0" fontId="17" numFmtId="0" xfId="0" applyAlignment="1" applyFont="1">
      <alignment vertical="bottom"/>
    </xf>
    <xf borderId="1" fillId="9" fontId="18" numFmtId="0" xfId="0" applyAlignment="1" applyBorder="1" applyFill="1" applyFont="1">
      <alignment readingOrder="0"/>
    </xf>
    <xf borderId="0" fillId="10" fontId="19" numFmtId="0" xfId="0" applyAlignment="1" applyFill="1" applyFont="1">
      <alignment horizontal="left" readingOrder="0" shrinkToFit="0" wrapText="1"/>
    </xf>
    <xf borderId="0" fillId="5" fontId="20" numFmtId="0" xfId="0" applyAlignment="1" applyFont="1">
      <alignment readingOrder="0"/>
    </xf>
    <xf borderId="0" fillId="7" fontId="21" numFmtId="0" xfId="0" applyAlignment="1" applyFont="1">
      <alignment readingOrder="0"/>
    </xf>
    <xf borderId="0" fillId="6" fontId="22" numFmtId="0" xfId="0" applyAlignment="1" applyFont="1">
      <alignment readingOrder="0"/>
    </xf>
    <xf borderId="0" fillId="2" fontId="2" numFmtId="0" xfId="0" applyFont="1"/>
    <xf borderId="0" fillId="2" fontId="3" numFmtId="0" xfId="0" applyAlignment="1" applyFont="1">
      <alignment readingOrder="0"/>
    </xf>
    <xf borderId="0" fillId="8" fontId="2" numFmtId="0" xfId="0" applyAlignment="1" applyFont="1">
      <alignment readingOrder="0"/>
    </xf>
    <xf borderId="0" fillId="0" fontId="23" numFmtId="0" xfId="0" applyAlignment="1" applyFont="1">
      <alignment readingOrder="0" shrinkToFit="0" wrapText="0"/>
    </xf>
    <xf borderId="0" fillId="2" fontId="2" numFmtId="0" xfId="0" applyAlignment="1" applyFont="1">
      <alignment readingOrder="0"/>
    </xf>
    <xf borderId="0" fillId="7" fontId="2" numFmtId="0" xfId="0" applyAlignment="1" applyFont="1">
      <alignment readingOrder="0" shrinkToFit="0" wrapText="0"/>
    </xf>
    <xf borderId="0" fillId="6" fontId="2" numFmtId="0" xfId="0" applyAlignment="1" applyFont="1">
      <alignment readingOrder="0" shrinkToFit="0" wrapText="0"/>
    </xf>
    <xf borderId="0" fillId="5" fontId="2" numFmtId="0" xfId="0" applyAlignment="1" applyFont="1">
      <alignment readingOrder="0" shrinkToFit="0" wrapText="0"/>
    </xf>
    <xf borderId="0" fillId="0" fontId="24" numFmtId="0" xfId="0" applyFont="1"/>
    <xf borderId="0" fillId="2" fontId="25" numFmtId="0" xfId="0" applyAlignment="1" applyFont="1">
      <alignment readingOrder="0"/>
    </xf>
    <xf borderId="0" fillId="0" fontId="26" numFmtId="0" xfId="0" applyAlignment="1" applyFont="1">
      <alignment readingOrder="0"/>
    </xf>
    <xf borderId="0" fillId="6" fontId="9" numFmtId="0" xfId="0" applyAlignment="1" applyFont="1">
      <alignment readingOrder="0"/>
    </xf>
    <xf borderId="0" fillId="0" fontId="27" numFmtId="0" xfId="0" applyAlignment="1" applyFont="1">
      <alignment readingOrder="0"/>
    </xf>
    <xf borderId="0" fillId="6" fontId="28" numFmtId="0" xfId="0" applyAlignment="1" applyFont="1">
      <alignment readingOrder="0" shrinkToFit="0" wrapText="1"/>
    </xf>
    <xf borderId="0" fillId="0" fontId="25" numFmtId="0" xfId="0" applyFont="1"/>
    <xf borderId="0" fillId="5" fontId="29" numFmtId="0" xfId="0" applyAlignment="1" applyFont="1">
      <alignment readingOrder="0" shrinkToFit="0" wrapText="1"/>
    </xf>
    <xf borderId="0" fillId="7" fontId="29" numFmtId="0" xfId="0" applyAlignment="1" applyFont="1">
      <alignment readingOrder="0" shrinkToFit="0" wrapText="1"/>
    </xf>
    <xf borderId="0" fillId="7" fontId="29" numFmtId="0" xfId="0" applyAlignment="1" applyFont="1">
      <alignment readingOrder="0" shrinkToFit="0" wrapText="1"/>
    </xf>
    <xf borderId="0" fillId="0" fontId="30" numFmtId="0" xfId="0" applyAlignment="1" applyFont="1">
      <alignment readingOrder="0" vertical="bottom"/>
    </xf>
    <xf borderId="0" fillId="0" fontId="31" numFmtId="0" xfId="0" applyAlignment="1" applyFont="1">
      <alignment shrinkToFit="0" wrapText="1"/>
    </xf>
    <xf borderId="0" fillId="0" fontId="31" numFmtId="0" xfId="0" applyFont="1"/>
    <xf borderId="0" fillId="0" fontId="32" numFmtId="0" xfId="0" applyAlignment="1" applyFont="1">
      <alignment readingOrder="0"/>
    </xf>
    <xf borderId="0" fillId="0" fontId="33" numFmtId="0" xfId="0" applyAlignment="1" applyFont="1">
      <alignment readingOrder="0" shrinkToFit="0" vertical="bottom" wrapText="1"/>
    </xf>
    <xf borderId="0" fillId="0" fontId="34" numFmtId="0" xfId="0" applyAlignment="1" applyFont="1">
      <alignment readingOrder="0"/>
    </xf>
    <xf borderId="0" fillId="0" fontId="30" numFmtId="0" xfId="0" applyAlignment="1" applyFont="1">
      <alignment vertical="bottom"/>
    </xf>
    <xf borderId="0" fillId="0" fontId="31" numFmtId="0" xfId="0" applyAlignment="1" applyFont="1">
      <alignment readingOrder="0"/>
    </xf>
    <xf borderId="0" fillId="0" fontId="31" numFmtId="0" xfId="0" applyAlignment="1" applyFont="1">
      <alignment readingOrder="0"/>
    </xf>
    <xf borderId="0" fillId="0" fontId="35" numFmtId="0" xfId="0" applyAlignment="1" applyFont="1">
      <alignment readingOrder="0" shrinkToFit="0" vertical="bottom" wrapText="1"/>
    </xf>
    <xf borderId="0" fillId="0" fontId="31" numFmtId="0" xfId="0" applyAlignment="1" applyFont="1">
      <alignment readingOrder="0" shrinkToFit="0" wrapText="1"/>
    </xf>
    <xf borderId="0" fillId="2" fontId="36" numFmtId="0" xfId="0" applyAlignment="1" applyFont="1">
      <alignment vertical="bottom"/>
    </xf>
    <xf borderId="0" fillId="0" fontId="37" numFmtId="0" xfId="0" applyAlignment="1" applyFont="1">
      <alignment vertical="bottom"/>
    </xf>
    <xf borderId="0" fillId="0" fontId="37" numFmtId="0" xfId="0" applyAlignment="1" applyFont="1">
      <alignment readingOrder="0" vertical="bottom"/>
    </xf>
    <xf borderId="0" fillId="0" fontId="38" numFmtId="0" xfId="0" applyAlignment="1" applyFont="1">
      <alignment readingOrder="0"/>
    </xf>
    <xf borderId="0" fillId="10" fontId="30" numFmtId="0" xfId="0" applyAlignment="1" applyFont="1">
      <alignment vertical="bottom"/>
    </xf>
    <xf borderId="0" fillId="0" fontId="39" numFmtId="0" xfId="0" applyAlignment="1" applyFont="1">
      <alignment readingOrder="0" shrinkToFit="0" wrapText="1"/>
    </xf>
    <xf borderId="0" fillId="2" fontId="40" numFmtId="0" xfId="0" applyAlignment="1" applyFont="1">
      <alignment shrinkToFit="0" vertical="bottom" wrapText="1"/>
    </xf>
    <xf borderId="0" fillId="0" fontId="40" numFmtId="0" xfId="0" applyAlignment="1" applyFont="1">
      <alignment shrinkToFit="0" vertical="bottom" wrapText="1"/>
    </xf>
    <xf borderId="0" fillId="0" fontId="41" numFmtId="0" xfId="0" applyAlignment="1" applyFont="1">
      <alignment readingOrder="0" vertical="bottom"/>
    </xf>
    <xf borderId="0" fillId="0" fontId="30" numFmtId="0" xfId="0" applyAlignment="1" applyFont="1">
      <alignment vertical="bottom"/>
    </xf>
    <xf borderId="0" fillId="11" fontId="41" numFmtId="0" xfId="0" applyAlignment="1" applyFill="1" applyFont="1">
      <alignment readingOrder="0" vertical="bottom"/>
    </xf>
    <xf borderId="0" fillId="11" fontId="41" numFmtId="0" xfId="0" applyAlignment="1" applyFont="1">
      <alignment vertical="bottom"/>
    </xf>
    <xf borderId="0" fillId="0" fontId="42" numFmtId="0" xfId="0" applyAlignment="1" applyFont="1">
      <alignment vertical="bottom"/>
    </xf>
    <xf borderId="0" fillId="0" fontId="43" numFmtId="0" xfId="0" applyAlignment="1" applyFont="1">
      <alignment vertical="bottom"/>
    </xf>
    <xf borderId="0" fillId="0" fontId="2" numFmtId="0" xfId="0" applyAlignment="1" applyFont="1">
      <alignment readingOrder="0" shrinkToFit="0" wrapText="1"/>
    </xf>
    <xf borderId="0" fillId="0" fontId="30" numFmtId="0" xfId="0" applyAlignment="1" applyFont="1">
      <alignment shrinkToFit="0" vertical="bottom" wrapText="1"/>
    </xf>
    <xf borderId="0" fillId="0" fontId="44" numFmtId="0" xfId="0" applyAlignment="1" applyFont="1">
      <alignment readingOrder="0" vertical="bottom"/>
    </xf>
    <xf borderId="0" fillId="0" fontId="45" numFmtId="0" xfId="0" applyAlignment="1" applyFont="1">
      <alignment readingOrder="0" shrinkToFit="0" vertical="bottom" wrapText="1"/>
    </xf>
    <xf borderId="0" fillId="0" fontId="30" numFmtId="0" xfId="0" applyAlignment="1" applyFont="1">
      <alignment readingOrder="0" shrinkToFit="0" vertical="bottom" wrapText="1"/>
    </xf>
    <xf borderId="0" fillId="0" fontId="46" numFmtId="0" xfId="0" applyAlignment="1" applyFont="1">
      <alignment readingOrder="0" vertical="bottom"/>
    </xf>
    <xf borderId="0" fillId="0" fontId="43" numFmtId="0" xfId="0" applyAlignment="1" applyFont="1">
      <alignment readingOrder="0" vertical="bottom"/>
    </xf>
    <xf borderId="0" fillId="0" fontId="47" numFmtId="0" xfId="0" applyAlignment="1" applyFont="1">
      <alignment vertical="bottom"/>
    </xf>
    <xf borderId="0" fillId="8" fontId="48" numFmtId="0" xfId="0" applyAlignment="1" applyFont="1">
      <alignment readingOrder="0" vertical="bottom"/>
    </xf>
    <xf borderId="0" fillId="8" fontId="49" numFmtId="0" xfId="0" applyAlignment="1" applyFont="1">
      <alignment vertical="bottom"/>
    </xf>
    <xf borderId="0" fillId="0" fontId="30" numFmtId="0" xfId="0" applyAlignment="1" applyFont="1">
      <alignment readingOrder="0" shrinkToFit="0" vertical="bottom" wrapText="1"/>
    </xf>
    <xf borderId="0" fillId="0" fontId="43" numFmtId="0" xfId="0" applyAlignment="1" applyFont="1">
      <alignment vertical="bottom"/>
    </xf>
    <xf borderId="0" fillId="0" fontId="44" numFmtId="0" xfId="0" applyAlignment="1" applyFont="1">
      <alignment readingOrder="0" shrinkToFit="0" vertical="bottom" wrapText="1"/>
    </xf>
    <xf borderId="0" fillId="0" fontId="43" numFmtId="0" xfId="0" applyAlignment="1" applyFont="1">
      <alignment readingOrder="0" shrinkToFit="0" vertical="bottom" wrapText="1"/>
    </xf>
    <xf borderId="0" fillId="0" fontId="50" numFmtId="0" xfId="0" applyAlignment="1" applyFont="1">
      <alignment readingOrder="0" shrinkToFit="0" vertical="bottom" wrapText="1"/>
    </xf>
    <xf borderId="0" fillId="0" fontId="25" numFmtId="0" xfId="0" applyAlignment="1" applyFont="1">
      <alignment readingOrder="0" shrinkToFit="0" wrapText="1"/>
    </xf>
    <xf borderId="0" fillId="0" fontId="25" numFmtId="0" xfId="0" applyAlignment="1" applyFont="1">
      <alignment readingOrder="0"/>
    </xf>
    <xf borderId="0" fillId="0" fontId="24" numFmtId="0" xfId="0" applyAlignment="1" applyFont="1">
      <alignment readingOrder="0" shrinkToFit="0" wrapText="1"/>
    </xf>
    <xf borderId="0" fillId="2" fontId="32" numFmtId="0" xfId="0" applyAlignment="1" applyFont="1">
      <alignment readingOrder="0"/>
    </xf>
    <xf borderId="0" fillId="2" fontId="31" numFmtId="0" xfId="0" applyAlignment="1" applyFont="1">
      <alignment shrinkToFit="0" wrapText="1"/>
    </xf>
    <xf borderId="0" fillId="2" fontId="31" numFmtId="0" xfId="0" applyFont="1"/>
    <xf borderId="0" fillId="0" fontId="32" numFmtId="0" xfId="0" applyAlignment="1" applyFont="1">
      <alignment readingOrder="0"/>
    </xf>
    <xf borderId="0" fillId="0" fontId="51" numFmtId="0" xfId="0" applyAlignment="1" applyFont="1">
      <alignment readingOrder="0"/>
    </xf>
    <xf borderId="0" fillId="2" fontId="52" numFmtId="0" xfId="0" applyAlignment="1" applyFont="1">
      <alignment readingOrder="0"/>
    </xf>
    <xf borderId="0" fillId="2" fontId="53" numFmtId="0" xfId="0" applyAlignment="1" applyFont="1">
      <alignment readingOrder="0" shrinkToFit="0" wrapText="1"/>
    </xf>
    <xf borderId="0" fillId="2" fontId="54" numFmtId="0" xfId="0" applyAlignment="1" applyFont="1">
      <alignment readingOrder="0"/>
    </xf>
    <xf borderId="0" fillId="0" fontId="55" numFmtId="0" xfId="0" applyAlignment="1" applyFont="1">
      <alignment readingOrder="0" vertical="bottom"/>
    </xf>
    <xf borderId="0" fillId="0" fontId="2" numFmtId="0" xfId="0" applyAlignment="1" applyFont="1">
      <alignment shrinkToFit="0" wrapText="1"/>
    </xf>
    <xf borderId="0" fillId="0" fontId="56" numFmtId="0" xfId="0" applyAlignment="1" applyFont="1">
      <alignment readingOrder="0"/>
    </xf>
    <xf borderId="0" fillId="0" fontId="57" numFmtId="0" xfId="0" applyAlignment="1" applyFont="1">
      <alignment readingOrder="0" shrinkToFit="0" wrapText="0"/>
    </xf>
    <xf borderId="0" fillId="0" fontId="58" numFmtId="0" xfId="0" applyAlignment="1" applyFont="1">
      <alignment readingOrder="0"/>
    </xf>
    <xf borderId="0" fillId="0" fontId="59" numFmtId="0" xfId="0" applyAlignment="1" applyFont="1">
      <alignment readingOrder="0"/>
    </xf>
    <xf borderId="0" fillId="0" fontId="60" numFmtId="0" xfId="0" applyAlignment="1" applyFont="1">
      <alignment readingOrder="0"/>
    </xf>
    <xf borderId="0" fillId="0" fontId="61" numFmtId="0" xfId="0" applyAlignment="1" applyFont="1">
      <alignment readingOrder="0"/>
    </xf>
    <xf borderId="0" fillId="0" fontId="43" numFmtId="0" xfId="0" applyAlignment="1" applyFont="1">
      <alignment readingOrder="0" vertical="bottom"/>
    </xf>
    <xf borderId="0" fillId="2" fontId="62" numFmtId="0" xfId="0" applyAlignment="1" applyFont="1">
      <alignment readingOrder="0" vertical="bottom"/>
    </xf>
    <xf borderId="0" fillId="2" fontId="62" numFmtId="0" xfId="0" applyAlignment="1" applyFont="1">
      <alignment readingOrder="0"/>
    </xf>
    <xf borderId="0" fillId="2" fontId="62" numFmtId="0" xfId="0" applyAlignment="1" applyFont="1">
      <alignment readingOrder="0" shrinkToFit="0" wrapText="1"/>
    </xf>
    <xf borderId="0" fillId="0" fontId="63" numFmtId="0" xfId="0" applyAlignment="1" applyFont="1">
      <alignment readingOrder="0"/>
    </xf>
    <xf borderId="0" fillId="0" fontId="2" numFmtId="0" xfId="0" applyAlignment="1" applyFont="1">
      <alignment readingOrder="0" shrinkToFit="0" wrapText="1"/>
    </xf>
    <xf borderId="0" fillId="0" fontId="64" numFmtId="0" xfId="0" applyAlignment="1" applyFont="1">
      <alignment readingOrder="0" vertical="bottom"/>
    </xf>
    <xf borderId="0" fillId="0" fontId="65" numFmtId="0" xfId="0" applyAlignment="1" applyFont="1">
      <alignment readingOrder="0"/>
    </xf>
    <xf borderId="0" fillId="0" fontId="65" numFmtId="0" xfId="0" applyAlignment="1" applyFont="1">
      <alignment readingOrder="0" shrinkToFit="0" wrapText="1"/>
    </xf>
    <xf borderId="0" fillId="0" fontId="66" numFmtId="0" xfId="0" applyAlignment="1" applyFont="1">
      <alignment readingOrder="0"/>
    </xf>
    <xf borderId="0" fillId="0" fontId="67" numFmtId="0" xfId="0" applyAlignment="1" applyFont="1">
      <alignment readingOrder="0" vertical="bottom"/>
    </xf>
    <xf borderId="0" fillId="0" fontId="25" numFmtId="0" xfId="0" applyAlignment="1" applyFont="1">
      <alignment shrinkToFit="0" wrapText="1"/>
    </xf>
    <xf borderId="0" fillId="0" fontId="25" numFmtId="0" xfId="0" applyAlignment="1" applyFont="1">
      <alignment readingOrder="0"/>
    </xf>
    <xf borderId="0" fillId="0" fontId="68" numFmtId="0" xfId="0" applyAlignment="1" applyFont="1">
      <alignment readingOrder="0"/>
    </xf>
    <xf borderId="0" fillId="0" fontId="25" numFmtId="0" xfId="0" applyAlignment="1" applyFont="1">
      <alignment horizontal="left" readingOrder="0"/>
    </xf>
    <xf borderId="0" fillId="12" fontId="69" numFmtId="0" xfId="0" applyAlignment="1" applyFill="1" applyFont="1">
      <alignment readingOrder="0" vertical="bottom"/>
    </xf>
    <xf borderId="0" fillId="12" fontId="25" numFmtId="0" xfId="0" applyFont="1"/>
    <xf borderId="0" fillId="0" fontId="70" numFmtId="0" xfId="0" applyAlignment="1" applyFont="1">
      <alignment vertical="bottom"/>
    </xf>
    <xf borderId="0" fillId="0" fontId="70" numFmtId="0" xfId="0" applyAlignment="1" applyFont="1">
      <alignment readingOrder="0" vertical="bottom"/>
    </xf>
    <xf borderId="0" fillId="0" fontId="71" numFmtId="0" xfId="0" applyAlignment="1" applyFont="1">
      <alignment readingOrder="0"/>
    </xf>
    <xf borderId="0" fillId="0" fontId="72" numFmtId="0" xfId="0" applyAlignment="1" applyFont="1">
      <alignment readingOrder="0"/>
    </xf>
    <xf borderId="0" fillId="0" fontId="25" numFmtId="164" xfId="0" applyAlignment="1" applyFont="1" applyNumberFormat="1">
      <alignment readingOrder="0"/>
    </xf>
    <xf borderId="0" fillId="0" fontId="25" numFmtId="165" xfId="0" applyAlignment="1" applyFont="1" applyNumberFormat="1">
      <alignment readingOrder="0"/>
    </xf>
    <xf borderId="0" fillId="0" fontId="25" numFmtId="166" xfId="0" applyAlignment="1" applyFont="1" applyNumberFormat="1">
      <alignment readingOrder="0"/>
    </xf>
    <xf borderId="0" fillId="0" fontId="25" numFmtId="167" xfId="0" applyAlignment="1" applyFont="1" applyNumberFormat="1">
      <alignment readingOrder="0"/>
    </xf>
    <xf borderId="0" fillId="0" fontId="2" numFmtId="11" xfId="0" applyAlignment="1" applyFont="1" applyNumberFormat="1">
      <alignment readingOrder="0"/>
    </xf>
    <xf borderId="0" fillId="0" fontId="0" numFmtId="0" xfId="0" applyAlignment="1" applyFont="1">
      <alignment readingOrder="0" shrinkToFit="0" wrapText="1"/>
    </xf>
    <xf borderId="0" fillId="0" fontId="2" numFmtId="168" xfId="0" applyAlignment="1" applyFont="1" applyNumberFormat="1">
      <alignment readingOrder="0"/>
    </xf>
    <xf borderId="0" fillId="0" fontId="25" numFmtId="169" xfId="0" applyAlignment="1" applyFont="1" applyNumberFormat="1">
      <alignment readingOrder="0"/>
    </xf>
    <xf borderId="0" fillId="0" fontId="2" numFmtId="170" xfId="0" applyAlignment="1" applyFont="1" applyNumberFormat="1">
      <alignment readingOrder="0"/>
    </xf>
    <xf borderId="0" fillId="0" fontId="25" numFmtId="0" xfId="0" applyAlignment="1" applyFont="1">
      <alignment horizontal="left" readingOrder="0" shrinkToFit="0" wrapText="1"/>
    </xf>
    <xf borderId="0" fillId="0" fontId="73" numFmtId="0" xfId="0" applyAlignment="1" applyFont="1">
      <alignment readingOrder="0" shrinkToFit="0" wrapText="1"/>
    </xf>
    <xf borderId="0" fillId="0" fontId="74" numFmtId="0" xfId="0" applyAlignment="1" applyFont="1">
      <alignment readingOrder="0" shrinkToFit="0" wrapText="1"/>
    </xf>
    <xf borderId="0" fillId="0" fontId="75" numFmtId="0" xfId="0" applyAlignment="1" applyFont="1">
      <alignment readingOrder="0" shrinkToFit="0" wrapText="1"/>
    </xf>
    <xf borderId="0" fillId="0" fontId="76" numFmtId="0" xfId="0" applyAlignment="1" applyFont="1">
      <alignment readingOrder="0"/>
    </xf>
    <xf borderId="0" fillId="0" fontId="45" numFmtId="0" xfId="0" applyAlignment="1" applyFont="1">
      <alignment vertical="bottom"/>
    </xf>
    <xf borderId="0" fillId="0" fontId="45" numFmtId="165" xfId="0" applyAlignment="1" applyFont="1" applyNumberFormat="1">
      <alignment horizontal="right" vertical="bottom"/>
    </xf>
    <xf borderId="0" fillId="0" fontId="45" numFmtId="0" xfId="0" applyAlignment="1" applyFont="1">
      <alignment vertical="bottom"/>
    </xf>
    <xf borderId="0" fillId="0" fontId="2" numFmtId="171" xfId="0" applyAlignment="1" applyFont="1" applyNumberFormat="1">
      <alignment readingOrder="0"/>
    </xf>
    <xf borderId="0" fillId="0" fontId="45" numFmtId="0" xfId="0" applyAlignment="1" applyFont="1">
      <alignment shrinkToFit="0" vertical="bottom" wrapText="1"/>
    </xf>
    <xf borderId="0" fillId="0" fontId="25" numFmtId="0" xfId="0" applyAlignment="1" applyFont="1">
      <alignment readingOrder="0" shrinkToFit="0" vertical="bottom" wrapText="1"/>
    </xf>
    <xf borderId="0" fillId="0" fontId="2" numFmtId="172" xfId="0" applyAlignment="1" applyFont="1" applyNumberFormat="1">
      <alignment readingOrder="0"/>
    </xf>
    <xf borderId="0" fillId="0" fontId="65" numFmtId="164" xfId="0" applyAlignment="1" applyFont="1" applyNumberFormat="1">
      <alignment readingOrder="0"/>
    </xf>
    <xf borderId="0" fillId="0" fontId="25" numFmtId="173" xfId="0" applyAlignment="1" applyFont="1" applyNumberFormat="1">
      <alignment readingOrder="0"/>
    </xf>
    <xf borderId="0" fillId="0" fontId="25" numFmtId="165" xfId="0" applyAlignment="1" applyFont="1" applyNumberFormat="1">
      <alignment readingOrder="0" shrinkToFit="0" wrapText="1"/>
    </xf>
    <xf borderId="0" fillId="0" fontId="25" numFmtId="173" xfId="0" applyAlignment="1" applyFont="1" applyNumberFormat="1">
      <alignment readingOrder="0" shrinkToFit="0" wrapText="1"/>
    </xf>
    <xf borderId="0" fillId="0" fontId="30" numFmtId="0" xfId="0" applyAlignment="1" applyFont="1">
      <alignment shrinkToFit="0" vertical="bottom" wrapText="1"/>
    </xf>
    <xf borderId="0" fillId="0" fontId="77" numFmtId="0" xfId="0" applyAlignment="1" applyFont="1">
      <alignment readingOrder="0" shrinkToFit="0" wrapText="1"/>
    </xf>
    <xf borderId="0" fillId="0" fontId="78" numFmtId="0" xfId="0" applyAlignment="1" applyFont="1">
      <alignment readingOrder="0" shrinkToFit="0" wrapText="1"/>
    </xf>
    <xf borderId="0" fillId="0" fontId="2" numFmtId="166" xfId="0" applyAlignment="1" applyFont="1" applyNumberFormat="1">
      <alignment readingOrder="0"/>
    </xf>
    <xf borderId="0" fillId="0" fontId="30" numFmtId="166" xfId="0" applyAlignment="1" applyFont="1" applyNumberFormat="1">
      <alignment horizontal="right" vertical="bottom"/>
    </xf>
    <xf borderId="0" fillId="0" fontId="2" numFmtId="167" xfId="0" applyAlignment="1" applyFont="1" applyNumberFormat="1">
      <alignment readingOrder="0"/>
    </xf>
    <xf borderId="0" fillId="13" fontId="3" numFmtId="0" xfId="0" applyAlignment="1" applyFill="1" applyFont="1">
      <alignment readingOrder="0"/>
    </xf>
    <xf borderId="0" fillId="11" fontId="3" numFmtId="0" xfId="0" applyAlignment="1" applyFont="1">
      <alignment readingOrder="0"/>
    </xf>
    <xf borderId="0" fillId="12" fontId="79" numFmtId="0" xfId="0" applyAlignment="1" applyFont="1">
      <alignment readingOrder="0" vertical="bottom"/>
    </xf>
    <xf borderId="0" fillId="12" fontId="2" numFmtId="0" xfId="0" applyFont="1"/>
    <xf borderId="0" fillId="13" fontId="65" numFmtId="0" xfId="0" applyAlignment="1" applyFont="1">
      <alignment readingOrder="0" shrinkToFit="0" wrapText="1"/>
    </xf>
    <xf borderId="0" fillId="0" fontId="25" numFmtId="164" xfId="0" applyAlignment="1" applyFont="1" applyNumberFormat="1">
      <alignment readingOrder="0"/>
    </xf>
    <xf borderId="0" fillId="11" fontId="2" numFmtId="0" xfId="0" applyAlignment="1" applyFont="1">
      <alignment readingOrder="0"/>
    </xf>
    <xf borderId="0" fillId="0" fontId="2" numFmtId="164" xfId="0" applyAlignment="1" applyFont="1" applyNumberFormat="1">
      <alignment readingOrder="0"/>
    </xf>
    <xf borderId="0" fillId="13" fontId="2" numFmtId="0" xfId="0" applyAlignment="1" applyFont="1">
      <alignment readingOrder="0"/>
    </xf>
    <xf borderId="0" fillId="0" fontId="2" numFmtId="0" xfId="0" applyAlignment="1" applyFont="1">
      <alignment horizontal="left" readingOrder="0" shrinkToFit="0" wrapText="1"/>
    </xf>
    <xf borderId="0" fillId="0" fontId="2" numFmtId="164" xfId="0" applyAlignment="1" applyFont="1" applyNumberFormat="1">
      <alignment readingOrder="0"/>
    </xf>
    <xf borderId="0" fillId="10" fontId="2" numFmtId="0" xfId="0" applyAlignment="1" applyFont="1">
      <alignment readingOrder="0"/>
    </xf>
    <xf borderId="0" fillId="14" fontId="2" numFmtId="0" xfId="0" applyAlignment="1" applyFill="1" applyFont="1">
      <alignment readingOrder="0"/>
    </xf>
    <xf borderId="0" fillId="14" fontId="2" numFmtId="164" xfId="0" applyAlignment="1" applyFont="1" applyNumberFormat="1">
      <alignment readingOrder="0"/>
    </xf>
    <xf borderId="0" fillId="10" fontId="2" numFmtId="0" xfId="0" applyAlignment="1" applyFont="1">
      <alignment readingOrder="0" shrinkToFit="0" wrapText="1"/>
    </xf>
    <xf borderId="0" fillId="14" fontId="80" numFmtId="0" xfId="0" applyAlignment="1" applyFont="1">
      <alignment readingOrder="0"/>
    </xf>
    <xf borderId="0" fillId="14" fontId="2" numFmtId="168" xfId="0" applyAlignment="1" applyFont="1" applyNumberFormat="1">
      <alignment readingOrder="0"/>
    </xf>
    <xf borderId="0" fillId="14" fontId="2" numFmtId="0" xfId="0" applyFont="1"/>
    <xf borderId="0" fillId="14" fontId="2" numFmtId="170" xfId="0" applyAlignment="1" applyFont="1" applyNumberFormat="1">
      <alignment readingOrder="0"/>
    </xf>
    <xf borderId="0" fillId="6" fontId="2" numFmtId="164" xfId="0" applyAlignment="1" applyFont="1" applyNumberFormat="1">
      <alignment readingOrder="0"/>
    </xf>
    <xf borderId="0" fillId="6" fontId="2" numFmtId="168" xfId="0" applyAlignment="1" applyFont="1" applyNumberFormat="1">
      <alignment readingOrder="0"/>
    </xf>
    <xf borderId="0" fillId="6" fontId="2" numFmtId="0" xfId="0" applyFont="1"/>
    <xf borderId="0" fillId="0" fontId="2" numFmtId="165" xfId="0" applyAlignment="1" applyFont="1" applyNumberFormat="1">
      <alignment readingOrder="0"/>
    </xf>
    <xf borderId="0" fillId="13" fontId="25" numFmtId="0" xfId="0" applyAlignment="1" applyFont="1">
      <alignment readingOrder="0"/>
    </xf>
    <xf borderId="0" fillId="11" fontId="30" numFmtId="0" xfId="0" applyAlignment="1" applyFont="1">
      <alignment vertical="bottom"/>
    </xf>
    <xf borderId="0" fillId="7" fontId="30" numFmtId="0" xfId="0" applyAlignment="1" applyFont="1">
      <alignment vertical="bottom"/>
    </xf>
    <xf borderId="0" fillId="0" fontId="2" numFmtId="169" xfId="0" applyAlignment="1" applyFont="1" applyNumberFormat="1">
      <alignment readingOrder="0"/>
    </xf>
    <xf borderId="0" fillId="0" fontId="2" numFmtId="0" xfId="0" applyAlignment="1" applyFont="1">
      <alignment readingOrder="0" shrinkToFit="0" vertical="center" wrapText="1"/>
    </xf>
    <xf borderId="0" fillId="11" fontId="25" numFmtId="0" xfId="0" applyAlignment="1" applyFont="1">
      <alignment readingOrder="0"/>
    </xf>
    <xf borderId="0" fillId="13" fontId="2" numFmtId="0" xfId="0" applyAlignment="1" applyFont="1">
      <alignment readingOrder="0" shrinkToFit="0" wrapText="1"/>
    </xf>
    <xf borderId="0" fillId="13" fontId="30" numFmtId="0" xfId="0" applyAlignment="1" applyFont="1">
      <alignment vertical="bottom"/>
    </xf>
    <xf borderId="0" fillId="0" fontId="25" numFmtId="0" xfId="0" applyAlignment="1" applyFont="1">
      <alignment horizontal="left" readingOrder="0" shrinkToFit="0" vertical="top" wrapText="1"/>
    </xf>
    <xf borderId="0" fillId="11" fontId="25" numFmtId="0" xfId="0" applyAlignment="1" applyFont="1">
      <alignment readingOrder="0" shrinkToFit="0" wrapText="1"/>
    </xf>
    <xf borderId="0" fillId="13" fontId="25" numFmtId="0" xfId="0" applyAlignment="1" applyFont="1">
      <alignment readingOrder="0" shrinkToFit="0" wrapText="1"/>
    </xf>
    <xf borderId="0" fillId="0" fontId="81" numFmtId="0" xfId="0" applyAlignment="1" applyFont="1">
      <alignment readingOrder="0" vertical="bottom"/>
    </xf>
    <xf borderId="0" fillId="0" fontId="30" numFmtId="0" xfId="0" applyAlignment="1" applyFont="1">
      <alignment horizontal="right" vertical="bottom"/>
    </xf>
    <xf borderId="0" fillId="7" fontId="25" numFmtId="0" xfId="0" applyAlignment="1" applyFont="1">
      <alignment readingOrder="0"/>
    </xf>
    <xf borderId="0" fillId="0" fontId="65" numFmtId="164" xfId="0" applyAlignment="1" applyFont="1" applyNumberFormat="1">
      <alignment readingOrder="0"/>
    </xf>
    <xf borderId="0" fillId="0" fontId="82" numFmtId="0" xfId="0" applyAlignment="1" applyFont="1">
      <alignment readingOrder="0"/>
    </xf>
    <xf borderId="0" fillId="0" fontId="65" numFmtId="0" xfId="0" applyAlignment="1" applyFont="1">
      <alignment horizontal="left" readingOrder="0" shrinkToFit="0" wrapText="1"/>
    </xf>
    <xf borderId="0" fillId="0" fontId="44" numFmtId="0" xfId="0" applyAlignment="1" applyFont="1">
      <alignment shrinkToFit="0" vertical="bottom" wrapText="1"/>
    </xf>
    <xf borderId="0" fillId="0" fontId="30" numFmtId="164" xfId="0" applyAlignment="1" applyFont="1" applyNumberFormat="1">
      <alignment horizontal="right" vertical="bottom"/>
    </xf>
    <xf borderId="0" fillId="0" fontId="77" numFmtId="0" xfId="0" applyAlignment="1" applyFont="1">
      <alignment readingOrder="0"/>
    </xf>
    <xf borderId="0" fillId="11" fontId="65" numFmtId="0" xfId="0" applyAlignment="1" applyFont="1">
      <alignment readingOrder="0"/>
    </xf>
    <xf borderId="0" fillId="0" fontId="83" numFmtId="0" xfId="0" applyAlignment="1" applyFont="1">
      <alignment readingOrder="0" vertical="bottom"/>
    </xf>
    <xf borderId="0" fillId="6" fontId="25" numFmtId="164" xfId="0" applyAlignment="1" applyFont="1" applyNumberFormat="1">
      <alignment readingOrder="0"/>
    </xf>
    <xf borderId="0" fillId="6" fontId="25" numFmtId="0" xfId="0" applyAlignment="1" applyFont="1">
      <alignment readingOrder="0"/>
    </xf>
    <xf borderId="0" fillId="6" fontId="25" numFmtId="0" xfId="0" applyAlignment="1" applyFont="1">
      <alignment readingOrder="0" shrinkToFit="0" wrapText="1"/>
    </xf>
    <xf borderId="0" fillId="6" fontId="65" numFmtId="164" xfId="0" applyAlignment="1" applyFont="1" applyNumberFormat="1">
      <alignment readingOrder="0"/>
    </xf>
    <xf borderId="0" fillId="6" fontId="65" numFmtId="0" xfId="0" applyAlignment="1" applyFont="1">
      <alignment readingOrder="0" shrinkToFit="0" wrapText="1"/>
    </xf>
    <xf borderId="0" fillId="6" fontId="2" numFmtId="170" xfId="0" applyAlignment="1" applyFont="1" applyNumberFormat="1">
      <alignment readingOrder="0"/>
    </xf>
    <xf borderId="0" fillId="11" fontId="2" numFmtId="0" xfId="0" applyFont="1"/>
    <xf borderId="0" fillId="0" fontId="84" numFmtId="174" xfId="0" applyAlignment="1" applyFont="1" applyNumberFormat="1">
      <alignment readingOrder="0"/>
    </xf>
    <xf borderId="0" fillId="6" fontId="85" numFmtId="0" xfId="0" applyAlignment="1" applyFont="1">
      <alignment readingOrder="0" vertical="bottom"/>
    </xf>
    <xf borderId="0" fillId="6" fontId="30" numFmtId="0" xfId="0" applyAlignment="1" applyFont="1">
      <alignment vertical="bottom"/>
    </xf>
    <xf borderId="0" fillId="6" fontId="30" numFmtId="0" xfId="0" applyAlignment="1" applyFont="1">
      <alignment horizontal="right" vertical="bottom"/>
    </xf>
    <xf borderId="0" fillId="6" fontId="86" numFmtId="0" xfId="0" applyAlignment="1" applyFont="1">
      <alignment vertical="bottom"/>
    </xf>
    <xf borderId="0" fillId="0" fontId="87" numFmtId="0" xfId="0" applyAlignment="1" applyFont="1">
      <alignment readingOrder="0"/>
    </xf>
    <xf borderId="0" fillId="6" fontId="65" numFmtId="0" xfId="0" applyAlignment="1" applyFont="1">
      <alignment readingOrder="0"/>
    </xf>
    <xf borderId="0" fillId="0" fontId="44" numFmtId="0" xfId="0" applyAlignment="1" applyFont="1">
      <alignment vertical="bottom"/>
    </xf>
    <xf borderId="0" fillId="0" fontId="44" numFmtId="164" xfId="0" applyAlignment="1" applyFont="1" applyNumberFormat="1">
      <alignment horizontal="right" vertical="bottom"/>
    </xf>
    <xf borderId="0" fillId="15" fontId="88" numFmtId="0" xfId="0" applyAlignment="1" applyFill="1" applyFont="1">
      <alignment readingOrder="0" vertical="center"/>
    </xf>
    <xf borderId="0" fillId="15" fontId="65" numFmtId="0" xfId="0" applyAlignment="1" applyFont="1">
      <alignment readingOrder="0" vertical="center"/>
    </xf>
    <xf borderId="0" fillId="15" fontId="65" numFmtId="2" xfId="0" applyAlignment="1" applyFont="1" applyNumberFormat="1">
      <alignment vertical="center"/>
    </xf>
    <xf borderId="0" fillId="15" fontId="44" numFmtId="0" xfId="0" applyAlignment="1" applyFont="1">
      <alignment vertical="center"/>
    </xf>
    <xf borderId="0" fillId="15" fontId="44" numFmtId="0" xfId="0" applyAlignment="1" applyFont="1">
      <alignment horizontal="right" readingOrder="0" vertical="center"/>
    </xf>
    <xf borderId="0" fillId="15" fontId="44" numFmtId="0" xfId="0" applyAlignment="1" applyFont="1">
      <alignment readingOrder="0" vertical="center"/>
    </xf>
    <xf borderId="0" fillId="16" fontId="56" numFmtId="0" xfId="0" applyAlignment="1" applyFill="1" applyFont="1">
      <alignment readingOrder="0" vertical="center"/>
    </xf>
    <xf borderId="0" fillId="16" fontId="56" numFmtId="0" xfId="0" applyAlignment="1" applyFont="1">
      <alignment vertical="center"/>
    </xf>
    <xf borderId="0" fillId="16" fontId="56" numFmtId="2" xfId="0" applyAlignment="1" applyFont="1" applyNumberFormat="1">
      <alignment vertical="center"/>
    </xf>
    <xf borderId="0" fillId="0" fontId="3" numFmtId="0" xfId="0" applyFont="1"/>
    <xf borderId="0" fillId="0" fontId="65" numFmtId="0" xfId="0" applyAlignment="1" applyFont="1">
      <alignment readingOrder="0" vertical="center"/>
    </xf>
    <xf borderId="0" fillId="15" fontId="65" numFmtId="0" xfId="0" applyAlignment="1" applyFont="1">
      <alignment readingOrder="0" vertical="center"/>
    </xf>
    <xf borderId="0" fillId="0" fontId="65" numFmtId="0" xfId="0" applyAlignment="1" applyFont="1">
      <alignment readingOrder="0" vertical="center"/>
    </xf>
    <xf borderId="0" fillId="0" fontId="2" numFmtId="0" xfId="0" applyFont="1"/>
    <xf borderId="0" fillId="0" fontId="89" numFmtId="0" xfId="0" applyAlignment="1" applyFont="1">
      <alignment readingOrder="0" vertical="center"/>
    </xf>
    <xf borderId="0" fillId="0" fontId="90" numFmtId="0" xfId="0" applyAlignment="1" applyFont="1">
      <alignment readingOrder="0" vertical="bottom"/>
    </xf>
    <xf borderId="0" fillId="0" fontId="30" numFmtId="164" xfId="0" applyAlignment="1" applyFont="1" applyNumberFormat="1">
      <alignment horizontal="right" vertical="bottom"/>
    </xf>
    <xf borderId="0" fillId="0" fontId="30" numFmtId="10" xfId="0" applyAlignment="1" applyFont="1" applyNumberFormat="1">
      <alignment readingOrder="0" vertical="bottom"/>
    </xf>
    <xf borderId="0" fillId="0" fontId="30" numFmtId="10" xfId="0" applyAlignment="1" applyFont="1" applyNumberFormat="1">
      <alignment horizontal="right" readingOrder="0" vertical="bottom"/>
    </xf>
    <xf borderId="0" fillId="0" fontId="91" numFmtId="0" xfId="0" applyAlignment="1" applyFont="1">
      <alignment readingOrder="0" vertical="bottom"/>
    </xf>
    <xf borderId="0" fillId="17" fontId="30" numFmtId="0" xfId="0" applyAlignment="1" applyFill="1" applyFont="1">
      <alignment readingOrder="0" vertical="bottom"/>
    </xf>
    <xf borderId="0" fillId="17" fontId="30" numFmtId="0" xfId="0" applyAlignment="1" applyFont="1">
      <alignment horizontal="left" readingOrder="0" vertical="bottom"/>
    </xf>
    <xf borderId="0" fillId="17" fontId="30" numFmtId="0" xfId="0" applyAlignment="1" applyFont="1">
      <alignment readingOrder="0" shrinkToFit="0" vertical="bottom" wrapText="1"/>
    </xf>
    <xf borderId="0" fillId="18" fontId="30" numFmtId="0" xfId="0" applyAlignment="1" applyFill="1" applyFont="1">
      <alignment readingOrder="0" vertical="bottom"/>
    </xf>
    <xf borderId="0" fillId="0" fontId="30" numFmtId="0" xfId="0" applyAlignment="1" applyFont="1">
      <alignment horizontal="right" readingOrder="0" vertical="bottom"/>
    </xf>
    <xf borderId="0" fillId="0" fontId="30" numFmtId="0" xfId="0" applyAlignment="1" applyFont="1">
      <alignment horizontal="right" readingOrder="0" shrinkToFit="0" vertical="bottom" wrapText="1"/>
    </xf>
    <xf borderId="0" fillId="5" fontId="71" numFmtId="0" xfId="0" applyAlignment="1" applyFont="1">
      <alignment readingOrder="0"/>
    </xf>
    <xf borderId="0" fillId="6" fontId="71" numFmtId="0" xfId="0" applyAlignment="1" applyFont="1">
      <alignment readingOrder="0"/>
    </xf>
    <xf borderId="0" fillId="6" fontId="91" numFmtId="0" xfId="0" applyAlignment="1" applyFont="1">
      <alignment readingOrder="0" vertical="bottom"/>
    </xf>
    <xf borderId="0" fillId="0" fontId="30" numFmtId="165" xfId="0" applyAlignment="1" applyFont="1" applyNumberFormat="1">
      <alignment horizontal="right" vertical="bottom"/>
    </xf>
    <xf borderId="0" fillId="5" fontId="91" numFmtId="0" xfId="0" applyAlignment="1" applyFont="1">
      <alignment readingOrder="0" vertical="bottom"/>
    </xf>
    <xf borderId="0" fillId="6" fontId="92" numFmtId="0" xfId="0" applyAlignment="1" applyFont="1">
      <alignment readingOrder="0" vertical="bottom"/>
    </xf>
    <xf borderId="0" fillId="0" fontId="44" numFmtId="0" xfId="0" applyAlignment="1" applyFont="1">
      <alignment vertical="bottom"/>
    </xf>
    <xf borderId="0" fillId="0" fontId="44" numFmtId="164" xfId="0" applyAlignment="1" applyFont="1" applyNumberFormat="1">
      <alignment horizontal="right" vertical="bottom"/>
    </xf>
    <xf borderId="0" fillId="0" fontId="44" numFmtId="0" xfId="0" applyAlignment="1" applyFont="1">
      <alignment shrinkToFit="0" vertical="bottom" wrapText="1"/>
    </xf>
    <xf borderId="0" fillId="0" fontId="30" numFmtId="173" xfId="0" applyAlignment="1" applyFont="1" applyNumberFormat="1">
      <alignment horizontal="right" vertical="bottom"/>
    </xf>
    <xf borderId="0" fillId="5" fontId="25" numFmtId="0" xfId="0" applyAlignment="1" applyFont="1">
      <alignment readingOrder="0"/>
    </xf>
    <xf borderId="0" fillId="5" fontId="56" numFmtId="0" xfId="0" applyAlignment="1" applyFont="1">
      <alignment readingOrder="0" shrinkToFit="0" wrapText="1"/>
    </xf>
    <xf borderId="0" fillId="2" fontId="25" numFmtId="164" xfId="0" applyAlignment="1" applyFont="1" applyNumberFormat="1">
      <alignment readingOrder="0"/>
    </xf>
    <xf borderId="0" fillId="2" fontId="25" numFmtId="0" xfId="0" applyAlignment="1" applyFont="1">
      <alignment readingOrder="0" shrinkToFit="0" wrapText="1"/>
    </xf>
    <xf borderId="0" fillId="2" fontId="2" numFmtId="165" xfId="0" applyAlignment="1" applyFont="1" applyNumberFormat="1">
      <alignment readingOrder="0"/>
    </xf>
    <xf borderId="0" fillId="2" fontId="2" numFmtId="164" xfId="0" applyAlignment="1" applyFont="1" applyNumberFormat="1">
      <alignment readingOrder="0"/>
    </xf>
    <xf borderId="0" fillId="2" fontId="2" numFmtId="166" xfId="0" applyAlignment="1" applyFont="1" applyNumberFormat="1">
      <alignment readingOrder="0"/>
    </xf>
    <xf borderId="0" fillId="2" fontId="2" numFmtId="169" xfId="0" applyAlignment="1" applyFont="1" applyNumberFormat="1">
      <alignment readingOrder="0"/>
    </xf>
    <xf borderId="0" fillId="2" fontId="2" numFmtId="170" xfId="0" applyAlignment="1" applyFont="1" applyNumberFormat="1">
      <alignment readingOrder="0"/>
    </xf>
    <xf borderId="0" fillId="2" fontId="2" numFmtId="168" xfId="0" applyAlignment="1" applyFont="1" applyNumberFormat="1">
      <alignment readingOrder="0"/>
    </xf>
    <xf borderId="0" fillId="2" fontId="2" numFmtId="167" xfId="0" applyAlignment="1" applyFont="1" applyNumberFormat="1">
      <alignment readingOrder="0"/>
    </xf>
    <xf borderId="0" fillId="2" fontId="2" numFmtId="173" xfId="0" applyAlignment="1" applyFont="1" applyNumberFormat="1">
      <alignment readingOrder="0"/>
    </xf>
    <xf borderId="0" fillId="2" fontId="25" numFmtId="165" xfId="0" applyAlignment="1" applyFont="1" applyNumberFormat="1">
      <alignment readingOrder="0"/>
    </xf>
    <xf borderId="0" fillId="2" fontId="65" numFmtId="0" xfId="0" applyAlignment="1" applyFont="1">
      <alignment readingOrder="0"/>
    </xf>
    <xf borderId="0" fillId="2" fontId="65" numFmtId="164" xfId="0" applyAlignment="1" applyFont="1" applyNumberFormat="1">
      <alignment readingOrder="0"/>
    </xf>
    <xf borderId="0" fillId="2" fontId="65" numFmtId="0" xfId="0" applyAlignment="1" applyFont="1">
      <alignment readingOrder="0" shrinkToFit="0" wrapText="1"/>
    </xf>
    <xf borderId="0" fillId="2" fontId="25" numFmtId="166" xfId="0" applyAlignment="1" applyFont="1" applyNumberFormat="1">
      <alignment readingOrder="0"/>
    </xf>
    <xf borderId="0" fillId="2" fontId="25" numFmtId="167" xfId="0" applyAlignment="1" applyFont="1" applyNumberFormat="1">
      <alignment readingOrder="0"/>
    </xf>
    <xf borderId="0" fillId="2" fontId="2" numFmtId="0" xfId="0" applyAlignment="1" applyFont="1">
      <alignment readingOrder="0" shrinkToFit="0" wrapText="1"/>
    </xf>
    <xf borderId="0" fillId="2" fontId="25" numFmtId="169" xfId="0" applyAlignment="1" applyFont="1" applyNumberFormat="1">
      <alignment readingOrder="0"/>
    </xf>
    <xf borderId="0" fillId="2" fontId="25" numFmtId="173" xfId="0" applyAlignment="1" applyFont="1" applyNumberFormat="1">
      <alignment readingOrder="0"/>
    </xf>
    <xf borderId="0" fillId="2" fontId="30" numFmtId="0" xfId="0" applyAlignment="1" applyFont="1">
      <alignment vertical="bottom"/>
    </xf>
    <xf borderId="0" fillId="2" fontId="30" numFmtId="165" xfId="0" applyAlignment="1" applyFont="1" applyNumberFormat="1">
      <alignment horizontal="right" vertical="bottom"/>
    </xf>
    <xf borderId="0" fillId="2" fontId="30" numFmtId="0" xfId="0" applyAlignment="1" applyFont="1">
      <alignment shrinkToFit="0" vertical="bottom" wrapText="1"/>
    </xf>
    <xf borderId="0" fillId="2" fontId="30" numFmtId="173" xfId="0" applyAlignment="1" applyFont="1" applyNumberFormat="1">
      <alignment horizontal="right" vertical="bottom"/>
    </xf>
    <xf borderId="0" fillId="2" fontId="30" numFmtId="0" xfId="0" applyAlignment="1" applyFont="1">
      <alignment horizontal="right" vertical="bottom"/>
    </xf>
    <xf borderId="0" fillId="2" fontId="93" numFmtId="0" xfId="0" applyAlignment="1" applyFont="1">
      <alignment vertical="bottom"/>
    </xf>
    <xf borderId="0" fillId="2" fontId="78" numFmtId="0" xfId="0" applyAlignment="1" applyFont="1">
      <alignment readingOrder="0" shrinkToFit="0" wrapText="1"/>
    </xf>
    <xf borderId="0" fillId="0" fontId="2" numFmtId="0" xfId="0" applyAlignment="1" applyFont="1">
      <alignment readingOrder="0" shrinkToFit="0" wrapText="0"/>
    </xf>
    <xf borderId="0" fillId="0" fontId="2" numFmtId="164" xfId="0" applyAlignment="1" applyFont="1" applyNumberFormat="1">
      <alignment readingOrder="0" shrinkToFit="0" wrapText="0"/>
    </xf>
    <xf borderId="0" fillId="0" fontId="2" numFmtId="170" xfId="0" applyAlignment="1" applyFont="1" applyNumberFormat="1">
      <alignment readingOrder="0" shrinkToFit="0" wrapText="0"/>
    </xf>
    <xf borderId="0" fillId="0" fontId="2" numFmtId="0" xfId="0" applyAlignment="1" applyFont="1">
      <alignment readingOrder="0" shrinkToFit="0" wrapText="0"/>
    </xf>
    <xf borderId="0" fillId="6" fontId="3" numFmtId="0" xfId="0" applyAlignment="1" applyFont="1">
      <alignment readingOrder="0" shrinkToFit="0" wrapText="0"/>
    </xf>
    <xf borderId="0" fillId="19" fontId="2" numFmtId="0" xfId="0" applyAlignment="1" applyFill="1" applyFont="1">
      <alignment readingOrder="0" shrinkToFit="0" wrapText="0"/>
    </xf>
    <xf borderId="0" fillId="13" fontId="2" numFmtId="0" xfId="0" applyAlignment="1" applyFont="1">
      <alignment readingOrder="0" shrinkToFit="0" wrapText="0"/>
    </xf>
    <xf borderId="0" fillId="0" fontId="94" numFmtId="0" xfId="0" applyAlignment="1" applyFont="1">
      <alignment readingOrder="0" shrinkToFit="0" wrapText="0"/>
    </xf>
    <xf borderId="0" fillId="20" fontId="2" numFmtId="0" xfId="0" applyAlignment="1" applyFill="1" applyFont="1">
      <alignment readingOrder="0" shrinkToFit="0" wrapText="0"/>
    </xf>
    <xf borderId="0" fillId="20" fontId="3" numFmtId="0" xfId="0" applyAlignment="1" applyFont="1">
      <alignment readingOrder="0" shrinkToFit="0" wrapText="0"/>
    </xf>
    <xf borderId="0" fillId="20" fontId="2" numFmtId="0" xfId="0" applyAlignment="1" applyFont="1">
      <alignment readingOrder="0" shrinkToFit="0" wrapText="0"/>
    </xf>
    <xf borderId="0" fillId="20" fontId="2" numFmtId="164" xfId="0" applyAlignment="1" applyFont="1" applyNumberFormat="1">
      <alignment readingOrder="0" shrinkToFit="0" wrapText="0"/>
    </xf>
    <xf borderId="0" fillId="20" fontId="95" numFmtId="0" xfId="0" applyAlignment="1" applyFont="1">
      <alignment readingOrder="0" shrinkToFit="0" wrapText="0"/>
    </xf>
    <xf borderId="0" fillId="20" fontId="2" numFmtId="168" xfId="0" applyAlignment="1" applyFont="1" applyNumberFormat="1">
      <alignment readingOrder="0" shrinkToFit="0" wrapText="0"/>
    </xf>
    <xf borderId="0" fillId="20" fontId="2" numFmtId="0" xfId="0" applyAlignment="1" applyFont="1">
      <alignment readingOrder="0"/>
    </xf>
    <xf borderId="0" fillId="20" fontId="2" numFmtId="0" xfId="0" applyFont="1"/>
    <xf borderId="0" fillId="20" fontId="30" numFmtId="0" xfId="0" applyAlignment="1" applyFont="1">
      <alignment vertical="bottom"/>
    </xf>
    <xf borderId="0" fillId="21" fontId="3" numFmtId="0" xfId="0" applyAlignment="1" applyFill="1" applyFont="1">
      <alignment readingOrder="0" shrinkToFit="0" wrapText="0"/>
    </xf>
    <xf borderId="0" fillId="0" fontId="96" numFmtId="0" xfId="0" applyAlignment="1" applyFont="1">
      <alignment readingOrder="0" shrinkToFit="0" wrapText="0"/>
    </xf>
    <xf borderId="0" fillId="0" fontId="2" numFmtId="168" xfId="0" applyAlignment="1" applyFont="1" applyNumberFormat="1">
      <alignment readingOrder="0" shrinkToFit="0" wrapText="0"/>
    </xf>
    <xf borderId="0" fillId="0" fontId="2" numFmtId="165" xfId="0" applyAlignment="1" applyFont="1" applyNumberFormat="1">
      <alignment readingOrder="0" shrinkToFit="0" wrapText="0"/>
    </xf>
    <xf borderId="0" fillId="13" fontId="3" numFmtId="0" xfId="0" applyAlignment="1" applyFont="1">
      <alignment readingOrder="0" shrinkToFit="0" wrapText="0"/>
    </xf>
    <xf borderId="0" fillId="13" fontId="25" numFmtId="0" xfId="0" applyAlignment="1" applyFont="1">
      <alignment readingOrder="0" shrinkToFit="0" wrapText="0"/>
    </xf>
    <xf borderId="0" fillId="0" fontId="25" numFmtId="0" xfId="0" applyAlignment="1" applyFont="1">
      <alignment readingOrder="0" shrinkToFit="0" wrapText="0"/>
    </xf>
    <xf borderId="0" fillId="20" fontId="2" numFmtId="169" xfId="0" applyAlignment="1" applyFont="1" applyNumberFormat="1">
      <alignment readingOrder="0" shrinkToFit="0" wrapText="0"/>
    </xf>
    <xf borderId="0" fillId="19" fontId="25" numFmtId="0" xfId="0" applyAlignment="1" applyFont="1">
      <alignment readingOrder="0" shrinkToFit="0" wrapText="0"/>
    </xf>
    <xf borderId="0" fillId="22" fontId="2" numFmtId="0" xfId="0" applyAlignment="1" applyFill="1" applyFont="1">
      <alignment readingOrder="0" shrinkToFit="0" wrapText="0"/>
    </xf>
    <xf borderId="0" fillId="21" fontId="2" numFmtId="0" xfId="0" applyAlignment="1" applyFont="1">
      <alignment readingOrder="0" shrinkToFit="0" wrapText="0"/>
    </xf>
    <xf borderId="0" fillId="0" fontId="2" numFmtId="164" xfId="0" applyAlignment="1" applyFont="1" applyNumberFormat="1">
      <alignment readingOrder="0" shrinkToFit="0" wrapText="0"/>
    </xf>
    <xf borderId="0" fillId="23" fontId="2" numFmtId="0" xfId="0" applyAlignment="1" applyFill="1" applyFont="1">
      <alignment readingOrder="0" shrinkToFit="0" wrapText="0"/>
    </xf>
    <xf borderId="0" fillId="23" fontId="25" numFmtId="0" xfId="0" applyAlignment="1" applyFont="1">
      <alignment readingOrder="0" shrinkToFit="0" wrapText="0"/>
    </xf>
    <xf borderId="0" fillId="0" fontId="65" numFmtId="0" xfId="0" applyAlignment="1" applyFont="1">
      <alignment readingOrder="0" shrinkToFit="0" wrapText="0"/>
    </xf>
    <xf borderId="0" fillId="21" fontId="25" numFmtId="0" xfId="0" applyAlignment="1" applyFont="1">
      <alignment readingOrder="0" shrinkToFit="0" wrapText="0"/>
    </xf>
    <xf borderId="0" fillId="0" fontId="25" numFmtId="164" xfId="0" applyAlignment="1" applyFont="1" applyNumberFormat="1">
      <alignment readingOrder="0" shrinkToFit="0" wrapText="0"/>
    </xf>
    <xf borderId="0" fillId="0" fontId="25" numFmtId="167" xfId="0" applyAlignment="1" applyFont="1" applyNumberFormat="1">
      <alignment readingOrder="0" shrinkToFit="0" wrapText="0"/>
    </xf>
    <xf borderId="0" fillId="6" fontId="25" numFmtId="0" xfId="0" applyAlignment="1" applyFont="1">
      <alignment readingOrder="0" shrinkToFit="0" wrapText="0"/>
    </xf>
    <xf borderId="0" fillId="0" fontId="25" numFmtId="0" xfId="0" applyAlignment="1" applyFont="1">
      <alignment horizontal="left" readingOrder="0" shrinkToFit="0" vertical="top" wrapText="0"/>
    </xf>
    <xf borderId="0" fillId="12" fontId="2" numFmtId="0" xfId="0" applyAlignment="1" applyFont="1">
      <alignment readingOrder="0"/>
    </xf>
    <xf borderId="0" fillId="11" fontId="25" numFmtId="0" xfId="0" applyAlignment="1" applyFont="1">
      <alignment readingOrder="0" shrinkToFit="0" wrapText="0"/>
    </xf>
    <xf borderId="0" fillId="0" fontId="65" numFmtId="164" xfId="0" applyAlignment="1" applyFont="1" applyNumberFormat="1">
      <alignment readingOrder="0" shrinkToFit="0" wrapText="0"/>
    </xf>
    <xf borderId="0" fillId="0" fontId="30" numFmtId="0" xfId="0" applyAlignment="1" applyFont="1">
      <alignment shrinkToFit="0" vertical="bottom" wrapText="0"/>
    </xf>
    <xf borderId="0" fillId="0" fontId="65" numFmtId="0" xfId="0" applyAlignment="1" applyFont="1">
      <alignment horizontal="left" readingOrder="0" shrinkToFit="0" wrapText="0"/>
    </xf>
    <xf borderId="0" fillId="0" fontId="97" numFmtId="0" xfId="0" applyAlignment="1" applyFont="1">
      <alignment readingOrder="0" shrinkToFit="0" vertical="bottom" wrapText="0"/>
    </xf>
    <xf borderId="0" fillId="0" fontId="2" numFmtId="0" xfId="0" applyAlignment="1" applyFont="1">
      <alignment shrinkToFit="0" wrapText="0"/>
    </xf>
    <xf borderId="0" fillId="13" fontId="65" numFmtId="0" xfId="0" applyAlignment="1" applyFont="1">
      <alignment readingOrder="0" shrinkToFit="0" wrapText="0"/>
    </xf>
    <xf borderId="0" fillId="24" fontId="2" numFmtId="0" xfId="0" applyAlignment="1" applyFill="1" applyFont="1">
      <alignment readingOrder="0"/>
    </xf>
    <xf borderId="0" fillId="7" fontId="30" numFmtId="0" xfId="0" applyAlignment="1" applyFont="1">
      <alignment shrinkToFit="0" vertical="bottom" wrapText="0"/>
    </xf>
    <xf borderId="0" fillId="11" fontId="2" numFmtId="0" xfId="0" applyAlignment="1" applyFont="1">
      <alignment readingOrder="0" shrinkToFit="0" wrapText="1"/>
    </xf>
    <xf borderId="0" fillId="19" fontId="3" numFmtId="0" xfId="0" applyAlignment="1" applyFont="1">
      <alignment readingOrder="0" shrinkToFit="0" wrapText="0"/>
    </xf>
    <xf borderId="0" fillId="24" fontId="25" numFmtId="0" xfId="0" applyAlignment="1" applyFont="1">
      <alignment readingOrder="0"/>
    </xf>
    <xf borderId="0" fillId="0" fontId="30" numFmtId="0" xfId="0" applyAlignment="1" applyFont="1">
      <alignment readingOrder="0" shrinkToFit="0" vertical="bottom" wrapText="0"/>
    </xf>
    <xf borderId="0" fillId="23" fontId="25" numFmtId="0" xfId="0" applyAlignment="1" applyFont="1">
      <alignment readingOrder="0"/>
    </xf>
    <xf borderId="0" fillId="7" fontId="25" numFmtId="0" xfId="0" applyAlignment="1" applyFont="1">
      <alignment readingOrder="0" shrinkToFit="0" wrapText="0"/>
    </xf>
    <xf borderId="0" fillId="0" fontId="25" numFmtId="164" xfId="0" applyAlignment="1" applyFont="1" applyNumberFormat="1">
      <alignment readingOrder="0" shrinkToFit="0" wrapText="0"/>
    </xf>
    <xf borderId="0" fillId="0" fontId="65"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9" xfId="0" applyAlignment="1" applyFont="1" applyNumberFormat="1">
      <alignment readingOrder="0" shrinkToFit="0" wrapText="0"/>
    </xf>
    <xf borderId="0" fillId="0" fontId="2" numFmtId="0" xfId="0" applyAlignment="1" applyFont="1">
      <alignment readingOrder="0" shrinkToFit="0" vertical="center" wrapText="0"/>
    </xf>
    <xf borderId="2" fillId="0" fontId="2" numFmtId="0" xfId="0" applyAlignment="1" applyBorder="1" applyFont="1">
      <alignment readingOrder="0" shrinkToFit="0" wrapText="0"/>
    </xf>
    <xf borderId="0" fillId="13" fontId="30" numFmtId="0" xfId="0" applyAlignment="1" applyFont="1">
      <alignment shrinkToFit="0" vertical="bottom" wrapText="0"/>
    </xf>
    <xf borderId="0" fillId="0" fontId="30" numFmtId="0" xfId="0" applyAlignment="1" applyFont="1">
      <alignment horizontal="right" shrinkToFit="0" vertical="bottom" wrapText="0"/>
    </xf>
    <xf borderId="0" fillId="0" fontId="30" numFmtId="0" xfId="0" applyAlignment="1" applyFont="1">
      <alignment shrinkToFit="0" vertical="bottom" wrapText="0"/>
    </xf>
    <xf borderId="0" fillId="0" fontId="30" numFmtId="164" xfId="0" applyAlignment="1" applyFont="1" applyNumberFormat="1">
      <alignment horizontal="right" shrinkToFit="0" vertical="bottom" wrapText="0"/>
    </xf>
    <xf borderId="0" fillId="0" fontId="44" numFmtId="0" xfId="0" applyAlignment="1" applyFont="1">
      <alignment shrinkToFit="0" vertical="bottom" wrapText="0"/>
    </xf>
    <xf borderId="0" fillId="0" fontId="44" numFmtId="164" xfId="0" applyAlignment="1" applyFont="1" applyNumberFormat="1">
      <alignment horizontal="right" shrinkToFit="0" vertical="bottom" wrapText="0"/>
    </xf>
    <xf borderId="0" fillId="5" fontId="25" numFmtId="0" xfId="0" applyAlignment="1" applyFont="1">
      <alignment readingOrder="0" shrinkToFit="0" wrapText="0"/>
    </xf>
    <xf borderId="0" fillId="0" fontId="24" numFmtId="0" xfId="0" applyAlignment="1" applyFont="1">
      <alignment readingOrder="0"/>
    </xf>
    <xf borderId="0" fillId="7" fontId="24" numFmtId="0" xfId="0" applyAlignment="1" applyFont="1">
      <alignment readingOrder="0"/>
    </xf>
    <xf borderId="0" fillId="0" fontId="24" numFmtId="0" xfId="0" applyAlignment="1" applyFont="1">
      <alignment readingOrder="0" shrinkToFit="0" wrapText="1"/>
    </xf>
    <xf borderId="0" fillId="6" fontId="24" numFmtId="0" xfId="0" applyAlignment="1" applyFont="1">
      <alignment readingOrder="0"/>
    </xf>
    <xf borderId="0" fillId="6" fontId="24" numFmtId="0" xfId="0" applyAlignment="1" applyFont="1">
      <alignment readingOrder="0" shrinkToFit="0" wrapText="1"/>
    </xf>
    <xf borderId="0" fillId="0" fontId="98" numFmtId="0" xfId="0" applyAlignment="1" applyFont="1">
      <alignment readingOrder="0" vertical="bottom"/>
    </xf>
    <xf borderId="0" fillId="25" fontId="67" numFmtId="0" xfId="0" applyAlignment="1" applyFill="1" applyFont="1">
      <alignment readingOrder="0" vertical="bottom"/>
    </xf>
    <xf borderId="0" fillId="25" fontId="2" numFmtId="0" xfId="0" applyFont="1"/>
    <xf borderId="0" fillId="25" fontId="25" numFmtId="0" xfId="0" applyAlignment="1" applyFont="1">
      <alignment readingOrder="0"/>
    </xf>
    <xf borderId="0" fillId="25" fontId="25" numFmtId="0" xfId="0" applyAlignment="1" applyFont="1">
      <alignment readingOrder="0"/>
    </xf>
    <xf borderId="0" fillId="25" fontId="65" numFmtId="0" xfId="0" applyAlignment="1" applyFont="1">
      <alignment readingOrder="0"/>
    </xf>
    <xf borderId="0" fillId="0" fontId="99" numFmtId="0" xfId="0" applyAlignment="1" applyFont="1">
      <alignment readingOrder="0"/>
    </xf>
    <xf borderId="0" fillId="0" fontId="99" numFmtId="0" xfId="0" applyAlignment="1" applyFont="1">
      <alignment readingOrder="0"/>
    </xf>
    <xf borderId="0" fillId="25" fontId="2" numFmtId="0" xfId="0" applyAlignment="1" applyFont="1">
      <alignment readingOrder="0"/>
    </xf>
    <xf borderId="0" fillId="25" fontId="3" numFmtId="0" xfId="0" applyAlignment="1" applyFont="1">
      <alignment readingOrder="0"/>
    </xf>
    <xf borderId="0" fillId="0" fontId="100" numFmtId="0" xfId="0" applyAlignment="1" applyFont="1">
      <alignment readingOrder="0"/>
    </xf>
    <xf borderId="0" fillId="2" fontId="3" numFmtId="0" xfId="0" applyAlignment="1" applyFont="1">
      <alignment readingOrder="0" shrinkToFit="0" wrapText="1"/>
    </xf>
    <xf borderId="0" fillId="2" fontId="56" numFmtId="0" xfId="0" applyAlignment="1" applyFont="1">
      <alignment readingOrder="0"/>
    </xf>
    <xf borderId="0" fillId="2" fontId="3" numFmtId="0" xfId="0" applyAlignment="1" applyFont="1">
      <alignment readingOrder="0" shrinkToFit="0" wrapText="0"/>
    </xf>
    <xf borderId="0" fillId="0" fontId="101" numFmtId="0" xfId="0" applyAlignment="1" applyFont="1">
      <alignment readingOrder="0" shrinkToFit="0" wrapText="1"/>
    </xf>
    <xf borderId="0" fillId="0" fontId="102" numFmtId="0" xfId="0" applyAlignment="1" applyFont="1">
      <alignment readingOrder="0" shrinkToFit="0" wrapText="1"/>
    </xf>
    <xf borderId="0" fillId="0" fontId="103" numFmtId="0" xfId="0" applyAlignment="1" applyFont="1">
      <alignment readingOrder="0" shrinkToFit="0" wrapText="1"/>
    </xf>
    <xf borderId="0" fillId="0" fontId="104" numFmtId="0" xfId="0" applyAlignment="1" applyFont="1">
      <alignment readingOrder="0" shrinkToFit="0" wrapText="1"/>
    </xf>
    <xf borderId="0" fillId="0" fontId="105" numFmtId="0" xfId="0" applyAlignment="1" applyFont="1">
      <alignment readingOrder="0" shrinkToFit="0" wrapText="1"/>
    </xf>
    <xf borderId="0" fillId="0" fontId="106" numFmtId="0" xfId="0" applyAlignment="1" applyFont="1">
      <alignment readingOrder="0" shrinkToFit="0" wrapText="1"/>
    </xf>
    <xf borderId="0" fillId="0" fontId="107" numFmtId="0" xfId="0" applyAlignment="1" applyFont="1">
      <alignment readingOrder="0" shrinkToFit="0" wrapText="1"/>
    </xf>
    <xf borderId="0" fillId="0" fontId="108" numFmtId="0" xfId="0" applyAlignment="1" applyFont="1">
      <alignment readingOrder="0" shrinkToFit="0" wrapText="1"/>
    </xf>
    <xf borderId="0" fillId="0" fontId="109" numFmtId="0" xfId="0" applyAlignment="1" applyFont="1">
      <alignment readingOrder="0" shrinkToFit="0" wrapText="1"/>
    </xf>
    <xf borderId="0" fillId="0" fontId="2" numFmtId="170" xfId="0" applyAlignment="1" applyFont="1" applyNumberFormat="1">
      <alignment readingOrder="0" shrinkToFit="0" wrapText="1"/>
    </xf>
    <xf borderId="0" fillId="0" fontId="2" numFmtId="168" xfId="0" applyAlignment="1" applyFont="1" applyNumberFormat="1">
      <alignment readingOrder="0" shrinkToFit="0" wrapText="1"/>
    </xf>
    <xf borderId="0" fillId="0" fontId="110" numFmtId="0" xfId="0" applyAlignment="1" applyFont="1">
      <alignment readingOrder="0" shrinkToFit="0" wrapText="1"/>
    </xf>
    <xf borderId="0" fillId="0" fontId="11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vertical="bottom" wrapText="1"/>
    </xf>
    <xf borderId="0" fillId="0" fontId="2" numFmtId="0" xfId="0" applyAlignment="1" applyFont="1">
      <alignment readingOrder="0" shrinkToFit="0" wrapText="1"/>
    </xf>
    <xf borderId="0" fillId="0" fontId="112" numFmtId="0" xfId="0" applyAlignment="1" applyFont="1">
      <alignment readingOrder="0"/>
    </xf>
    <xf borderId="0" fillId="0" fontId="65" numFmtId="0" xfId="0" applyAlignment="1" applyFont="1">
      <alignment readingOrder="0" shrinkToFit="0" vertical="bottom" wrapText="1"/>
    </xf>
    <xf borderId="0" fillId="0" fontId="113" numFmtId="0" xfId="0" applyAlignment="1" applyFont="1">
      <alignment readingOrder="0" shrinkToFit="0" wrapText="1"/>
    </xf>
    <xf borderId="0" fillId="0" fontId="114" numFmtId="0" xfId="0" applyAlignment="1" applyFont="1">
      <alignment readingOrder="0" shrinkToFit="0" wrapText="1"/>
    </xf>
    <xf borderId="0" fillId="0" fontId="0" numFmtId="0" xfId="0" applyAlignment="1" applyFont="1">
      <alignment readingOrder="0" shrinkToFit="0" vertical="bottom" wrapText="1"/>
    </xf>
    <xf borderId="0" fillId="0" fontId="3" numFmtId="0" xfId="0" applyAlignment="1" applyFont="1">
      <alignment readingOrder="0" shrinkToFit="0" wrapText="1"/>
    </xf>
    <xf borderId="0" fillId="0" fontId="115" numFmtId="0" xfId="0" applyAlignment="1" applyFont="1">
      <alignment horizontal="left" readingOrder="0" vertical="bottom"/>
    </xf>
    <xf borderId="0" fillId="0" fontId="116" numFmtId="0" xfId="0" applyAlignment="1" applyFont="1">
      <alignment readingOrder="0"/>
    </xf>
    <xf borderId="0" fillId="0" fontId="2" numFmtId="3" xfId="0" applyAlignment="1" applyFont="1" applyNumberFormat="1">
      <alignment readingOrder="0"/>
    </xf>
    <xf borderId="0" fillId="0" fontId="2" numFmtId="0" xfId="0" applyAlignment="1" applyFont="1">
      <alignment horizontal="left" readingOrder="0" shrinkToFit="0" wrapText="0"/>
    </xf>
    <xf borderId="0" fillId="0" fontId="2" numFmtId="175" xfId="0" applyAlignment="1" applyFont="1" applyNumberFormat="1">
      <alignment readingOrder="0" shrinkToFit="0" wrapText="1"/>
    </xf>
    <xf borderId="0" fillId="0" fontId="2" numFmtId="0" xfId="0" applyAlignment="1" applyFont="1">
      <alignment readingOrder="0" shrinkToFit="0" vertical="top" wrapText="1"/>
    </xf>
    <xf borderId="0" fillId="0" fontId="2" numFmtId="176" xfId="0" applyAlignment="1" applyFont="1" applyNumberFormat="1">
      <alignment readingOrder="0" shrinkToFit="0" wrapText="1"/>
    </xf>
    <xf borderId="0" fillId="0" fontId="2" numFmtId="177" xfId="0" applyAlignment="1" applyFont="1" applyNumberFormat="1">
      <alignment readingOrder="0" shrinkToFit="0" wrapText="1"/>
    </xf>
    <xf borderId="0" fillId="0" fontId="117" numFmtId="0" xfId="0" applyAlignment="1" applyFont="1">
      <alignment readingOrder="0" shrinkToFit="0" vertical="center" wrapText="1"/>
    </xf>
    <xf borderId="0" fillId="6" fontId="118" numFmtId="0" xfId="0" applyAlignment="1" applyFont="1">
      <alignment readingOrder="0" shrinkToFit="0" wrapText="1"/>
    </xf>
    <xf borderId="0" fillId="6" fontId="119" numFmtId="0" xfId="0" applyAlignment="1" applyFont="1">
      <alignment readingOrder="0" shrinkToFit="0" wrapText="1"/>
    </xf>
    <xf borderId="0" fillId="6" fontId="2" numFmtId="0" xfId="0" applyAlignment="1" applyFont="1">
      <alignment readingOrder="0" shrinkToFit="0" wrapText="1"/>
    </xf>
    <xf borderId="0" fillId="6" fontId="2" numFmtId="0" xfId="0" applyAlignment="1" applyFont="1">
      <alignment shrinkToFit="0" wrapText="1"/>
    </xf>
    <xf borderId="0" fillId="0" fontId="120" numFmtId="0" xfId="0" applyAlignment="1" applyFont="1">
      <alignment readingOrder="0" shrinkToFit="0" vertical="bottom" wrapText="1"/>
    </xf>
    <xf borderId="0" fillId="0" fontId="121" numFmtId="0" xfId="0" applyAlignment="1" applyFont="1">
      <alignment readingOrder="0" shrinkToFit="0" vertical="center" wrapText="1"/>
    </xf>
    <xf borderId="0" fillId="0" fontId="19" numFmtId="0" xfId="0" applyAlignment="1" applyFont="1">
      <alignment readingOrder="0" shrinkToFit="0" wrapText="1"/>
    </xf>
    <xf borderId="0" fillId="0" fontId="73" numFmtId="0" xfId="0" applyAlignment="1" applyFont="1">
      <alignment readingOrder="0" shrinkToFit="0" wrapText="1"/>
    </xf>
    <xf borderId="0" fillId="0" fontId="122" numFmtId="0" xfId="0" applyAlignment="1" applyFont="1">
      <alignment readingOrder="0" shrinkToFit="0" wrapText="1"/>
    </xf>
    <xf borderId="0" fillId="0" fontId="30" numFmtId="0" xfId="0" applyAlignment="1" applyFont="1">
      <alignment horizontal="right" shrinkToFit="0" vertical="bottom" wrapText="1"/>
    </xf>
    <xf borderId="0" fillId="0" fontId="123" numFmtId="0" xfId="0" applyAlignment="1" applyFont="1">
      <alignment readingOrder="0" shrinkToFit="0" vertical="bottom" wrapText="1"/>
    </xf>
    <xf borderId="0" fillId="0" fontId="124" numFmtId="0" xfId="0" applyAlignment="1" applyFont="1">
      <alignment shrinkToFit="0" vertical="bottom" wrapText="1"/>
    </xf>
    <xf borderId="0" fillId="0" fontId="125" numFmtId="0" xfId="0" applyAlignment="1" applyFont="1">
      <alignment readingOrder="0" shrinkToFit="0" vertical="bottom" wrapText="1"/>
    </xf>
    <xf borderId="0" fillId="0" fontId="2" numFmtId="0" xfId="0" applyAlignment="1" applyFont="1">
      <alignment readingOrder="0" shrinkToFit="0" wrapText="1"/>
    </xf>
    <xf borderId="0" fillId="0" fontId="126" numFmtId="0" xfId="0" applyAlignment="1" applyFont="1">
      <alignment readingOrder="0" shrinkToFit="0" vertical="bottom" wrapText="1"/>
    </xf>
    <xf borderId="0" fillId="6" fontId="127" numFmtId="0" xfId="0" applyAlignment="1" applyFont="1">
      <alignment readingOrder="0" shrinkToFit="0" wrapText="1"/>
    </xf>
    <xf borderId="0" fillId="6" fontId="128" numFmtId="0" xfId="0" applyAlignment="1" applyFont="1">
      <alignment readingOrder="0" shrinkToFit="0" wrapText="1"/>
    </xf>
    <xf borderId="0" fillId="0" fontId="65" numFmtId="0" xfId="0" applyAlignment="1" applyFont="1">
      <alignment readingOrder="0" shrinkToFit="0" wrapText="1"/>
    </xf>
    <xf borderId="0" fillId="0" fontId="129" numFmtId="0" xfId="0" applyAlignment="1" applyFont="1">
      <alignment readingOrder="0" shrinkToFit="0" wrapText="1"/>
    </xf>
    <xf borderId="0" fillId="0" fontId="2"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130" numFmtId="0" xfId="0" applyAlignment="1" applyFont="1">
      <alignment readingOrder="0" shrinkToFit="0" vertical="bottom" wrapText="1"/>
    </xf>
    <xf borderId="0" fillId="0" fontId="2" numFmtId="168" xfId="0" applyAlignment="1" applyFont="1" applyNumberFormat="1">
      <alignment readingOrder="0" shrinkToFit="0" vertical="bottom" wrapText="1"/>
    </xf>
    <xf borderId="0" fillId="0" fontId="2" numFmtId="0" xfId="0" applyAlignment="1" applyFont="1">
      <alignment shrinkToFit="0" vertical="bottom" wrapText="1"/>
    </xf>
    <xf borderId="0" fillId="0" fontId="113" numFmtId="0" xfId="0" applyAlignment="1" applyFont="1">
      <alignment readingOrder="0" shrinkToFit="0" wrapText="1"/>
    </xf>
    <xf borderId="0" fillId="0" fontId="131" numFmtId="0" xfId="0" applyAlignment="1" applyFont="1">
      <alignment readingOrder="0" shrinkToFit="0" vertical="top" wrapText="1"/>
    </xf>
    <xf borderId="0" fillId="0" fontId="132" numFmtId="0" xfId="0" applyAlignment="1" applyFont="1">
      <alignment readingOrder="0"/>
    </xf>
    <xf borderId="0" fillId="0" fontId="133" numFmtId="0" xfId="0" applyAlignment="1" applyFont="1">
      <alignment readingOrder="0" shrinkToFit="0" wrapText="1"/>
    </xf>
    <xf borderId="0" fillId="0" fontId="134" numFmtId="0" xfId="0" applyAlignment="1" applyFont="1">
      <alignment readingOrder="0" shrinkToFit="0" wrapText="1"/>
    </xf>
    <xf borderId="0" fillId="0" fontId="12" numFmtId="0" xfId="0" applyAlignment="1" applyFont="1">
      <alignment readingOrder="0" shrinkToFit="0" wrapText="1"/>
    </xf>
    <xf borderId="0" fillId="0" fontId="135" numFmtId="0" xfId="0" applyAlignment="1" applyFont="1">
      <alignment readingOrder="0" shrinkToFit="0" vertical="bottom" wrapText="1"/>
    </xf>
    <xf borderId="0" fillId="14" fontId="2" numFmtId="0" xfId="0" applyAlignment="1" applyFont="1">
      <alignment readingOrder="0" shrinkToFit="0" wrapText="1"/>
    </xf>
    <xf borderId="0" fillId="14" fontId="65" numFmtId="0" xfId="0" applyAlignment="1" applyFont="1">
      <alignment readingOrder="0" shrinkToFit="0" wrapText="1"/>
    </xf>
    <xf borderId="0" fillId="14" fontId="2" numFmtId="168" xfId="0" applyAlignment="1" applyFont="1" applyNumberFormat="1">
      <alignment readingOrder="0" shrinkToFit="0" wrapText="1"/>
    </xf>
    <xf borderId="0" fillId="14" fontId="2" numFmtId="0" xfId="0" applyAlignment="1" applyFont="1">
      <alignment shrinkToFit="0" wrapText="1"/>
    </xf>
    <xf borderId="0" fillId="0" fontId="113" numFmtId="0" xfId="0" applyAlignment="1" applyFont="1">
      <alignment readingOrder="0"/>
    </xf>
    <xf borderId="0" fillId="0" fontId="2" numFmtId="0" xfId="0" applyAlignment="1" applyFont="1">
      <alignment horizontal="center" readingOrder="0" shrinkToFit="0" wrapText="1"/>
    </xf>
    <xf borderId="0" fillId="0" fontId="136" numFmtId="0" xfId="0" applyAlignment="1" applyFont="1">
      <alignment horizontal="center" readingOrder="0" shrinkToFit="0" vertical="center" wrapText="1"/>
    </xf>
    <xf borderId="0" fillId="0" fontId="2" numFmtId="0" xfId="0" applyAlignment="1" applyFont="1">
      <alignment readingOrder="0" shrinkToFit="0" wrapText="0"/>
    </xf>
    <xf borderId="0" fillId="0" fontId="137" numFmtId="0" xfId="0" applyAlignment="1" applyFont="1">
      <alignment readingOrder="0" shrinkToFit="0" wrapText="1"/>
    </xf>
    <xf borderId="0" fillId="0" fontId="138"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39" numFmtId="0" xfId="0" applyAlignment="1" applyFont="1">
      <alignment readingOrder="0" shrinkToFit="0" vertical="center" wrapText="1"/>
    </xf>
    <xf borderId="0" fillId="10" fontId="2" numFmtId="0" xfId="0" applyAlignment="1" applyFont="1">
      <alignment shrinkToFit="0" wrapText="1"/>
    </xf>
    <xf borderId="0" fillId="10" fontId="140" numFmtId="0" xfId="0" applyAlignment="1" applyFont="1">
      <alignment readingOrder="0" shrinkToFit="0" wrapText="1"/>
    </xf>
    <xf borderId="0" fillId="0" fontId="113" numFmtId="0" xfId="0" applyAlignment="1" applyFont="1">
      <alignment readingOrder="0" shrinkToFit="0" wrapText="1"/>
    </xf>
    <xf borderId="0" fillId="10" fontId="65" numFmtId="0" xfId="0" applyAlignment="1" applyFont="1">
      <alignment readingOrder="0" shrinkToFit="0" wrapText="1"/>
    </xf>
    <xf borderId="0" fillId="10" fontId="2" numFmtId="0" xfId="0" applyAlignment="1" applyFont="1">
      <alignment readingOrder="0" shrinkToFit="0" vertical="center" wrapText="1"/>
    </xf>
    <xf borderId="0" fillId="0" fontId="141" numFmtId="0" xfId="0" applyAlignment="1" applyFont="1">
      <alignment readingOrder="0" shrinkToFit="0" wrapText="1"/>
    </xf>
    <xf borderId="0" fillId="0" fontId="142" numFmtId="0" xfId="0" applyAlignment="1" applyFont="1">
      <alignment readingOrder="0" shrinkToFit="0" wrapText="1"/>
    </xf>
    <xf borderId="0" fillId="0" fontId="143" numFmtId="0" xfId="0" applyAlignment="1" applyFont="1">
      <alignment readingOrder="0" shrinkToFit="0" wrapText="0"/>
    </xf>
    <xf borderId="0" fillId="6" fontId="144" numFmtId="0" xfId="0" applyAlignment="1" applyFont="1">
      <alignment readingOrder="0" shrinkToFit="0" vertical="center" wrapText="1"/>
    </xf>
    <xf borderId="0" fillId="0" fontId="145" numFmtId="0" xfId="0" applyAlignment="1" applyFont="1">
      <alignment horizontal="center" readingOrder="0" shrinkToFit="0" vertical="center" wrapText="1"/>
    </xf>
    <xf borderId="0" fillId="0" fontId="146" numFmtId="0" xfId="0" applyAlignment="1" applyFont="1">
      <alignment readingOrder="0" shrinkToFit="0" wrapText="1"/>
    </xf>
    <xf borderId="0" fillId="0" fontId="147" numFmtId="0" xfId="0" applyAlignment="1" applyFont="1">
      <alignment readingOrder="0"/>
    </xf>
    <xf borderId="0" fillId="8" fontId="91" numFmtId="0" xfId="0" applyAlignment="1" applyFont="1">
      <alignment vertical="bottom"/>
    </xf>
    <xf borderId="0" fillId="8" fontId="91" numFmtId="0" xfId="0" applyAlignment="1" applyFont="1">
      <alignment horizontal="right" vertical="bottom"/>
    </xf>
    <xf borderId="0" fillId="0" fontId="148" numFmtId="0" xfId="0" applyAlignment="1" applyFont="1">
      <alignment horizontal="right" readingOrder="0" shrinkToFit="0" vertical="bottom" wrapText="0"/>
    </xf>
    <xf borderId="0" fillId="0" fontId="19" numFmtId="0" xfId="0" applyAlignment="1" applyFont="1">
      <alignment readingOrder="0" shrinkToFit="0" vertical="bottom" wrapText="0"/>
    </xf>
    <xf borderId="0" fillId="0" fontId="71" numFmtId="0" xfId="0" applyAlignment="1" applyFont="1">
      <alignment readingOrder="0" shrinkToFit="0" wrapText="0"/>
    </xf>
    <xf borderId="0" fillId="0" fontId="71" numFmtId="0" xfId="0" applyAlignment="1" applyFont="1">
      <alignment horizontal="left" readingOrder="0" shrinkToFit="0" vertical="center" wrapText="0"/>
    </xf>
    <xf borderId="0" fillId="0" fontId="71" numFmtId="49" xfId="0" applyAlignment="1" applyFont="1" applyNumberFormat="1">
      <alignment horizontal="left" readingOrder="0" shrinkToFit="0" vertical="center" wrapText="0"/>
    </xf>
    <xf borderId="3" fillId="8" fontId="149" numFmtId="0" xfId="0" applyAlignment="1" applyBorder="1" applyFont="1">
      <alignment shrinkToFit="0" vertical="center" wrapText="0"/>
    </xf>
    <xf borderId="4" fillId="10" fontId="150" numFmtId="0" xfId="0" applyAlignment="1" applyBorder="1" applyFont="1">
      <alignment shrinkToFit="0" vertical="center" wrapText="0"/>
    </xf>
    <xf borderId="0" fillId="10" fontId="19" numFmtId="0" xfId="0" applyAlignment="1" applyFont="1">
      <alignment horizontal="right" readingOrder="0" shrinkToFit="0" vertical="center" wrapText="0"/>
    </xf>
    <xf borderId="0" fillId="10" fontId="19" numFmtId="0" xfId="0" applyAlignment="1" applyFont="1">
      <alignment readingOrder="0" shrinkToFit="0" vertical="center" wrapText="0"/>
    </xf>
    <xf borderId="0" fillId="10" fontId="19" numFmtId="0" xfId="0" applyAlignment="1" applyFont="1">
      <alignment readingOrder="0" shrinkToFit="0" vertical="center" wrapText="0"/>
    </xf>
    <xf borderId="0" fillId="10" fontId="19" numFmtId="3" xfId="0" applyAlignment="1" applyFont="1" applyNumberFormat="1">
      <alignment horizontal="right" readingOrder="0" shrinkToFit="0" vertical="center" wrapText="0"/>
    </xf>
    <xf borderId="5" fillId="10" fontId="19" numFmtId="0" xfId="0" applyAlignment="1" applyBorder="1" applyFont="1">
      <alignment shrinkToFit="0" vertical="center" wrapText="0"/>
    </xf>
    <xf borderId="6" fillId="8" fontId="151" numFmtId="0" xfId="0" applyAlignment="1" applyBorder="1" applyFont="1">
      <alignment shrinkToFit="0" vertical="center" wrapText="0"/>
    </xf>
    <xf borderId="7" fillId="26" fontId="152" numFmtId="0" xfId="0" applyAlignment="1" applyBorder="1" applyFill="1" applyFont="1">
      <alignment shrinkToFit="0" vertical="center" wrapText="0"/>
    </xf>
    <xf borderId="0" fillId="0" fontId="25" numFmtId="0" xfId="0" applyAlignment="1" applyFont="1">
      <alignment readingOrder="0" shrinkToFit="0" vertical="center" wrapText="0"/>
    </xf>
    <xf borderId="0" fillId="0" fontId="25" numFmtId="0" xfId="0" applyAlignment="1" applyFont="1">
      <alignment shrinkToFit="0" vertical="center" wrapText="0"/>
    </xf>
    <xf borderId="0" fillId="0" fontId="2" numFmtId="0" xfId="0" applyAlignment="1" applyFont="1">
      <alignment shrinkToFit="0" vertical="center" wrapText="0"/>
    </xf>
    <xf borderId="0" fillId="0" fontId="25" numFmtId="3" xfId="0" applyAlignment="1" applyFont="1" applyNumberFormat="1">
      <alignment shrinkToFit="0" vertical="center" wrapText="0"/>
    </xf>
    <xf borderId="0" fillId="0" fontId="25" numFmtId="0" xfId="0" applyAlignment="1" applyFont="1">
      <alignment shrinkToFit="0" vertical="center" wrapText="0"/>
    </xf>
    <xf borderId="0" fillId="0" fontId="25" numFmtId="0" xfId="0" applyAlignment="1" applyFont="1">
      <alignment shrinkToFit="0" vertical="center" wrapText="0"/>
    </xf>
    <xf borderId="8" fillId="8" fontId="149" numFmtId="0" xfId="0" applyAlignment="1" applyBorder="1" applyFont="1">
      <alignment shrinkToFit="0" vertical="bottom" wrapText="0"/>
    </xf>
    <xf borderId="4" fillId="10" fontId="152" numFmtId="0" xfId="0" applyAlignment="1" applyBorder="1" applyFont="1">
      <alignment shrinkToFit="0" vertical="center" wrapText="0"/>
    </xf>
    <xf borderId="0" fillId="0" fontId="25" numFmtId="0" xfId="0" applyAlignment="1" applyFont="1">
      <alignment readingOrder="0" shrinkToFit="0" vertical="center" wrapText="0"/>
    </xf>
    <xf borderId="0" fillId="0" fontId="30" numFmtId="0" xfId="0" applyAlignment="1" applyFont="1">
      <alignment readingOrder="0" shrinkToFit="0" vertical="bottom" wrapText="0"/>
    </xf>
    <xf borderId="0" fillId="0" fontId="30" numFmtId="0" xfId="0" applyAlignment="1" applyFont="1">
      <alignment readingOrder="0" shrinkToFit="0" vertical="bottom"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30" numFmtId="0" xfId="0" applyAlignment="1" applyFont="1">
      <alignment shrinkToFit="0" vertical="bottom" wrapText="0"/>
    </xf>
    <xf borderId="6" fillId="8" fontId="149" numFmtId="0" xfId="0" applyAlignment="1" applyBorder="1" applyFont="1">
      <alignment shrinkToFit="0" vertical="bottom" wrapText="0"/>
    </xf>
    <xf borderId="0" fillId="0" fontId="30" numFmtId="0" xfId="0" applyAlignment="1" applyFont="1">
      <alignment horizontal="right" readingOrder="0" shrinkToFit="0" vertical="bottom" wrapText="0"/>
    </xf>
    <xf borderId="0" fillId="0" fontId="30" numFmtId="3" xfId="0" applyAlignment="1" applyFont="1" applyNumberFormat="1">
      <alignment readingOrder="0" shrinkToFit="0" vertical="bottom" wrapText="0"/>
    </xf>
    <xf borderId="8" fillId="8" fontId="149" numFmtId="0" xfId="0" applyAlignment="1" applyBorder="1" applyFont="1">
      <alignment shrinkToFit="0" vertical="bottom" wrapText="0"/>
    </xf>
    <xf borderId="4" fillId="10" fontId="153" numFmtId="0" xfId="0" applyAlignment="1" applyBorder="1" applyFont="1">
      <alignment shrinkToFit="0" vertical="bottom" wrapText="0"/>
    </xf>
    <xf borderId="0" fillId="0" fontId="25" numFmtId="0" xfId="0" applyAlignment="1" applyFont="1">
      <alignment readingOrder="0" shrinkToFit="0" vertical="center" wrapText="0"/>
    </xf>
    <xf borderId="0" fillId="0" fontId="25" numFmtId="3" xfId="0" applyAlignment="1" applyFont="1" applyNumberFormat="1">
      <alignment readingOrder="0" shrinkToFit="0" vertical="center" wrapText="0"/>
    </xf>
    <xf borderId="8" fillId="8" fontId="151" numFmtId="0" xfId="0" applyAlignment="1" applyBorder="1" applyFont="1">
      <alignment shrinkToFit="0" vertical="center" wrapText="0"/>
    </xf>
    <xf borderId="4" fillId="10" fontId="154" numFmtId="0" xfId="0" applyAlignment="1" applyBorder="1" applyFont="1">
      <alignment shrinkToFit="0" vertical="bottom" wrapText="0"/>
    </xf>
    <xf borderId="7" fillId="26" fontId="155" numFmtId="0" xfId="0" applyAlignment="1" applyBorder="1" applyFont="1">
      <alignment shrinkToFit="0" vertical="center" wrapText="0"/>
    </xf>
    <xf borderId="0" fillId="0" fontId="30" numFmtId="0" xfId="0" applyAlignment="1" applyFont="1">
      <alignment horizontal="right" shrinkToFit="0" vertical="bottom" wrapText="0"/>
    </xf>
    <xf borderId="4" fillId="10" fontId="156" numFmtId="0" xfId="0" applyAlignment="1" applyBorder="1" applyFont="1">
      <alignment shrinkToFit="0" vertical="bottom" wrapText="0"/>
    </xf>
    <xf borderId="9" fillId="26" fontId="156" numFmtId="0" xfId="0" applyAlignment="1" applyBorder="1" applyFont="1">
      <alignment shrinkToFit="0" vertical="bottom" wrapText="0"/>
    </xf>
    <xf borderId="4" fillId="10" fontId="157" numFmtId="0" xfId="0" applyAlignment="1" applyBorder="1" applyFont="1">
      <alignment shrinkToFit="0" vertical="bottom" wrapText="0"/>
    </xf>
    <xf borderId="0" fillId="0" fontId="25" numFmtId="0" xfId="0" applyAlignment="1" applyFont="1">
      <alignment horizontal="right" readingOrder="0" shrinkToFit="0" vertical="center" wrapText="0"/>
    </xf>
    <xf borderId="8" fillId="25" fontId="151" numFmtId="0" xfId="0" applyAlignment="1" applyBorder="1" applyFont="1">
      <alignment shrinkToFit="0" vertical="center" wrapText="0"/>
    </xf>
    <xf borderId="4" fillId="10" fontId="155" numFmtId="0" xfId="0" applyAlignment="1" applyBorder="1" applyFont="1">
      <alignment shrinkToFit="0" vertical="center" wrapText="0"/>
    </xf>
    <xf borderId="0" fillId="0" fontId="158" numFmtId="0" xfId="0" applyAlignment="1" applyFont="1">
      <alignment readingOrder="0" shrinkToFit="0" vertical="center" wrapText="0"/>
    </xf>
    <xf borderId="6" fillId="25" fontId="151" numFmtId="0" xfId="0" applyAlignment="1" applyBorder="1" applyFont="1">
      <alignment shrinkToFit="0" vertical="center" wrapText="0"/>
    </xf>
    <xf borderId="7" fillId="26" fontId="159" numFmtId="0" xfId="0" applyAlignment="1" applyBorder="1" applyFont="1">
      <alignment shrinkToFit="0" vertical="center" wrapText="0"/>
    </xf>
    <xf borderId="8" fillId="25" fontId="149" numFmtId="0" xfId="0" applyAlignment="1" applyBorder="1" applyFont="1">
      <alignment shrinkToFit="0" vertical="bottom" wrapText="0"/>
    </xf>
    <xf borderId="4" fillId="10" fontId="150" numFmtId="0" xfId="0" applyAlignment="1" applyBorder="1" applyFont="1">
      <alignment shrinkToFit="0" vertical="bottom" wrapText="0"/>
    </xf>
    <xf borderId="0" fillId="0" fontId="30" numFmtId="0" xfId="0" applyAlignment="1" applyFont="1">
      <alignment shrinkToFit="0" vertical="bottom" wrapText="0"/>
    </xf>
    <xf borderId="6" fillId="25" fontId="149" numFmtId="0" xfId="0" applyAlignment="1" applyBorder="1" applyFont="1">
      <alignment shrinkToFit="0" vertical="bottom" wrapText="0"/>
    </xf>
    <xf borderId="7" fillId="26" fontId="157" numFmtId="0" xfId="0" applyAlignment="1" applyBorder="1" applyFont="1">
      <alignment shrinkToFit="0" vertical="bottom" wrapText="0"/>
    </xf>
    <xf borderId="0" fillId="0" fontId="25" numFmtId="0" xfId="0" applyAlignment="1" applyFont="1">
      <alignment shrinkToFit="0" vertical="center" wrapText="0"/>
    </xf>
    <xf borderId="0" fillId="0" fontId="30" numFmtId="0" xfId="0" applyAlignment="1" applyFont="1">
      <alignment shrinkToFit="0" vertical="bottom" wrapText="0"/>
    </xf>
    <xf borderId="0" fillId="0" fontId="25" numFmtId="0" xfId="0" applyAlignment="1" applyFont="1">
      <alignment horizontal="right" shrinkToFit="0" vertical="center" wrapText="0"/>
    </xf>
    <xf borderId="0" fillId="0" fontId="30" numFmtId="0" xfId="0" applyAlignment="1" applyFont="1">
      <alignment shrinkToFit="0" vertical="bottom" wrapText="0"/>
    </xf>
    <xf borderId="0" fillId="0" fontId="30" numFmtId="0" xfId="0" applyAlignment="1" applyFont="1">
      <alignment horizontal="right" readingOrder="0" shrinkToFit="0" vertical="bottom" wrapText="0"/>
    </xf>
    <xf borderId="0" fillId="0" fontId="30" numFmtId="0" xfId="0" applyAlignment="1" applyFont="1">
      <alignment readingOrder="0" shrinkToFit="0" vertical="bottom" wrapText="0"/>
    </xf>
    <xf borderId="0" fillId="0" fontId="30" numFmtId="3" xfId="0" applyAlignment="1" applyFont="1" applyNumberFormat="1">
      <alignment shrinkToFit="0" vertical="bottom" wrapText="0"/>
    </xf>
    <xf borderId="0" fillId="0" fontId="30" numFmtId="0" xfId="0" applyAlignment="1" applyFont="1">
      <alignment shrinkToFit="0" vertical="bottom" wrapText="0"/>
    </xf>
    <xf borderId="6" fillId="25" fontId="149" numFmtId="0" xfId="0" applyAlignment="1" applyBorder="1" applyFont="1">
      <alignment shrinkToFit="0" vertical="bottom" wrapText="0"/>
    </xf>
    <xf borderId="7" fillId="26" fontId="154" numFmtId="0" xfId="0" applyAlignment="1" applyBorder="1" applyFont="1">
      <alignment shrinkToFit="0" vertical="bottom" wrapText="0"/>
    </xf>
    <xf borderId="9" fillId="26" fontId="157" numFmtId="0" xfId="0" applyAlignment="1" applyBorder="1" applyFont="1">
      <alignment shrinkToFit="0" vertical="bottom" wrapText="0"/>
    </xf>
    <xf borderId="9" fillId="26" fontId="150" numFmtId="0" xfId="0" applyAlignment="1" applyBorder="1" applyFont="1">
      <alignment shrinkToFit="0" vertical="bottom" wrapText="0"/>
    </xf>
    <xf borderId="8" fillId="25" fontId="149" numFmtId="0" xfId="0" applyAlignment="1" applyBorder="1" applyFont="1">
      <alignment shrinkToFit="0" vertical="bottom" wrapText="0"/>
    </xf>
    <xf borderId="0" fillId="0" fontId="30" numFmtId="3" xfId="0" applyAlignment="1" applyFont="1" applyNumberFormat="1">
      <alignment horizontal="right" shrinkToFit="0" vertical="bottom" wrapText="0"/>
    </xf>
    <xf borderId="0" fillId="0" fontId="30" numFmtId="0" xfId="0" applyAlignment="1" applyFont="1">
      <alignment shrinkToFit="0" vertical="bottom" wrapText="0"/>
    </xf>
    <xf borderId="4" fillId="10" fontId="159" numFmtId="0" xfId="0" applyAlignment="1" applyBorder="1" applyFont="1">
      <alignment shrinkToFit="0" vertical="center" wrapText="0"/>
    </xf>
    <xf borderId="6" fillId="2" fontId="149" numFmtId="0" xfId="0" applyAlignment="1" applyBorder="1" applyFont="1">
      <alignment shrinkToFit="0" vertical="bottom" wrapText="0"/>
    </xf>
    <xf borderId="0" fillId="0" fontId="30" numFmtId="0" xfId="0" applyAlignment="1" applyFont="1">
      <alignment horizontal="right" shrinkToFit="0" vertical="bottom" wrapText="0"/>
    </xf>
    <xf borderId="0" fillId="0" fontId="30" numFmtId="0" xfId="0" applyAlignment="1" applyFont="1">
      <alignment shrinkToFit="0" vertical="bottom" wrapText="0"/>
    </xf>
    <xf borderId="8" fillId="2" fontId="149" numFmtId="0" xfId="0" applyAlignment="1" applyBorder="1" applyFont="1">
      <alignment shrinkToFit="0" vertical="bottom" wrapText="0"/>
    </xf>
    <xf borderId="7" fillId="26" fontId="150" numFmtId="0" xfId="0" applyAlignment="1" applyBorder="1" applyFont="1">
      <alignment shrinkToFit="0" vertical="bottom" wrapText="0"/>
    </xf>
    <xf borderId="10" fillId="2" fontId="149" numFmtId="0" xfId="0" applyAlignment="1" applyBorder="1" applyFont="1">
      <alignment shrinkToFit="0" vertical="bottom" wrapText="0"/>
    </xf>
    <xf borderId="11" fillId="10" fontId="154" numFmtId="0" xfId="0" applyAlignment="1" applyBorder="1" applyFont="1">
      <alignment shrinkToFit="0" vertical="bottom" wrapText="0"/>
    </xf>
    <xf borderId="0" fillId="2" fontId="149" numFmtId="0" xfId="0" applyAlignment="1" applyFont="1">
      <alignment shrinkToFit="0" vertical="bottom" wrapText="0"/>
    </xf>
    <xf borderId="0" fillId="10" fontId="154" numFmtId="0" xfId="0" applyAlignment="1" applyFont="1">
      <alignment shrinkToFit="0" vertical="bottom" wrapText="0"/>
    </xf>
    <xf borderId="0" fillId="0" fontId="30" numFmtId="0" xfId="0" applyAlignment="1" applyFont="1">
      <alignment horizontal="right" readingOrder="0" shrinkToFit="0" vertical="bottom" wrapText="0"/>
    </xf>
    <xf borderId="0" fillId="0" fontId="30" numFmtId="0" xfId="0" applyAlignment="1" applyFont="1">
      <alignment readingOrder="0" shrinkToFit="0" vertical="bottom" wrapText="0"/>
    </xf>
    <xf borderId="0" fillId="0" fontId="25" numFmtId="0" xfId="0" applyAlignment="1" applyFont="1">
      <alignment readingOrder="0" shrinkToFit="0" vertical="center" wrapText="0"/>
    </xf>
    <xf borderId="0" fillId="0" fontId="30" numFmtId="3" xfId="0" applyAlignment="1" applyFont="1" applyNumberFormat="1">
      <alignment readingOrder="0" shrinkToFit="0" vertical="bottom" wrapText="0"/>
    </xf>
    <xf borderId="0" fillId="0" fontId="160" numFmtId="0" xfId="0" applyAlignment="1" applyFont="1">
      <alignment horizontal="left" readingOrder="0" shrinkToFit="0" vertical="center" wrapText="0"/>
    </xf>
    <xf borderId="0" fillId="0" fontId="160" numFmtId="49" xfId="0" applyAlignment="1" applyFont="1" applyNumberFormat="1">
      <alignment horizontal="left" readingOrder="0" shrinkToFit="0" vertical="center" wrapText="0"/>
    </xf>
    <xf borderId="3" fillId="10" fontId="149" numFmtId="0" xfId="0" applyAlignment="1" applyBorder="1" applyFont="1">
      <alignment shrinkToFit="0" vertical="center" wrapText="0"/>
    </xf>
    <xf borderId="4" fillId="10" fontId="151" numFmtId="0" xfId="0" applyAlignment="1" applyBorder="1" applyFont="1">
      <alignment shrinkToFit="0" vertical="center" wrapText="0"/>
    </xf>
    <xf borderId="4" fillId="10" fontId="150" numFmtId="0" xfId="0" applyAlignment="1" applyBorder="1" applyFont="1">
      <alignment shrinkToFit="0" vertical="center" wrapText="0"/>
    </xf>
    <xf borderId="4" fillId="10" fontId="149" numFmtId="0" xfId="0" applyAlignment="1" applyBorder="1" applyFont="1">
      <alignment horizontal="right" shrinkToFit="0" vertical="center" wrapText="0"/>
    </xf>
    <xf borderId="4" fillId="10" fontId="149" numFmtId="0" xfId="0" applyAlignment="1" applyBorder="1" applyFont="1">
      <alignment shrinkToFit="0" vertical="center" wrapText="0"/>
    </xf>
    <xf borderId="4" fillId="10" fontId="161" numFmtId="0" xfId="0" applyAlignment="1" applyBorder="1" applyFont="1">
      <alignment shrinkToFit="0" vertical="center" wrapText="0"/>
    </xf>
    <xf borderId="4" fillId="10" fontId="149" numFmtId="3" xfId="0" applyAlignment="1" applyBorder="1" applyFont="1" applyNumberFormat="1">
      <alignment horizontal="right" shrinkToFit="0" vertical="center" wrapText="0"/>
    </xf>
    <xf borderId="4" fillId="10" fontId="162" numFmtId="0" xfId="0" applyAlignment="1" applyBorder="1" applyFont="1">
      <alignment shrinkToFit="0" vertical="center" wrapText="0"/>
    </xf>
    <xf borderId="12" fillId="10" fontId="30" numFmtId="0" xfId="0" applyAlignment="1" applyBorder="1" applyFont="1">
      <alignment shrinkToFit="0" vertical="center" wrapText="0"/>
    </xf>
    <xf borderId="6" fillId="26" fontId="151" numFmtId="0" xfId="0" applyAlignment="1" applyBorder="1" applyFont="1">
      <alignment shrinkToFit="0" vertical="center" wrapText="0"/>
    </xf>
    <xf borderId="7" fillId="26" fontId="151" numFmtId="0" xfId="0" applyAlignment="1" applyBorder="1" applyFont="1">
      <alignment shrinkToFit="0" vertical="center" wrapText="0"/>
    </xf>
    <xf borderId="7" fillId="26" fontId="152" numFmtId="0" xfId="0" applyAlignment="1" applyBorder="1" applyFont="1">
      <alignment shrinkToFit="0" vertical="center" wrapText="0"/>
    </xf>
    <xf borderId="7" fillId="26" fontId="151" numFmtId="0" xfId="0" applyAlignment="1" applyBorder="1" applyFont="1">
      <alignment horizontal="right" shrinkToFit="0" vertical="center" wrapText="0"/>
    </xf>
    <xf borderId="7" fillId="26" fontId="163" numFmtId="0" xfId="0" applyAlignment="1" applyBorder="1" applyFont="1">
      <alignment shrinkToFit="0" vertical="center" wrapText="0"/>
    </xf>
    <xf borderId="7" fillId="26" fontId="151" numFmtId="3" xfId="0" applyAlignment="1" applyBorder="1" applyFont="1" applyNumberFormat="1">
      <alignment horizontal="right" shrinkToFit="0" vertical="center" wrapText="0"/>
    </xf>
    <xf borderId="13" fillId="26" fontId="30" numFmtId="0" xfId="0" applyAlignment="1" applyBorder="1" applyFont="1">
      <alignment shrinkToFit="0" vertical="center" wrapText="0"/>
    </xf>
    <xf borderId="8" fillId="10" fontId="149" numFmtId="0" xfId="0" applyAlignment="1" applyBorder="1" applyFont="1">
      <alignment shrinkToFit="0" vertical="bottom" wrapText="0"/>
    </xf>
    <xf borderId="4" fillId="10" fontId="152" numFmtId="0" xfId="0" applyAlignment="1" applyBorder="1" applyFont="1">
      <alignment shrinkToFit="0" vertical="center" wrapText="0"/>
    </xf>
    <xf borderId="4" fillId="10" fontId="151" numFmtId="0" xfId="0" applyAlignment="1" applyBorder="1" applyFont="1">
      <alignment horizontal="right" shrinkToFit="0" vertical="center" wrapText="0"/>
    </xf>
    <xf borderId="4" fillId="10" fontId="149" numFmtId="0" xfId="0" applyAlignment="1" applyBorder="1" applyFont="1">
      <alignment shrinkToFit="0" vertical="bottom" wrapText="0"/>
    </xf>
    <xf borderId="4" fillId="10" fontId="154" numFmtId="0" xfId="0" applyAlignment="1" applyBorder="1" applyFont="1">
      <alignment shrinkToFit="0" vertical="bottom" wrapText="0"/>
    </xf>
    <xf borderId="4" fillId="10" fontId="163" numFmtId="0" xfId="0" applyAlignment="1" applyBorder="1" applyFont="1">
      <alignment shrinkToFit="0" vertical="center" wrapText="0"/>
    </xf>
    <xf borderId="14" fillId="10" fontId="149" numFmtId="0" xfId="0" applyAlignment="1" applyBorder="1" applyFont="1">
      <alignment shrinkToFit="0" vertical="bottom" wrapText="0"/>
    </xf>
    <xf borderId="6" fillId="26" fontId="149" numFmtId="0" xfId="0" applyAlignment="1" applyBorder="1" applyFont="1">
      <alignment shrinkToFit="0" vertical="bottom" wrapText="0"/>
    </xf>
    <xf borderId="7" fillId="26" fontId="149" numFmtId="0" xfId="0" applyAlignment="1" applyBorder="1" applyFont="1">
      <alignment horizontal="right" shrinkToFit="0" vertical="bottom" wrapText="0"/>
    </xf>
    <xf borderId="7" fillId="26" fontId="149" numFmtId="0" xfId="0" applyAlignment="1" applyBorder="1" applyFont="1">
      <alignment shrinkToFit="0" vertical="bottom" wrapText="0"/>
    </xf>
    <xf borderId="7" fillId="26" fontId="162" numFmtId="0" xfId="0" applyAlignment="1" applyBorder="1" applyFont="1">
      <alignment shrinkToFit="0" vertical="bottom" wrapText="0"/>
    </xf>
    <xf borderId="7" fillId="26" fontId="149" numFmtId="3" xfId="0" applyAlignment="1" applyBorder="1" applyFont="1" applyNumberFormat="1">
      <alignment horizontal="right" shrinkToFit="0" vertical="bottom" wrapText="0"/>
    </xf>
    <xf borderId="13" fillId="26" fontId="30" numFmtId="0" xfId="0" applyAlignment="1" applyBorder="1" applyFont="1">
      <alignment shrinkToFit="0" vertical="bottom" wrapText="0"/>
    </xf>
    <xf borderId="4" fillId="10" fontId="153" numFmtId="0" xfId="0" applyAlignment="1" applyBorder="1" applyFont="1">
      <alignment shrinkToFit="0" vertical="bottom" wrapText="0"/>
    </xf>
    <xf borderId="4" fillId="10" fontId="149" numFmtId="0" xfId="0" applyAlignment="1" applyBorder="1" applyFont="1">
      <alignment horizontal="right" shrinkToFit="0" vertical="bottom" wrapText="0"/>
    </xf>
    <xf borderId="4" fillId="10" fontId="162" numFmtId="0" xfId="0" applyAlignment="1" applyBorder="1" applyFont="1">
      <alignment shrinkToFit="0" vertical="bottom" wrapText="0"/>
    </xf>
    <xf borderId="14" fillId="10" fontId="30" numFmtId="0" xfId="0" applyAlignment="1" applyBorder="1" applyFont="1">
      <alignment shrinkToFit="0" vertical="bottom" wrapText="0"/>
    </xf>
    <xf borderId="7" fillId="26" fontId="155" numFmtId="0" xfId="0" applyAlignment="1" applyBorder="1" applyFont="1">
      <alignment shrinkToFit="0" vertical="center" wrapText="0"/>
    </xf>
    <xf borderId="7" fillId="26" fontId="164" numFmtId="0" xfId="0" applyAlignment="1" applyBorder="1" applyFont="1">
      <alignment shrinkToFit="0" vertical="center" wrapText="0"/>
    </xf>
    <xf borderId="13" fillId="26" fontId="151" numFmtId="0" xfId="0" applyAlignment="1" applyBorder="1" applyFont="1">
      <alignment shrinkToFit="0" vertical="center" wrapText="0"/>
    </xf>
    <xf borderId="8" fillId="10" fontId="151" numFmtId="0" xfId="0" applyAlignment="1" applyBorder="1" applyFont="1">
      <alignment shrinkToFit="0" vertical="center" wrapText="0"/>
    </xf>
    <xf borderId="14" fillId="10" fontId="151" numFmtId="0" xfId="0" applyAlignment="1" applyBorder="1" applyFont="1">
      <alignment shrinkToFit="0" vertical="center" wrapText="0"/>
    </xf>
    <xf borderId="4" fillId="10" fontId="156" numFmtId="0" xfId="0" applyAlignment="1" applyBorder="1" applyFont="1">
      <alignment shrinkToFit="0" vertical="bottom" wrapText="0"/>
    </xf>
    <xf borderId="4" fillId="10" fontId="165" numFmtId="0" xfId="0" applyAlignment="1" applyBorder="1" applyFont="1">
      <alignment shrinkToFit="0" vertical="center" wrapText="0"/>
    </xf>
    <xf borderId="9" fillId="26" fontId="156" numFmtId="0" xfId="0" applyAlignment="1" applyBorder="1" applyFont="1">
      <alignment shrinkToFit="0" vertical="bottom" wrapText="0"/>
    </xf>
    <xf borderId="4" fillId="10" fontId="157" numFmtId="0" xfId="0" applyAlignment="1" applyBorder="1" applyFont="1">
      <alignment shrinkToFit="0" vertical="bottom" wrapText="0"/>
    </xf>
    <xf borderId="4" fillId="10" fontId="151" numFmtId="3" xfId="0" applyAlignment="1" applyBorder="1" applyFont="1" applyNumberFormat="1">
      <alignment horizontal="right" shrinkToFit="0" vertical="center" wrapText="0"/>
    </xf>
    <xf borderId="4" fillId="10" fontId="155" numFmtId="0" xfId="0" applyAlignment="1" applyBorder="1" applyFont="1">
      <alignment shrinkToFit="0" vertical="center" wrapText="0"/>
    </xf>
    <xf borderId="4" fillId="10" fontId="150" numFmtId="0" xfId="0" applyAlignment="1" applyBorder="1" applyFont="1">
      <alignment shrinkToFit="0" vertical="bottom" wrapText="0"/>
    </xf>
    <xf borderId="4" fillId="10" fontId="164" numFmtId="0" xfId="0" applyAlignment="1" applyBorder="1" applyFont="1">
      <alignment shrinkToFit="0" vertical="center" wrapText="0"/>
    </xf>
    <xf borderId="14" fillId="10" fontId="166" numFmtId="0" xfId="0" applyAlignment="1" applyBorder="1" applyFont="1">
      <alignment shrinkToFit="0" vertical="center" wrapText="0"/>
    </xf>
    <xf borderId="7" fillId="26" fontId="151" numFmtId="0" xfId="0" applyAlignment="1" applyBorder="1" applyFont="1">
      <alignment readingOrder="0" shrinkToFit="0" vertical="center" wrapText="0"/>
    </xf>
    <xf borderId="7" fillId="26" fontId="159" numFmtId="0" xfId="0" applyAlignment="1" applyBorder="1" applyFont="1">
      <alignment shrinkToFit="0" vertical="center" wrapText="0"/>
    </xf>
    <xf borderId="7" fillId="26" fontId="165" numFmtId="0" xfId="0" applyAlignment="1" applyBorder="1" applyFont="1">
      <alignment shrinkToFit="0" vertical="center" wrapText="0"/>
    </xf>
    <xf borderId="4" fillId="10" fontId="30" numFmtId="0" xfId="0" applyAlignment="1" applyBorder="1" applyFont="1">
      <alignment readingOrder="0" shrinkToFit="0" vertical="center" wrapText="0"/>
    </xf>
    <xf borderId="4" fillId="10" fontId="167" numFmtId="0" xfId="0" applyAlignment="1" applyBorder="1" applyFont="1">
      <alignment shrinkToFit="0" vertical="bottom" wrapText="0"/>
    </xf>
    <xf borderId="7" fillId="26" fontId="30" numFmtId="0" xfId="0" applyAlignment="1" applyBorder="1" applyFont="1">
      <alignment readingOrder="0" shrinkToFit="0" vertical="center" wrapText="0"/>
    </xf>
    <xf borderId="4" fillId="10" fontId="159" numFmtId="0" xfId="0" applyAlignment="1" applyBorder="1" applyFont="1">
      <alignment shrinkToFit="0" vertical="center" wrapText="0"/>
    </xf>
    <xf borderId="7" fillId="26" fontId="157" numFmtId="0" xfId="0" applyAlignment="1" applyBorder="1" applyFont="1">
      <alignment shrinkToFit="0" vertical="bottom" wrapText="0"/>
    </xf>
    <xf borderId="7" fillId="26" fontId="150" numFmtId="0" xfId="0" applyAlignment="1" applyBorder="1" applyFont="1">
      <alignment shrinkToFit="0" vertical="bottom" wrapText="0"/>
    </xf>
    <xf borderId="7" fillId="26" fontId="154" numFmtId="0" xfId="0" applyAlignment="1" applyBorder="1" applyFont="1">
      <alignment shrinkToFit="0" vertical="bottom" wrapText="0"/>
    </xf>
    <xf borderId="13" fillId="26" fontId="149" numFmtId="0" xfId="0" applyAlignment="1" applyBorder="1" applyFont="1">
      <alignment shrinkToFit="0" vertical="bottom" wrapText="0"/>
    </xf>
    <xf borderId="4" fillId="10" fontId="168" numFmtId="0" xfId="0" applyAlignment="1" applyBorder="1" applyFont="1">
      <alignment shrinkToFit="0" vertical="center" wrapText="0"/>
    </xf>
    <xf borderId="4" fillId="10" fontId="169" numFmtId="0" xfId="0" applyAlignment="1" applyBorder="1" applyFont="1">
      <alignment shrinkToFit="0" vertical="center" wrapText="0"/>
    </xf>
    <xf borderId="14" fillId="10" fontId="30" numFmtId="0" xfId="0" applyAlignment="1" applyBorder="1" applyFont="1">
      <alignment shrinkToFit="0" vertical="center" wrapText="0"/>
    </xf>
    <xf borderId="4" fillId="10" fontId="151" numFmtId="0" xfId="0" applyAlignment="1" applyBorder="1" applyFont="1">
      <alignment readingOrder="0" shrinkToFit="0" vertical="center" wrapText="0"/>
    </xf>
    <xf borderId="4" fillId="10" fontId="151" numFmtId="0" xfId="0" applyAlignment="1" applyBorder="1" applyFont="1">
      <alignment shrinkToFit="0" vertical="center" wrapText="1"/>
    </xf>
    <xf borderId="7" fillId="26" fontId="151" numFmtId="0" xfId="0" applyAlignment="1" applyBorder="1" applyFont="1">
      <alignment shrinkToFit="0" vertical="center" wrapText="1"/>
    </xf>
    <xf borderId="0" fillId="0" fontId="25"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7" fillId="26" fontId="170" numFmtId="0" xfId="0" applyAlignment="1" applyBorder="1" applyFont="1">
      <alignment shrinkToFit="0" vertical="bottom" wrapText="0"/>
    </xf>
    <xf borderId="7" fillId="26" fontId="171" numFmtId="0" xfId="0" applyAlignment="1" applyBorder="1" applyFont="1">
      <alignment shrinkToFit="0" vertical="bottom" wrapText="0"/>
    </xf>
    <xf borderId="4" fillId="10" fontId="149" numFmtId="3" xfId="0" applyAlignment="1" applyBorder="1" applyFont="1" applyNumberFormat="1">
      <alignment horizontal="right" shrinkToFit="0" vertical="bottom" wrapText="0"/>
    </xf>
    <xf borderId="9" fillId="26" fontId="157" numFmtId="0" xfId="0" applyAlignment="1" applyBorder="1" applyFont="1">
      <alignment shrinkToFit="0" vertical="bottom" wrapText="0"/>
    </xf>
    <xf borderId="9" fillId="26" fontId="150" numFmtId="0" xfId="0" applyAlignment="1" applyBorder="1" applyFont="1">
      <alignment shrinkToFit="0" vertical="bottom" wrapText="0"/>
    </xf>
    <xf borderId="7" fillId="26" fontId="167" numFmtId="0" xfId="0" applyAlignment="1" applyBorder="1" applyFont="1">
      <alignment shrinkToFit="0" vertical="bottom" wrapText="0"/>
    </xf>
    <xf borderId="4" fillId="10" fontId="172" numFmtId="0" xfId="0" applyAlignment="1" applyBorder="1" applyFont="1">
      <alignment shrinkToFit="0" vertical="bottom" wrapText="0"/>
    </xf>
    <xf borderId="4" fillId="10" fontId="171" numFmtId="0" xfId="0" applyAlignment="1" applyBorder="1" applyFont="1">
      <alignment shrinkToFit="0" vertical="bottom" wrapText="0"/>
    </xf>
    <xf borderId="7" fillId="26" fontId="151" numFmtId="0" xfId="0" applyAlignment="1" applyBorder="1" applyFont="1">
      <alignment horizontal="center" shrinkToFit="0" vertical="center" wrapText="0"/>
    </xf>
    <xf borderId="7" fillId="26" fontId="173" numFmtId="0" xfId="0" applyAlignment="1" applyBorder="1" applyFont="1">
      <alignment shrinkToFit="0" vertical="center" wrapText="0"/>
    </xf>
    <xf borderId="4" fillId="10" fontId="173" numFmtId="0" xfId="0" applyAlignment="1" applyBorder="1" applyFont="1">
      <alignment shrinkToFit="0" vertical="center" wrapText="0"/>
    </xf>
    <xf borderId="4" fillId="10" fontId="174" numFmtId="0" xfId="0" applyAlignment="1" applyBorder="1" applyFont="1">
      <alignment shrinkToFit="0" vertical="bottom" wrapText="0"/>
    </xf>
    <xf borderId="7" fillId="26" fontId="175" numFmtId="0" xfId="0" applyAlignment="1" applyBorder="1" applyFont="1">
      <alignment shrinkToFit="0" vertical="center" wrapText="0"/>
    </xf>
    <xf borderId="15" fillId="27" fontId="30" numFmtId="0" xfId="0" applyAlignment="1" applyBorder="1" applyFill="1" applyFont="1">
      <alignment shrinkToFit="0" vertical="center" wrapText="0"/>
    </xf>
    <xf borderId="16" fillId="27" fontId="30" numFmtId="0" xfId="0" applyAlignment="1" applyBorder="1" applyFont="1">
      <alignment shrinkToFit="0" vertical="center" wrapText="0"/>
    </xf>
    <xf borderId="16" fillId="27" fontId="173" numFmtId="0" xfId="0" applyAlignment="1" applyBorder="1" applyFont="1">
      <alignment shrinkToFit="0" vertical="center" wrapText="0"/>
    </xf>
    <xf borderId="17" fillId="27" fontId="30" numFmtId="0" xfId="0" applyAlignment="1" applyBorder="1" applyFont="1">
      <alignment shrinkToFit="0" vertical="center" wrapText="0"/>
    </xf>
    <xf borderId="4" fillId="10" fontId="30" numFmtId="0" xfId="0" applyAlignment="1" applyBorder="1" applyFont="1">
      <alignment shrinkToFit="0" vertical="center" wrapText="0"/>
    </xf>
    <xf borderId="7" fillId="26" fontId="30" numFmtId="0" xfId="0" applyAlignment="1" applyBorder="1" applyFont="1">
      <alignment shrinkToFit="0" vertical="bottom" wrapText="0"/>
    </xf>
    <xf borderId="7" fillId="26" fontId="30" numFmtId="0" xfId="0" applyAlignment="1" applyBorder="1" applyFont="1">
      <alignment horizontal="right" shrinkToFit="0" vertical="bottom" wrapText="0"/>
    </xf>
    <xf borderId="7" fillId="26" fontId="30" numFmtId="0" xfId="0" applyAlignment="1" applyBorder="1" applyFont="1">
      <alignment shrinkToFit="0" vertical="center" wrapText="0"/>
    </xf>
    <xf borderId="8" fillId="10" fontId="151" numFmtId="0" xfId="0" applyAlignment="1" applyBorder="1" applyFont="1">
      <alignment readingOrder="0" shrinkToFit="0" vertical="center" wrapText="0"/>
    </xf>
    <xf borderId="4" fillId="10" fontId="30" numFmtId="0" xfId="0" applyAlignment="1" applyBorder="1" applyFont="1">
      <alignment shrinkToFit="0" vertical="bottom" wrapText="0"/>
    </xf>
    <xf borderId="7" fillId="26" fontId="151" numFmtId="4" xfId="0" applyAlignment="1" applyBorder="1" applyFont="1" applyNumberFormat="1">
      <alignment horizontal="right" shrinkToFit="0" vertical="center" wrapText="0"/>
    </xf>
    <xf borderId="10" fillId="10" fontId="151" numFmtId="0" xfId="0" applyAlignment="1" applyBorder="1" applyFont="1">
      <alignment shrinkToFit="0" vertical="center" wrapText="0"/>
    </xf>
    <xf borderId="11" fillId="10" fontId="151" numFmtId="0" xfId="0" applyAlignment="1" applyBorder="1" applyFont="1">
      <alignment shrinkToFit="0" vertical="center" wrapText="0"/>
    </xf>
    <xf borderId="11" fillId="10" fontId="149" numFmtId="0" xfId="0" applyAlignment="1" applyBorder="1" applyFont="1">
      <alignment shrinkToFit="0" vertical="bottom" wrapText="0"/>
    </xf>
    <xf borderId="11" fillId="10" fontId="151" numFmtId="0" xfId="0" applyAlignment="1" applyBorder="1" applyFont="1">
      <alignment horizontal="right" shrinkToFit="0" vertical="center" wrapText="0"/>
    </xf>
    <xf borderId="11" fillId="10" fontId="30" numFmtId="0" xfId="0" applyAlignment="1" applyBorder="1" applyFont="1">
      <alignment shrinkToFit="0" vertical="center" wrapText="0"/>
    </xf>
    <xf borderId="18" fillId="10" fontId="30" numFmtId="0" xfId="0" applyAlignment="1" applyBorder="1" applyFont="1">
      <alignment shrinkToFit="0" vertical="center" wrapText="0"/>
    </xf>
    <xf borderId="7" fillId="26" fontId="149" numFmtId="0" xfId="0" applyAlignment="1" applyBorder="1" applyFont="1">
      <alignment shrinkToFit="0" vertical="bottom" wrapText="0"/>
    </xf>
    <xf borderId="7" fillId="26" fontId="163" numFmtId="0" xfId="0" applyAlignment="1" applyBorder="1" applyFont="1">
      <alignment shrinkToFit="0" vertical="center" wrapText="0"/>
    </xf>
    <xf borderId="7" fillId="26" fontId="149" numFmtId="0" xfId="0" applyAlignment="1" applyBorder="1" applyFont="1">
      <alignment horizontal="right" shrinkToFit="0" vertical="bottom" wrapText="0"/>
    </xf>
    <xf borderId="7" fillId="10" fontId="149" numFmtId="0" xfId="0" applyAlignment="1" applyBorder="1" applyFont="1">
      <alignment shrinkToFit="0" vertical="bottom" wrapText="0"/>
    </xf>
    <xf borderId="4" fillId="10" fontId="169" numFmtId="0" xfId="0" applyAlignment="1" applyBorder="1" applyFont="1">
      <alignment shrinkToFit="0" vertical="center" wrapText="0"/>
    </xf>
    <xf borderId="4" fillId="10" fontId="149" numFmtId="0" xfId="0" applyAlignment="1" applyBorder="1" applyFont="1">
      <alignment horizontal="right" shrinkToFit="0" vertical="bottom" wrapText="0"/>
    </xf>
    <xf borderId="7" fillId="26" fontId="155" numFmtId="0" xfId="0" applyAlignment="1" applyBorder="1" applyFont="1">
      <alignment shrinkToFit="0" vertical="center" wrapText="0"/>
    </xf>
    <xf borderId="11" fillId="10" fontId="149" numFmtId="0" xfId="0" applyAlignment="1" applyBorder="1" applyFont="1">
      <alignment shrinkToFit="0" vertical="bottom" wrapText="0"/>
    </xf>
    <xf borderId="11" fillId="10" fontId="163" numFmtId="0" xfId="0" applyAlignment="1" applyBorder="1" applyFont="1">
      <alignment shrinkToFit="0" vertical="center" wrapText="0"/>
    </xf>
    <xf borderId="11" fillId="10" fontId="149" numFmtId="0" xfId="0" applyAlignment="1" applyBorder="1" applyFont="1">
      <alignment horizontal="right" shrinkToFit="0" vertical="bottom" wrapText="0"/>
    </xf>
    <xf borderId="0" fillId="10" fontId="149" numFmtId="0" xfId="0" applyAlignment="1" applyFont="1">
      <alignment shrinkToFit="0" vertical="bottom" wrapText="0"/>
    </xf>
    <xf borderId="0" fillId="10" fontId="163" numFmtId="0" xfId="0" applyAlignment="1" applyFont="1">
      <alignment shrinkToFit="0" vertical="center" wrapText="0"/>
    </xf>
    <xf borderId="0" fillId="10" fontId="149" numFmtId="0" xfId="0" applyAlignment="1" applyFont="1">
      <alignment horizontal="right" shrinkToFit="0" vertical="bottom" wrapText="0"/>
    </xf>
    <xf borderId="0" fillId="0" fontId="2" numFmtId="0" xfId="0" applyFont="1"/>
    <xf borderId="0" fillId="0" fontId="113" numFmtId="0" xfId="0" applyFont="1"/>
    <xf borderId="0" fillId="0" fontId="113" numFmtId="49" xfId="0" applyAlignment="1" applyFont="1" applyNumberFormat="1">
      <alignment horizontal="left" readingOrder="0" shrinkToFit="0" vertical="center" wrapText="0"/>
    </xf>
    <xf borderId="0" fillId="0" fontId="113" numFmtId="0" xfId="0" applyAlignment="1" applyFont="1">
      <alignment shrinkToFit="0" vertical="center" wrapText="0"/>
    </xf>
    <xf borderId="0" fillId="0" fontId="113" numFmtId="0" xfId="0" applyAlignment="1" applyFont="1">
      <alignment readingOrder="0" shrinkToFit="0" vertical="center" wrapText="0"/>
    </xf>
    <xf borderId="0" fillId="0" fontId="30" numFmtId="0" xfId="0" applyAlignment="1" applyFont="1">
      <alignment horizontal="right" shrinkToFit="0" vertical="bottom" wrapText="0"/>
    </xf>
    <xf borderId="0" fillId="0" fontId="149" numFmtId="0" xfId="0" applyAlignment="1" applyFont="1">
      <alignment horizontal="right" readingOrder="0" shrinkToFit="0" vertical="bottom" wrapText="0"/>
    </xf>
    <xf borderId="0" fillId="0" fontId="19" numFmtId="0" xfId="0" applyAlignment="1" applyFont="1">
      <alignment horizontal="right" readingOrder="0" shrinkToFit="0" vertical="bottom" wrapText="0"/>
    </xf>
    <xf borderId="0" fillId="0" fontId="2" numFmtId="0" xfId="0" applyAlignment="1" applyFont="1">
      <alignment horizontal="right" readingOrder="0" shrinkToFit="0" vertical="center" wrapText="0"/>
    </xf>
    <xf borderId="0" fillId="0" fontId="25" numFmtId="3" xfId="0" applyAlignment="1" applyFont="1" applyNumberFormat="1">
      <alignment horizontal="right" readingOrder="0" shrinkToFit="0" vertical="center" wrapText="0"/>
    </xf>
    <xf borderId="0" fillId="0" fontId="2" numFmtId="0" xfId="0" applyAlignment="1" applyFont="1">
      <alignment horizontal="right" shrinkToFit="0" vertical="center" wrapText="0"/>
    </xf>
    <xf borderId="0" fillId="26" fontId="2" numFmtId="0" xfId="0" applyAlignment="1" applyFont="1">
      <alignment readingOrder="0" shrinkToFit="0" vertical="center" wrapText="0"/>
    </xf>
    <xf borderId="0" fillId="0" fontId="2" numFmtId="0" xfId="0" applyAlignment="1" applyFont="1">
      <alignment shrinkToFit="0" vertical="center" wrapText="0"/>
    </xf>
    <xf borderId="0" fillId="0" fontId="2" numFmtId="3" xfId="0" applyAlignment="1" applyFont="1" applyNumberFormat="1">
      <alignment horizontal="right" readingOrder="0" shrinkToFit="0" vertical="center" wrapText="0"/>
    </xf>
    <xf borderId="0" fillId="0" fontId="2" numFmtId="3" xfId="0" applyAlignment="1" applyFont="1" applyNumberFormat="1">
      <alignment readingOrder="0" shrinkToFit="0" vertical="center" wrapText="0"/>
    </xf>
    <xf borderId="0" fillId="0" fontId="2" numFmtId="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horizontal="right" shrinkToFit="0" vertical="center" wrapText="0"/>
    </xf>
    <xf borderId="0" fillId="0" fontId="25" numFmtId="0" xfId="0" applyAlignment="1" applyFont="1">
      <alignment readingOrder="0" shrinkToFit="0" wrapText="0"/>
    </xf>
    <xf borderId="0" fillId="0" fontId="25" numFmtId="0" xfId="0" applyAlignment="1" applyFont="1">
      <alignment shrinkToFit="0" wrapText="0"/>
    </xf>
    <xf borderId="0" fillId="28" fontId="176" numFmtId="0" xfId="0" applyAlignment="1" applyFill="1" applyFont="1">
      <alignment readingOrder="0"/>
    </xf>
    <xf borderId="0" fillId="29" fontId="3" numFmtId="0" xfId="0" applyAlignment="1" applyFill="1" applyFont="1">
      <alignment readingOrder="0"/>
    </xf>
    <xf borderId="0" fillId="29" fontId="2" numFmtId="0" xfId="0" applyAlignment="1" applyFont="1">
      <alignment readingOrder="0"/>
    </xf>
    <xf borderId="0" fillId="2" fontId="30" numFmtId="0" xfId="0" applyAlignment="1" applyFont="1">
      <alignment vertical="bottom"/>
    </xf>
    <xf borderId="0" fillId="29" fontId="30" numFmtId="0" xfId="0" applyAlignment="1" applyFont="1">
      <alignment vertical="bottom"/>
    </xf>
    <xf borderId="0" fillId="2" fontId="30" numFmtId="0" xfId="0" applyAlignment="1" applyFont="1">
      <alignment readingOrder="0" vertical="bottom"/>
    </xf>
    <xf borderId="0" fillId="5" fontId="30" numFmtId="0" xfId="0" applyAlignment="1" applyFont="1">
      <alignment vertical="bottom"/>
    </xf>
    <xf borderId="0" fillId="0" fontId="177" numFmtId="0" xfId="0" applyAlignment="1" applyFont="1">
      <alignment readingOrder="0"/>
    </xf>
    <xf borderId="0" fillId="0" fontId="89" numFmtId="0" xfId="0" applyAlignment="1" applyFont="1">
      <alignment readingOrder="0"/>
    </xf>
    <xf borderId="0" fillId="0" fontId="178" numFmtId="0" xfId="0" applyAlignment="1" applyFont="1">
      <alignment readingOrder="0"/>
    </xf>
    <xf borderId="0" fillId="11" fontId="67" numFmtId="0" xfId="0" applyAlignment="1" applyFont="1">
      <alignment readingOrder="0" vertical="bottom"/>
    </xf>
    <xf borderId="0" fillId="11" fontId="67" numFmtId="0" xfId="0" applyAlignment="1" applyFont="1">
      <alignment vertical="bottom"/>
    </xf>
    <xf borderId="0" fillId="2" fontId="71" numFmtId="0" xfId="0" applyAlignment="1" applyFont="1">
      <alignment readingOrder="0"/>
    </xf>
    <xf borderId="0" fillId="2" fontId="3" numFmtId="49" xfId="0" applyAlignment="1" applyFont="1" applyNumberFormat="1">
      <alignment readingOrder="0"/>
    </xf>
  </cellXfs>
  <cellStyles count="1">
    <cellStyle xfId="0" name="Normal" builtinId="0"/>
  </cellStyles>
  <dxfs count="10">
    <dxf>
      <font/>
      <fill>
        <patternFill patternType="solid">
          <fgColor rgb="FFB7E1CD"/>
          <bgColor rgb="FFB7E1C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356854"/>
          <bgColor rgb="FF356854"/>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s>
  <tableStyles count="9">
    <tableStyle count="3" pivot="0" name="Screening-style">
      <tableStyleElement dxfId="2" type="headerRow"/>
      <tableStyleElement dxfId="3" type="firstRowStripe"/>
      <tableStyleElement dxfId="4" type="secondRowStripe"/>
    </tableStyle>
    <tableStyle count="3" pivot="0" name="Screening-style 2">
      <tableStyleElement dxfId="2" type="headerRow"/>
      <tableStyleElement dxfId="3" type="firstRowStripe"/>
      <tableStyleElement dxfId="4" type="secondRowStripe"/>
    </tableStyle>
    <tableStyle count="3" pivot="0" name="Screening-style 3">
      <tableStyleElement dxfId="2" type="headerRow"/>
      <tableStyleElement dxfId="3" type="firstRowStripe"/>
      <tableStyleElement dxfId="4" type="secondRowStripe"/>
    </tableStyle>
    <tableStyle count="3" pivot="0" name="Screening-style 4">
      <tableStyleElement dxfId="2" type="headerRow"/>
      <tableStyleElement dxfId="3" type="firstRowStripe"/>
      <tableStyleElement dxfId="4" type="secondRowStripe"/>
    </tableStyle>
    <tableStyle count="5" pivot="0" name="Old Stats-style">
      <tableStyleElement dxfId="5" type="headerRow"/>
      <tableStyleElement dxfId="3" type="firstRowStripe"/>
      <tableStyleElement dxfId="6" type="secondRowStripe"/>
      <tableStyleElement dxfId="7" type="totalRow"/>
      <tableStyleElement dxfId="8" size="0" type="wholeTable"/>
    </tableStyle>
    <tableStyle count="5" pivot="0" name="Old Stats-style 2">
      <tableStyleElement dxfId="5" type="headerRow"/>
      <tableStyleElement dxfId="3" type="firstRowStripe"/>
      <tableStyleElement dxfId="6" type="secondRowStripe"/>
      <tableStyleElement dxfId="9" type="totalRow"/>
      <tableStyleElement dxfId="8" size="0" type="wholeTable"/>
    </tableStyle>
    <tableStyle count="4" pivot="0" name="Old Stats-style 3">
      <tableStyleElement dxfId="5" type="headerRow"/>
      <tableStyleElement dxfId="3" type="firstRowStripe"/>
      <tableStyleElement dxfId="6" type="secondRowStripe"/>
      <tableStyleElement dxfId="8" size="0" type="wholeTable"/>
    </tableStyle>
    <tableStyle count="5" pivot="0" name="Stats-style">
      <tableStyleElement dxfId="5" type="headerRow"/>
      <tableStyleElement dxfId="3" type="firstRowStripe"/>
      <tableStyleElement dxfId="6" type="secondRowStripe"/>
      <tableStyleElement dxfId="7" type="totalRow"/>
      <tableStyleElement dxfId="8" size="0" type="wholeTable"/>
    </tableStyle>
    <tableStyle count="4" pivot="0" name="Stats-style 2">
      <tableStyleElement dxfId="5" type="headerRow"/>
      <tableStyleElement dxfId="3" type="firstRowStripe"/>
      <tableStyleElement dxfId="6" type="secondRowStripe"/>
      <tableStyleElement dxfId="8"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9.png"/><Relationship Id="rId5" Type="http://schemas.openxmlformats.org/officeDocument/2006/relationships/image" Target="../media/image8.png"/><Relationship Id="rId6" Type="http://schemas.openxmlformats.org/officeDocument/2006/relationships/image" Target="../media/image5.png"/><Relationship Id="rId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714375</xdr:colOff>
      <xdr:row>48</xdr:row>
      <xdr:rowOff>104775</xdr:rowOff>
    </xdr:from>
    <xdr:ext cx="4248150" cy="10953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276225</xdr:colOff>
      <xdr:row>19</xdr:row>
      <xdr:rowOff>28575</xdr:rowOff>
    </xdr:from>
    <xdr:ext cx="4876800" cy="36099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962025</xdr:colOff>
      <xdr:row>14</xdr:row>
      <xdr:rowOff>247650</xdr:rowOff>
    </xdr:from>
    <xdr:ext cx="8991600" cy="30765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18</xdr:row>
      <xdr:rowOff>952500</xdr:rowOff>
    </xdr:from>
    <xdr:ext cx="8134350" cy="25241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876300</xdr:colOff>
      <xdr:row>22</xdr:row>
      <xdr:rowOff>276225</xdr:rowOff>
    </xdr:from>
    <xdr:ext cx="8562975" cy="252412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876300</xdr:colOff>
      <xdr:row>24</xdr:row>
      <xdr:rowOff>542925</xdr:rowOff>
    </xdr:from>
    <xdr:ext cx="6838950" cy="264795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962025</xdr:colOff>
      <xdr:row>27</xdr:row>
      <xdr:rowOff>133350</xdr:rowOff>
    </xdr:from>
    <xdr:ext cx="6486525" cy="2809875"/>
    <xdr:pic>
      <xdr:nvPicPr>
        <xdr:cNvPr id="0" name="image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152400</xdr:colOff>
      <xdr:row>24</xdr:row>
      <xdr:rowOff>542925</xdr:rowOff>
    </xdr:from>
    <xdr:ext cx="6181725" cy="256222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228600</xdr:colOff>
      <xdr:row>27</xdr:row>
      <xdr:rowOff>28575</xdr:rowOff>
    </xdr:from>
    <xdr:ext cx="7134225" cy="2943225"/>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yon Machaiah Merianda" id="{f4e01dd8-f468-43ed-b83b-743f7523aa2e}" providerId="google-sheets"/>
  <x18tc:person displayName="Jimin Yoo" id="{418291f3-23e7-4d00-8f8f-55f2fa3edc18}" providerId="google-sheets"/>
</x18tc:personList>
</file>

<file path=xl/tables/table1.xml><?xml version="1.0" encoding="utf-8"?>
<table xmlns="http://schemas.openxmlformats.org/spreadsheetml/2006/main" ref="A2:D10" displayName="Table_1" name="Table_1" id="1">
  <tableColumns count="4">
    <tableColumn name="ROWS" id="1"/>
    <tableColumn name="Disagreement" id="2"/>
    <tableColumn name="Total Papers" id="3"/>
    <tableColumn name="Percent Agreement (%)" id="4"/>
  </tableColumns>
  <tableStyleInfo name="Screening-style" showColumnStripes="0" showFirstColumn="1" showLastColumn="1" showRowStripes="1"/>
</table>
</file>

<file path=xl/tables/table2.xml><?xml version="1.0" encoding="utf-8"?>
<table xmlns="http://schemas.openxmlformats.org/spreadsheetml/2006/main" ref="B14:E17" displayName="Table_2" name="Table_2" id="2">
  <tableColumns count="4">
    <tableColumn name="B: Include" id="1"/>
    <tableColumn name="B: Exclude" id="2"/>
    <tableColumn name="B: Doubt" id="3"/>
    <tableColumn name="TOTALS" id="4"/>
  </tableColumns>
  <tableStyleInfo name="Screening-style 2" showColumnStripes="0" showFirstColumn="1" showLastColumn="1" showRowStripes="1"/>
</table>
</file>

<file path=xl/tables/table3.xml><?xml version="1.0" encoding="utf-8"?>
<table xmlns="http://schemas.openxmlformats.org/spreadsheetml/2006/main" ref="I14:K17" displayName="Table_3" name="Table_3" id="3">
  <tableColumns count="3">
    <tableColumn name="A" id="1"/>
    <tableColumn name="B" id="2"/>
    <tableColumn name="EXPECTED" id="3"/>
  </tableColumns>
  <tableStyleInfo name="Screening-style 3" showColumnStripes="0" showFirstColumn="1" showLastColumn="1" showRowStripes="1"/>
</table>
</file>

<file path=xl/tables/table4.xml><?xml version="1.0" encoding="utf-8"?>
<table xmlns="http://schemas.openxmlformats.org/spreadsheetml/2006/main" ref="I37:K40" displayName="Table_4" name="Table_4" id="4">
  <tableColumns count="3">
    <tableColumn name="A" id="1"/>
    <tableColumn name="B" id="2"/>
    <tableColumn name="EXPECTED" id="3"/>
  </tableColumns>
  <tableStyleInfo name="Screening-style 4" showColumnStripes="0" showFirstColumn="1" showLastColumn="1" showRowStripes="1"/>
</table>
</file>

<file path=xl/tables/table5.xml><?xml version="1.0" encoding="utf-8"?>
<table xmlns="http://schemas.openxmlformats.org/spreadsheetml/2006/main" totalsRowCount="1" ref="A5:O49" displayName="Quantitatives" name="Quantitatives" id="5">
  <tableColumns count="15">
    <tableColumn name="Study_Title" id="1"/>
    <tableColumn name="Outcome_Measure" id="2"/>
    <tableColumn name="Analysis_ID" id="3"/>
    <tableColumn name="Effect_Type" id="4"/>
    <tableColumn name="Comparator" id="5"/>
    <tableColumn name="Effect_Size" id="6"/>
    <tableColumn name="Variance" id="7"/>
    <tableColumn name="Sample_Size_Treatment" id="8"/>
    <tableColumn name="Sample_Size_Control" id="9"/>
    <tableColumn totalsRowFunction="custom" name="Sample_Size" id="10"/>
    <tableColumn name="Study_Design" id="11"/>
    <tableColumn name="Confidence_Interval_Lower" id="12"/>
    <tableColumn name="Confidence_Interval_Upper" id="13"/>
    <tableColumn name="Risk_of_Bias" id="14"/>
    <tableColumn name="Notes" id="15"/>
  </tableColumns>
  <tableStyleInfo name="Old Stats-style" showColumnStripes="0" showFirstColumn="1" showLastColumn="1" showRowStripes="1"/>
</table>
</file>

<file path=xl/tables/table6.xml><?xml version="1.0" encoding="utf-8"?>
<table xmlns="http://schemas.openxmlformats.org/spreadsheetml/2006/main" totalsRowCount="1" ref="A51:V91" displayName="Qualitative_Analyses" name="Qualitative_Analyses" id="6">
  <tableColumns count="22">
    <tableColumn name="Study_ID" id="1"/>
    <tableColumn name="Study methods" id="2"/>
    <tableColumn name="Key findings" id="3"/>
    <tableColumn name="Concepts/Themes" id="4"/>
    <tableColumn name="Important study quotes" id="5"/>
    <tableColumn name="Limitations/Bias notes" id="6"/>
    <tableColumn totalsRowLabel="Interpreter use must be normalized through system-level integration, not just policy mandates." name="First-order constructs/Direct Findings" id="7"/>
    <tableColumn name="Second-order constructs/Researchers' interpretations" id="8"/>
    <tableColumn name="Outcome_Measure" id="9"/>
    <tableColumn name="Analysis_ID" id="10"/>
    <tableColumn name="Effect_Type" id="11"/>
    <tableColumn name="Comparator" id="12"/>
    <tableColumn name="Effect_Size" id="13"/>
    <tableColumn name="Variance" id="14"/>
    <tableColumn name="Sample_Size_Treatment" id="15"/>
    <tableColumn name="Sample_Size_Control" id="16"/>
    <tableColumn name="Sample_Size" id="17"/>
    <tableColumn name="Study_Design" id="18"/>
    <tableColumn name="Confidence_Interval_Lower" id="19"/>
    <tableColumn name="Confidence_Interval_Upper" id="20"/>
    <tableColumn name="Risk_of_Bias" id="21"/>
    <tableColumn name="Notes" id="22"/>
  </tableColumns>
  <tableStyleInfo name="Old Stats-style 2" showColumnStripes="0" showFirstColumn="1" showLastColumn="1" showRowStripes="1"/>
</table>
</file>

<file path=xl/tables/table7.xml><?xml version="1.0" encoding="utf-8"?>
<table xmlns="http://schemas.openxmlformats.org/spreadsheetml/2006/main" ref="A93:V128" displayName="Qualitative_Pools" name="Qualitative_Pools" id="7">
  <tableColumns count="22">
    <tableColumn name="Study_ID" id="1"/>
    <tableColumn name="Study methods" id="2"/>
    <tableColumn name="Key findings" id="3"/>
    <tableColumn name="Concepts/Themes" id="4"/>
    <tableColumn name="Important study quotes" id="5"/>
    <tableColumn name="Limitations/Bias notes" id="6"/>
    <tableColumn name="First-order constructs/Direct Findings" id="7"/>
    <tableColumn name="Second-order constructs/Researchers' interpretations" id="8"/>
    <tableColumn name="Outcome_Measure" id="9"/>
    <tableColumn name="Comparator" id="10"/>
    <tableColumn name="Effect_Size" id="11"/>
    <tableColumn name="Variance" id="12"/>
    <tableColumn name="Sample_Size_Treatment" id="13"/>
    <tableColumn name="Sample_Size_Control" id="14"/>
    <tableColumn name="Sample_Size" id="15"/>
    <tableColumn name="Study_Design" id="16"/>
    <tableColumn name="Confidence_Interval_Lower" id="17"/>
    <tableColumn name="Confidence_Interval_Upper" id="18"/>
    <tableColumn name="Risk_of_Bias" id="19"/>
    <tableColumn name="N/A" id="20"/>
    <tableColumn name="N/A (1)" id="21"/>
    <tableColumn name="N/A (2)" id="22"/>
  </tableColumns>
  <tableStyleInfo name="Old Stats-style 3" showColumnStripes="0" showFirstColumn="1" showLastColumn="1" showRowStripes="1"/>
</table>
</file>

<file path=xl/tables/table8.xml><?xml version="1.0" encoding="utf-8"?>
<table xmlns="http://schemas.openxmlformats.org/spreadsheetml/2006/main" totalsRowCount="1" ref="A5:O49" displayName="Quantitative" name="Quantitative" id="8">
  <tableColumns count="15">
    <tableColumn name="Study_Title" id="1"/>
    <tableColumn name="Outcome_Measure" id="2"/>
    <tableColumn name="Analysis_ID" id="3"/>
    <tableColumn name="Effect_Type" id="4"/>
    <tableColumn name="Comparator" id="5"/>
    <tableColumn name="Effect_Size" id="6"/>
    <tableColumn name="Variance" id="7"/>
    <tableColumn name="Sample_Size_Treatment" id="8"/>
    <tableColumn name="Sample_Size_Control" id="9"/>
    <tableColumn totalsRowFunction="custom" name="Sample_Size" id="10"/>
    <tableColumn name="Study_Design" id="11"/>
    <tableColumn name="Confidence_Interval_Lower" id="12"/>
    <tableColumn name="Confidence_Interval_Upper" id="13"/>
    <tableColumn name="Risk_of_Bias" id="14"/>
    <tableColumn name="Notes" id="15"/>
  </tableColumns>
  <tableStyleInfo name="Stats-style" showColumnStripes="0" showFirstColumn="1" showLastColumn="1" showRowStripes="1"/>
</table>
</file>

<file path=xl/tables/table9.xml><?xml version="1.0" encoding="utf-8"?>
<table xmlns="http://schemas.openxmlformats.org/spreadsheetml/2006/main" ref="A52:V86" displayName="Qualitative_Pool" name="Qualitative_Pool" id="9">
  <tableColumns count="22">
    <tableColumn name="Study_ID" id="1"/>
    <tableColumn name="Study methods" id="2"/>
    <tableColumn name="Key findings" id="3"/>
    <tableColumn name="Concepts/Themes" id="4"/>
    <tableColumn name="Important study quotes" id="5"/>
    <tableColumn name="Limitations/Bias notes" id="6"/>
    <tableColumn name="High-risk clinical interactions disproportionately suffer from language barriers unless access is frictionless." id="7"/>
    <tableColumn name="Second-order constructs/Researchers' interpretations" id="8"/>
    <tableColumn name="Outcome_Measure" id="9"/>
    <tableColumn name="Comparator" id="10"/>
    <tableColumn name="Effect_Size" id="11"/>
    <tableColumn name="Variance" id="12"/>
    <tableColumn name="Sample_Size_Treatment" id="13"/>
    <tableColumn name="Sample_Size_Control" id="14"/>
    <tableColumn name="Sample_Size" id="15"/>
    <tableColumn name="Study_Design" id="16"/>
    <tableColumn name="Confidence_Interval_Lower" id="17"/>
    <tableColumn name="Confidence_Interval_Upper" id="18"/>
    <tableColumn name="Risk_of_Bias" id="19"/>
    <tableColumn name="N/A" id="20"/>
    <tableColumn name="N/A (1)" id="21"/>
    <tableColumn name="N/A (2)" id="22"/>
  </tableColumns>
  <tableStyleInfo name="Stat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10T05:54:50.00" personId="{f4e01dd8-f468-43ed-b83b-743f7523aa2e}" id="{38ba4faf-8c81-458c-9f29-b0735fdd0e59}" done="1">
    <x18tc:text xml:space="preserve">can somebody verify this</x18tc:text>
  </x18tc:threadedComment>
  <x18tc:threadedComment ref="A1" dT="2025-12-28T13:28:34.00" personId="{418291f3-23e7-4d00-8f8f-55f2fa3edc18}" id="{36834768-ee32-46aa-9fb9-351bccbe71b1}" done="1">
    <x18tc:text xml:space="preserve">RD</x18tc:text>
  </x18tc:threadedComment>
  <x18tc:threadedComment ref="A1" dT="2025-10-10T05:55:16.00" personId="{f4e01dd8-f468-43ed-b83b-743f7523aa2e}" id="{a297df42-0620-4341-a6dd-9e7a187d0a07}" done="1">
    <x18tc:text xml:space="preserve">would this be okay or is it too specific</x18tc:text>
  </x18tc:threadedComment>
  <x18tc:threadedComment ref="A1" dT="2025-10-10T05:01:08.00" personId="{f4e01dd8-f468-43ed-b83b-743f7523aa2e}" id="{10e67981-e083-4e87-b665-fe060187da0d}" done="1">
    <x18tc:text xml:space="preserve">can somebody verify this; the paper referenced a few authors specifically and also said "studies" for others. would this mean that it is "multiple reports" or no? Can somebody quickly skim through the article linked in slack and see if this is true or not? sorry for the inconvenience.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210" dT="2025-10-10T05:27:53.00" personId="{f4e01dd8-f468-43ed-b83b-743f7523aa2e}" id="{3252f40d-9909-4525-b377-cd00d48b8c6d}" done="1">
    <x18tc:text xml:space="preserve">90% sure this is correct, but somebody just verify just in case</x18tc:text>
  </x18tc:threadedComment>
  <x18tc:threadedComment ref="H210" dT="2025-10-10T05:34:30.00" personId="{f4e01dd8-f468-43ed-b83b-743f7523aa2e}" id="{ffd974e7-7999-4b8f-b5d0-e99e1240c729}" done="1">
    <x18tc:text xml:space="preserve">can somebody verify the top sentence.</x18tc:text>
  </x18tc:threadedComment>
  <x18tc:threadedComment ref="M210" dT="2025-10-10T04:57:44.00" personId="{f4e01dd8-f468-43ed-b83b-743f7523aa2e}" id="{c2f7dc28-a55b-4e9c-b2d5-cdad971e0499}" done="1">
    <x18tc:text xml:space="preserve">can somebody verify this</x18tc:text>
  </x18tc:threadedComment>
  <x18tc:threadedComment ref="L210" dT="2025-10-09T04:19:08.00" personId="{f4e01dd8-f468-43ed-b83b-743f7523aa2e}" id="{56afce85-dc09-45d5-85a0-ff10bbc0c59b}" done="1">
    <x18tc:text xml:space="preserve">double-check</x18tc:text>
  </x18tc:threadedComment>
  <x18tc:threadedComment ref="F210" dT="2025-10-09T03:51:26.00" personId="{f4e01dd8-f468-43ed-b83b-743f7523aa2e}" id="{19f40b01-1147-4d2f-8eb3-554a7fe1ed30}" done="1">
    <x18tc:text xml:space="preserve">can somebody check this as well</x18tc:text>
  </x18tc:threadedComment>
  <x18tc:threadedComment ref="N210" dT="2025-10-10T04:57:59.00" personId="{f4e01dd8-f468-43ed-b83b-743f7523aa2e}" id="{fc747930-377e-4690-9862-113ec774b2ba}" done="1">
    <x18tc:text xml:space="preserve">sorry if this is too much info, but can somebody verify if I did this correctly</x18tc:text>
  </x18tc:threadedComment>
  <x18tc:threadedComment ref="E210" dT="2025-10-09T03:36:31.00" personId="{f4e01dd8-f468-43ed-b83b-743f7523aa2e}" id="{41128c39-043a-452d-9739-a4693ed4a7f7}" done="1">
    <x18tc:text xml:space="preserve">can somebody double check this; the article pdf is in slack.</x18tc:text>
  </x18tc:threadedComment>
  <x18tc:threadedComment ref="L210" dT="2025-10-10T05:56:14.00" personId="{f4e01dd8-f468-43ed-b83b-743f7523aa2e}" id="{b82ca819-41ef-4c43-be22-67c00970e08c}" done="1">
    <x18tc:text xml:space="preserve">can somebody verify if this is okay or if it is too specific</x18tc:text>
  </x18tc:threadedComment>
  <x18tc:threadedComment ref="O210" dT="2025-10-10T05:01:40.00" personId="{f4e01dd8-f468-43ed-b83b-743f7523aa2e}" id="{a6c14653-a2da-4eef-8e71-e89b844dc2bb}" done="1">
    <x18tc:text xml:space="preserve">can somebody verify this; the paper referenced a few authors specifically and also said "studies" for others. would this mean that it is "multiple reports" or no? Can somebody quickly skim through the article linked in slack and see if this is true or not? sorry for the inconvenience.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ublish.csiro.au/hc/hc18067" TargetMode="External"/><Relationship Id="rId84" Type="http://schemas.openxmlformats.org/officeDocument/2006/relationships/hyperlink" Target="https://pubmed.ncbi.nlm.nih.gov/16117746/" TargetMode="External"/><Relationship Id="rId83" Type="http://schemas.openxmlformats.org/officeDocument/2006/relationships/hyperlink" Target="https://magazine.hms.harvard.edu/articles/language-barriers-clinic-could-harm-childrens-health" TargetMode="External"/><Relationship Id="rId42" Type="http://schemas.openxmlformats.org/officeDocument/2006/relationships/hyperlink" Target="https://link.springer.com/article/10.1007/s11606-017-4237-1" TargetMode="External"/><Relationship Id="rId86" Type="http://schemas.openxmlformats.org/officeDocument/2006/relationships/hyperlink" Target="https://pubmed.ncbi.nlm.nih.gov/31147980/" TargetMode="External"/><Relationship Id="rId41" Type="http://schemas.openxmlformats.org/officeDocument/2006/relationships/hyperlink" Target="https://journals.lww.com/nursingmanagement/fulltext/2018/04000/Strategies_for_overcoming_language_barriers_in.7.aspx" TargetMode="External"/><Relationship Id="rId85" Type="http://schemas.openxmlformats.org/officeDocument/2006/relationships/hyperlink" Target="https://pubmed.ncbi.nlm.nih.gov/16529570/" TargetMode="External"/><Relationship Id="rId44" Type="http://schemas.openxmlformats.org/officeDocument/2006/relationships/hyperlink" Target="https://www.sciencedirect.com/science/article/pii/S0738399118305676" TargetMode="External"/><Relationship Id="rId88" Type="http://schemas.openxmlformats.org/officeDocument/2006/relationships/hyperlink" Target="https://journalisslp.com/index.php/isslp/article/view/56" TargetMode="External"/><Relationship Id="rId43" Type="http://schemas.openxmlformats.org/officeDocument/2006/relationships/hyperlink" Target="https://journals.lww.com/jbisrir/fulltext/2020/07000/Impact_of_professional_interpreters_on_outcomes.2.aspx?context=FeaturedArticles&amp;collectionId=2" TargetMode="External"/><Relationship Id="rId87" Type="http://schemas.openxmlformats.org/officeDocument/2006/relationships/hyperlink" Target="https://pubmed.ncbi.nlm.nih.gov/29193568/" TargetMode="External"/><Relationship Id="rId46" Type="http://schemas.openxmlformats.org/officeDocument/2006/relationships/hyperlink" Target="https://pubmed.ncbi.nlm.nih.gov/38357223/" TargetMode="External"/><Relationship Id="rId45" Type="http://schemas.openxmlformats.org/officeDocument/2006/relationships/hyperlink" Target="https://link.springer.com/article/10.1007/s40615-024-02003-2" TargetMode="External"/><Relationship Id="rId89" Type="http://schemas.openxmlformats.org/officeDocument/2006/relationships/hyperlink" Target="https://pmc.ncbi.nlm.nih.gov/articles/PMC8697718/" TargetMode="External"/><Relationship Id="rId80" Type="http://schemas.openxmlformats.org/officeDocument/2006/relationships/hyperlink" Target="https://pubmed.ncbi.nlm.nih.gov/35112283/" TargetMode="External"/><Relationship Id="rId82" Type="http://schemas.openxmlformats.org/officeDocument/2006/relationships/hyperlink" Target="https://ajph.aphapublications.org/doi/full/10.2105/AJPH.94.5.866" TargetMode="External"/><Relationship Id="rId81" Type="http://schemas.openxmlformats.org/officeDocument/2006/relationships/hyperlink" Target="https://bmchealthservres.biomedcentral.com/articles/10.1186/s12913-021-06750-4" TargetMode="External"/><Relationship Id="rId1" Type="http://schemas.openxmlformats.org/officeDocument/2006/relationships/hyperlink" Target="https://pubmed.ncbi.nlm.nih.gov/35185760/" TargetMode="External"/><Relationship Id="rId2" Type="http://schemas.openxmlformats.org/officeDocument/2006/relationships/hyperlink" Target="https://pubmed.ncbi.nlm.nih.gov/30910471/" TargetMode="External"/><Relationship Id="rId3" Type="http://schemas.openxmlformats.org/officeDocument/2006/relationships/hyperlink" Target="https://pmc.ncbi.nlm.nih.gov/articles/PMC10855368/" TargetMode="External"/><Relationship Id="rId4" Type="http://schemas.openxmlformats.org/officeDocument/2006/relationships/hyperlink" Target="https://www.sciencedirect.com/science/article/abs/pii/S0020748915000747?via%3Dihub" TargetMode="External"/><Relationship Id="rId9" Type="http://schemas.openxmlformats.org/officeDocument/2006/relationships/hyperlink" Target="https://pubmed.ncbi.nlm.nih.gov/36066429/" TargetMode="External"/><Relationship Id="rId48" Type="http://schemas.openxmlformats.org/officeDocument/2006/relationships/hyperlink" Target="https://pubmed.ncbi.nlm.nih.gov/39803952/" TargetMode="External"/><Relationship Id="rId47" Type="http://schemas.openxmlformats.org/officeDocument/2006/relationships/hyperlink" Target="https://pubmed.ncbi.nlm.nih.gov/27579909/" TargetMode="External"/><Relationship Id="rId49" Type="http://schemas.openxmlformats.org/officeDocument/2006/relationships/hyperlink" Target="https://pubmed.ncbi.nlm.nih.gov/38216230/" TargetMode="External"/><Relationship Id="rId5" Type="http://schemas.openxmlformats.org/officeDocument/2006/relationships/hyperlink" Target="https://pmc.ncbi.nlm.nih.gov/articles/PMC7201401/?utm_source=chatgpt.com" TargetMode="External"/><Relationship Id="rId6" Type="http://schemas.openxmlformats.org/officeDocument/2006/relationships/hyperlink" Target="https://pubmed.ncbi.nlm.nih.gov/35112283/" TargetMode="External"/><Relationship Id="rId7" Type="http://schemas.openxmlformats.org/officeDocument/2006/relationships/hyperlink" Target="https://pubmed.ncbi.nlm.nih.gov/31134284/" TargetMode="External"/><Relationship Id="rId8" Type="http://schemas.openxmlformats.org/officeDocument/2006/relationships/hyperlink" Target="https://pubmed.ncbi.nlm.nih.gov/32813387/" TargetMode="External"/><Relationship Id="rId73" Type="http://schemas.openxmlformats.org/officeDocument/2006/relationships/hyperlink" Target="https://link.springer.com/article/10.1007/s11606-022-07995-3" TargetMode="External"/><Relationship Id="rId72" Type="http://schemas.openxmlformats.org/officeDocument/2006/relationships/hyperlink" Target="https://link.springer.com/article/10.1186/s12939-020-01223-2" TargetMode="External"/><Relationship Id="rId31" Type="http://schemas.openxmlformats.org/officeDocument/2006/relationships/hyperlink" Target="https://www.ncbi.nlm.nih.gov/articles/PMC7201401/" TargetMode="External"/><Relationship Id="rId75" Type="http://schemas.openxmlformats.org/officeDocument/2006/relationships/hyperlink" Target="https://onlinelibrary.wiley.com/doi/abs/10.1197/S1069-6563(03)00487-1" TargetMode="External"/><Relationship Id="rId30" Type="http://schemas.openxmlformats.org/officeDocument/2006/relationships/hyperlink" Target="https://www.ncbi.nlm.nih.gov/articles/PMC9932446/" TargetMode="External"/><Relationship Id="rId74" Type="http://schemas.openxmlformats.org/officeDocument/2006/relationships/hyperlink" Target="https://jamanetwork.com/journals/jamanetworkopen/fullarticle/2807136" TargetMode="External"/><Relationship Id="rId33" Type="http://schemas.openxmlformats.org/officeDocument/2006/relationships/hyperlink" Target="https://link.springer.com/article/10.1007/s11606-022-07995-3" TargetMode="External"/><Relationship Id="rId77" Type="http://schemas.openxmlformats.org/officeDocument/2006/relationships/hyperlink" Target="https://pubmed.ncbi.nlm.nih.gov/31147980/" TargetMode="External"/><Relationship Id="rId32" Type="http://schemas.openxmlformats.org/officeDocument/2006/relationships/hyperlink" Target="https://atm.amegroups.org/article/view/132363/html" TargetMode="External"/><Relationship Id="rId76" Type="http://schemas.openxmlformats.org/officeDocument/2006/relationships/hyperlink" Target="https://pmc.ncbi.nlm.nih.gov/articles/PMC8323079/" TargetMode="External"/><Relationship Id="rId35" Type="http://schemas.openxmlformats.org/officeDocument/2006/relationships/hyperlink" Target="https://www.sciencedirect.com/science/article/pii/S1553725018305488" TargetMode="External"/><Relationship Id="rId79" Type="http://schemas.openxmlformats.org/officeDocument/2006/relationships/hyperlink" Target="https://pmc.ncbi.nlm.nih.gov/articles/PMC7201401/?utm_source=chatgpt.com" TargetMode="External"/><Relationship Id="rId34" Type="http://schemas.openxmlformats.org/officeDocument/2006/relationships/hyperlink" Target="https://www.mdpi.com/2227-9032/12/3/364" TargetMode="External"/><Relationship Id="rId78" Type="http://schemas.openxmlformats.org/officeDocument/2006/relationships/hyperlink" Target="https://www.sciencedirect.com/science/article/abs/pii/S0020748915000747?via%3Dihub" TargetMode="External"/><Relationship Id="rId71" Type="http://schemas.openxmlformats.org/officeDocument/2006/relationships/hyperlink" Target="https://www.frontiersin.org/journals/public-health/articles/10.3389/fpubh.2021.629041/full" TargetMode="External"/><Relationship Id="rId70" Type="http://schemas.openxmlformats.org/officeDocument/2006/relationships/hyperlink" Target="https://www.acpjournals.org/doi/full/10.7326/M23-2960" TargetMode="External"/><Relationship Id="rId37" Type="http://schemas.openxmlformats.org/officeDocument/2006/relationships/hyperlink" Target="https://muse.jhu.edu/pub/1/article/919823/summary" TargetMode="External"/><Relationship Id="rId36" Type="http://schemas.openxmlformats.org/officeDocument/2006/relationships/hyperlink" Target="https://link.springer.com/article/10.1007/s11606-019-04847-5" TargetMode="External"/><Relationship Id="rId39" Type="http://schemas.openxmlformats.org/officeDocument/2006/relationships/hyperlink" Target="https://muse.jhu.edu/pub/1/article/892258/summary" TargetMode="External"/><Relationship Id="rId38" Type="http://schemas.openxmlformats.org/officeDocument/2006/relationships/hyperlink" Target="https://link.springer.com/article/10.1007/s10903-018-0816-4" TargetMode="External"/><Relationship Id="rId62" Type="http://schemas.openxmlformats.org/officeDocument/2006/relationships/hyperlink" Target="https://pmc.ncbi.nlm.nih.gov/articles/PMC2875675/pdf/nihms197824.pdf" TargetMode="External"/><Relationship Id="rId61" Type="http://schemas.openxmlformats.org/officeDocument/2006/relationships/hyperlink" Target="https://pdfs.semanticscholar.org/4b19/1360c8ded7c32fa8358d8a5762daf02e9da1.pdf" TargetMode="External"/><Relationship Id="rId20" Type="http://schemas.openxmlformats.org/officeDocument/2006/relationships/hyperlink" Target="https://pubmed.ncbi.nlm.nih.gov/25002024/" TargetMode="External"/><Relationship Id="rId64" Type="http://schemas.openxmlformats.org/officeDocument/2006/relationships/hyperlink" Target="https://onlinelibrary.wiley.com/doi/full/10.1111/j.1468-0009.2011.00622.x?casa_token=B2zMPGtRPckAAAAA%3AJuF-dfRECCm7k7itO3jMUzrlY3LhslrbRnEPEjuxQxcv4uzq5HWgsEunesRe--r5RhyEUGknm7ZWBw" TargetMode="External"/><Relationship Id="rId63" Type="http://schemas.openxmlformats.org/officeDocument/2006/relationships/hyperlink" Target="https://link.springer.com/article/10.1186/s12939-021-01582-4" TargetMode="External"/><Relationship Id="rId22" Type="http://schemas.openxmlformats.org/officeDocument/2006/relationships/hyperlink" Target="http://pubmed.ncbi.nlm.nih.gov/20542656/" TargetMode="External"/><Relationship Id="rId66" Type="http://schemas.openxmlformats.org/officeDocument/2006/relationships/hyperlink" Target="https://pmc.ncbi.nlm.nih.gov/articles/PMC4151477/pdf/nihms616435.pdf" TargetMode="External"/><Relationship Id="rId21" Type="http://schemas.openxmlformats.org/officeDocument/2006/relationships/hyperlink" Target="https://pmc.ncbi.nlm.nih.gov/articles/PMC6607779/" TargetMode="External"/><Relationship Id="rId65" Type="http://schemas.openxmlformats.org/officeDocument/2006/relationships/hyperlink" Target="https://www.sciencedirect.com/science/article/pii/S0022214304000952?casa_token=GqUzZUHUE2AAAAAA:vCIXS2uxYAPtxkM5wNJoNLw4HHz4hxRoBs8FjjX9-4qm8fWoUg26B8h_B1jCzKBNPstrvIcO" TargetMode="External"/><Relationship Id="rId24" Type="http://schemas.openxmlformats.org/officeDocument/2006/relationships/hyperlink" Target="http://pubmed.ncbi.nlm.nih.gov/40009870/" TargetMode="External"/><Relationship Id="rId68" Type="http://schemas.openxmlformats.org/officeDocument/2006/relationships/hyperlink" Target="https://onlinelibrary.wiley.com/doi/pdf/10.1002/pmrj.12509?casa_token=O9Pvd7_Z4jgAAAAA:-7UTxpCr3wMd2vuoO_1__O1rMepmY6BruyEHKQHipoRWnwEqbcsZJ-hyZrHfdNgL-peRrCsFCvA7Xw" TargetMode="External"/><Relationship Id="rId23" Type="http://schemas.openxmlformats.org/officeDocument/2006/relationships/hyperlink" Target="http://pubmed.ncbi.nlm.gov/12019990/" TargetMode="External"/><Relationship Id="rId67" Type="http://schemas.openxmlformats.org/officeDocument/2006/relationships/hyperlink" Target="https://www.researchgate.net/profile/Julie-Silver-4/publication/337016110_Disparities_in_Health_Care_for_Hispanic_Patients_in_Physical_Medicine_and_Rehabilitation_in_the_United_States_A_Narrative_Review/links/5fcf8aa492851c00f85dbb92/Disparities-in-Health-Care-for-Hispanic-Patients-in-Physical-Medicine-and-Rehabilitation-in-the-United-States-A-Narrative-Review.pdf" TargetMode="External"/><Relationship Id="rId60" Type="http://schemas.openxmlformats.org/officeDocument/2006/relationships/hyperlink" Target="https://www.jstor.org/stable/pdf/48708793.pdf?casa_token=JQ3uH48PFq4AAAAA:Dh0TV7gbxeLcWvRDGrCwJdMZN7Ac1mO30G9oCgpJ-v3HeOQ_Vy20I7FLiAehABCoHhcRZdyI6-2_pozisE_lCPF5pnzYNSkbIcrbp5-5xDTe5NxDjA" TargetMode="External"/><Relationship Id="rId26" Type="http://schemas.openxmlformats.org/officeDocument/2006/relationships/hyperlink" Target="https://pmc.ncbi.nlm.nih.gov/articles/PMC11470466/" TargetMode="External"/><Relationship Id="rId25" Type="http://schemas.openxmlformats.org/officeDocument/2006/relationships/hyperlink" Target="https://www.sciencedirect.com/science/article/pii/S2211335525002189?via%3Dihub" TargetMode="External"/><Relationship Id="rId69" Type="http://schemas.openxmlformats.org/officeDocument/2006/relationships/hyperlink" Target="https://www.tandfonline.com/doi/abs/10.3402/ijch.v66i3.18254" TargetMode="External"/><Relationship Id="rId28" Type="http://schemas.openxmlformats.org/officeDocument/2006/relationships/hyperlink" Target="https://jamanetwork.com/journals/jamanetworkopen/fullarticle/2813600" TargetMode="External"/><Relationship Id="rId27" Type="http://schemas.openxmlformats.org/officeDocument/2006/relationships/hyperlink" Target="https://www.sciencedirect.com/science/article/pii/S2772628223000572" TargetMode="External"/><Relationship Id="rId29" Type="http://schemas.openxmlformats.org/officeDocument/2006/relationships/hyperlink" Target="https://pmc.ncbi.nlm.nih.gov/articles/PMC1924691/" TargetMode="External"/><Relationship Id="rId51" Type="http://schemas.openxmlformats.org/officeDocument/2006/relationships/hyperlink" Target="https://pubmed.ncbi.nlm.nih.gov/33764795/" TargetMode="External"/><Relationship Id="rId50" Type="http://schemas.openxmlformats.org/officeDocument/2006/relationships/hyperlink" Target="https://pure.psu.edu/en/publications/first-year-open-enrollment-findings-health-insurance-coverage-for" TargetMode="External"/><Relationship Id="rId53" Type="http://schemas.openxmlformats.org/officeDocument/2006/relationships/hyperlink" Target="https://pubmed.ncbi.nlm.nih.gov/40176391/" TargetMode="External"/><Relationship Id="rId52" Type="http://schemas.openxmlformats.org/officeDocument/2006/relationships/hyperlink" Target="https://pubmed.ncbi.nlm.nih.gov/40176391/" TargetMode="External"/><Relationship Id="rId11" Type="http://schemas.openxmlformats.org/officeDocument/2006/relationships/hyperlink" Target="https://pubmed.ncbi.nlm.nih.gov/32411417/" TargetMode="External"/><Relationship Id="rId55" Type="http://schemas.openxmlformats.org/officeDocument/2006/relationships/hyperlink" Target="https://pubmed.ncbi.nlm.nih.gov/38216230/" TargetMode="External"/><Relationship Id="rId10" Type="http://schemas.openxmlformats.org/officeDocument/2006/relationships/hyperlink" Target="https://pubmed.ncbi.nlm.nih.gov/17362215/" TargetMode="External"/><Relationship Id="rId54" Type="http://schemas.openxmlformats.org/officeDocument/2006/relationships/hyperlink" Target="https://pubmed.ncbi.nlm.nih.gov/38357223/" TargetMode="External"/><Relationship Id="rId13" Type="http://schemas.openxmlformats.org/officeDocument/2006/relationships/hyperlink" Target="https://pubmed.ncbi.nlm.nih.gov/31781525/" TargetMode="External"/><Relationship Id="rId57" Type="http://schemas.openxmlformats.org/officeDocument/2006/relationships/hyperlink" Target="https://pubmed.ncbi.nlm.nih.gov/33764795/" TargetMode="External"/><Relationship Id="rId12" Type="http://schemas.openxmlformats.org/officeDocument/2006/relationships/hyperlink" Target="https://pubmed.ncbi.nlm.nih.gov/24629098/" TargetMode="External"/><Relationship Id="rId56" Type="http://schemas.openxmlformats.org/officeDocument/2006/relationships/hyperlink" Target="https://pubmed.ncbi.nlm.nih.gov/39803952/" TargetMode="External"/><Relationship Id="rId90" Type="http://schemas.openxmlformats.org/officeDocument/2006/relationships/drawing" Target="../drawings/drawing2.xml"/><Relationship Id="rId15" Type="http://schemas.openxmlformats.org/officeDocument/2006/relationships/hyperlink" Target="https://pubmed.ncbi.nlm.nih.gov/32111050/" TargetMode="External"/><Relationship Id="rId59" Type="http://schemas.openxmlformats.org/officeDocument/2006/relationships/hyperlink" Target="https://onlinelibrary.wiley.com/doi/10.1002/nop2.733" TargetMode="External"/><Relationship Id="rId14" Type="http://schemas.openxmlformats.org/officeDocument/2006/relationships/hyperlink" Target="https://pubmed.ncbi.nlm.nih.gov/39759726/" TargetMode="External"/><Relationship Id="rId58" Type="http://schemas.openxmlformats.org/officeDocument/2006/relationships/hyperlink" Target="https://pmc.ncbi.nlm.nih.gov/articles/PMC4943579/" TargetMode="External"/><Relationship Id="rId17" Type="http://schemas.openxmlformats.org/officeDocument/2006/relationships/hyperlink" Target="https://bmcmededuc.biomedcentral.com/articles/10.1186/s12909-024-05173-z" TargetMode="External"/><Relationship Id="rId16" Type="http://schemas.openxmlformats.org/officeDocument/2006/relationships/hyperlink" Target="https://pubmed.ncbi.nlm.nih.gov/38926697/" TargetMode="External"/><Relationship Id="rId19" Type="http://schemas.openxmlformats.org/officeDocument/2006/relationships/hyperlink" Target="https://pubmed.ncbi.nlm.nih.gov/33599616/" TargetMode="External"/><Relationship Id="rId18" Type="http://schemas.openxmlformats.org/officeDocument/2006/relationships/hyperlink" Target="https://www.sciencedirect.com/science/article/abs/pii/S0738399119300382"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copus.com/pages/publications/85185931968?inward" TargetMode="External"/><Relationship Id="rId42" Type="http://schemas.openxmlformats.org/officeDocument/2006/relationships/hyperlink" Target="https://www.scopus.com/pages/publications/85212794763?inward" TargetMode="External"/><Relationship Id="rId41" Type="http://schemas.openxmlformats.org/officeDocument/2006/relationships/hyperlink" Target="https://www.scopus.com/pages/publications/85212794763?inward" TargetMode="External"/><Relationship Id="rId44" Type="http://schemas.openxmlformats.org/officeDocument/2006/relationships/hyperlink" Target="https://www.scopus.com/pages/publications/85147836651?inward" TargetMode="External"/><Relationship Id="rId43" Type="http://schemas.openxmlformats.org/officeDocument/2006/relationships/hyperlink" Target="https://www.scopus.com/pages/publications/85147836651?inward" TargetMode="External"/><Relationship Id="rId46" Type="http://schemas.openxmlformats.org/officeDocument/2006/relationships/hyperlink" Target="https://www.scopus.com/pages/publications/85135951202?inward" TargetMode="External"/><Relationship Id="rId45" Type="http://schemas.openxmlformats.org/officeDocument/2006/relationships/hyperlink" Target="https://www.scopus.com/pages/publications/85135951202?inward" TargetMode="External"/><Relationship Id="rId1" Type="http://schemas.openxmlformats.org/officeDocument/2006/relationships/hyperlink" Target="https://www.cochranelibrary.com/central/doi/10.1002/central/CN-02568833/full" TargetMode="External"/><Relationship Id="rId2" Type="http://schemas.openxmlformats.org/officeDocument/2006/relationships/hyperlink" Target="https://www.cochranelibrary.com/central/doi/10.1002/central/CN-02568833/full" TargetMode="External"/><Relationship Id="rId3" Type="http://schemas.openxmlformats.org/officeDocument/2006/relationships/hyperlink" Target="https://www.cochranelibrary.com/central/doi/10.1002/central/CN-02287394/full" TargetMode="External"/><Relationship Id="rId4" Type="http://schemas.openxmlformats.org/officeDocument/2006/relationships/hyperlink" Target="https://www.cochranelibrary.com/central/doi/10.1002/central/CN-02287394/full" TargetMode="External"/><Relationship Id="rId9" Type="http://schemas.openxmlformats.org/officeDocument/2006/relationships/hyperlink" Target="https://www.cochranelibrary.com/central/doi/10.1002/central/CN-02287297/full" TargetMode="External"/><Relationship Id="rId48" Type="http://schemas.openxmlformats.org/officeDocument/2006/relationships/hyperlink" Target="https://www.scopus.com/pages/publications/85098681959?inward" TargetMode="External"/><Relationship Id="rId47" Type="http://schemas.openxmlformats.org/officeDocument/2006/relationships/hyperlink" Target="https://www.scopus.com/pages/publications/85098681959?inward" TargetMode="External"/><Relationship Id="rId49" Type="http://schemas.openxmlformats.org/officeDocument/2006/relationships/hyperlink" Target="https://www.scopus.com/pages/publications/85058997535?inward" TargetMode="External"/><Relationship Id="rId5" Type="http://schemas.openxmlformats.org/officeDocument/2006/relationships/hyperlink" Target="https://www.cochranelibrary.com/central/doi/10.1002/central/CN-02267085/full" TargetMode="External"/><Relationship Id="rId6" Type="http://schemas.openxmlformats.org/officeDocument/2006/relationships/hyperlink" Target="https://www.cochranelibrary.com/central/doi/10.1002/central/CN-02267085/full" TargetMode="External"/><Relationship Id="rId7" Type="http://schemas.openxmlformats.org/officeDocument/2006/relationships/hyperlink" Target="https://www.cochranelibrary.com/central/doi/10.1002/central/CN-02267085/full" TargetMode="External"/><Relationship Id="rId8" Type="http://schemas.openxmlformats.org/officeDocument/2006/relationships/hyperlink" Target="https://www.cochranelibrary.com/central/doi/10.1002/central/CN-02287297/full" TargetMode="External"/><Relationship Id="rId31" Type="http://schemas.openxmlformats.org/officeDocument/2006/relationships/hyperlink" Target="https://pubmed.ncbi.nlm.nih.gov/39400199/" TargetMode="External"/><Relationship Id="rId30" Type="http://schemas.openxmlformats.org/officeDocument/2006/relationships/hyperlink" Target="https://pubmed.ncbi.nlm.nih.gov/39823355/" TargetMode="External"/><Relationship Id="rId33" Type="http://schemas.openxmlformats.org/officeDocument/2006/relationships/hyperlink" Target="https://pubmed.ncbi.nlm.nih.gov/39218243/" TargetMode="External"/><Relationship Id="rId32" Type="http://schemas.openxmlformats.org/officeDocument/2006/relationships/hyperlink" Target="https://pubmed.ncbi.nlm.nih.gov/39400199/" TargetMode="External"/><Relationship Id="rId35" Type="http://schemas.openxmlformats.org/officeDocument/2006/relationships/hyperlink" Target="https://www.scopus.com/pages/publications/85216660389?inward" TargetMode="External"/><Relationship Id="rId34" Type="http://schemas.openxmlformats.org/officeDocument/2006/relationships/hyperlink" Target="https://pubmed.ncbi.nlm.nih.gov/39218243/" TargetMode="External"/><Relationship Id="rId37" Type="http://schemas.openxmlformats.org/officeDocument/2006/relationships/hyperlink" Target="https://www.scopus.com/pages/publications/105006561727?inward" TargetMode="External"/><Relationship Id="rId36" Type="http://schemas.openxmlformats.org/officeDocument/2006/relationships/hyperlink" Target="https://www.scopus.com/pages/publications/85216660389?inward" TargetMode="External"/><Relationship Id="rId39" Type="http://schemas.openxmlformats.org/officeDocument/2006/relationships/hyperlink" Target="https://www.scopus.com/pages/publications/85185931968?inward" TargetMode="External"/><Relationship Id="rId38" Type="http://schemas.openxmlformats.org/officeDocument/2006/relationships/hyperlink" Target="https://www.scopus.com/pages/publications/105006561727?inward" TargetMode="External"/><Relationship Id="rId62" Type="http://schemas.openxmlformats.org/officeDocument/2006/relationships/hyperlink" Target="https://pubmed.ncbi.nlm.nih.gov/40012070/" TargetMode="External"/><Relationship Id="rId61" Type="http://schemas.openxmlformats.org/officeDocument/2006/relationships/hyperlink" Target="https://equityhealthj.biomedcentral.com/articles/10.1186/s12939-025-02398-2" TargetMode="External"/><Relationship Id="rId20" Type="http://schemas.openxmlformats.org/officeDocument/2006/relationships/hyperlink" Target="https://www.nature.com/articles/s41598-025-13461-x" TargetMode="External"/><Relationship Id="rId64" Type="http://schemas.openxmlformats.org/officeDocument/2006/relationships/hyperlink" Target="https://pubmed.ncbi.nlm.nih.gov/40014229/" TargetMode="External"/><Relationship Id="rId63" Type="http://schemas.openxmlformats.org/officeDocument/2006/relationships/hyperlink" Target="https://pubmed.ncbi.nlm.nih.gov/40012070/" TargetMode="External"/><Relationship Id="rId22" Type="http://schemas.openxmlformats.org/officeDocument/2006/relationships/hyperlink" Target="https://www.researchprotocols.org/2025/1/e70597" TargetMode="External"/><Relationship Id="rId66" Type="http://schemas.openxmlformats.org/officeDocument/2006/relationships/hyperlink" Target="https://link.springer.com/article/10.1186/s12982-025-00409-9" TargetMode="External"/><Relationship Id="rId21" Type="http://schemas.openxmlformats.org/officeDocument/2006/relationships/hyperlink" Target="https://www.researchprotocols.org/2025/1/e70597" TargetMode="External"/><Relationship Id="rId65" Type="http://schemas.openxmlformats.org/officeDocument/2006/relationships/hyperlink" Target="https://pubmed.ncbi.nlm.nih.gov/40014229/" TargetMode="External"/><Relationship Id="rId24" Type="http://schemas.openxmlformats.org/officeDocument/2006/relationships/hyperlink" Target="https://pubmed.ncbi.nlm.nih.gov/40591361/" TargetMode="External"/><Relationship Id="rId68" Type="http://schemas.openxmlformats.org/officeDocument/2006/relationships/hyperlink" Target="https://link.springer.com/article/10.1186/s12982-025-00409-9" TargetMode="External"/><Relationship Id="rId23" Type="http://schemas.openxmlformats.org/officeDocument/2006/relationships/hyperlink" Target="https://pubmed.ncbi.nlm.nih.gov/40591361/" TargetMode="External"/><Relationship Id="rId67" Type="http://schemas.openxmlformats.org/officeDocument/2006/relationships/hyperlink" Target="https://link.springer.com/article/10.1186/s12982-025-00409-9" TargetMode="External"/><Relationship Id="rId60" Type="http://schemas.openxmlformats.org/officeDocument/2006/relationships/hyperlink" Target="https://equityhealthj.biomedcentral.com/articles/10.1186/s12939-025-02398-2" TargetMode="External"/><Relationship Id="rId26" Type="http://schemas.openxmlformats.org/officeDocument/2006/relationships/hyperlink" Target="https://pubmed.ncbi.nlm.nih.gov/40294407/" TargetMode="External"/><Relationship Id="rId25" Type="http://schemas.openxmlformats.org/officeDocument/2006/relationships/hyperlink" Target="https://pubmed.ncbi.nlm.nih.gov/40294407/" TargetMode="External"/><Relationship Id="rId69" Type="http://schemas.openxmlformats.org/officeDocument/2006/relationships/drawing" Target="../drawings/drawing3.xml"/><Relationship Id="rId28" Type="http://schemas.openxmlformats.org/officeDocument/2006/relationships/hyperlink" Target="https://bmcpublichealth.biomedcentral.com/articles/10.1186/s12889-025-21298-2" TargetMode="External"/><Relationship Id="rId27" Type="http://schemas.openxmlformats.org/officeDocument/2006/relationships/hyperlink" Target="https://bmcpublichealth.biomedcentral.com/articles/10.1186/s12889-025-21298-2" TargetMode="External"/><Relationship Id="rId29" Type="http://schemas.openxmlformats.org/officeDocument/2006/relationships/hyperlink" Target="https://pubmed.ncbi.nlm.nih.gov/39823355/" TargetMode="External"/><Relationship Id="rId51" Type="http://schemas.openxmlformats.org/officeDocument/2006/relationships/hyperlink" Target="https://www.scopus.com/pages/publications/85058997535?inward" TargetMode="External"/><Relationship Id="rId50" Type="http://schemas.openxmlformats.org/officeDocument/2006/relationships/hyperlink" Target="https://www.scopus.com/pages/publications/85058997535?inward" TargetMode="External"/><Relationship Id="rId53" Type="http://schemas.openxmlformats.org/officeDocument/2006/relationships/hyperlink" Target="https://pubmed.ncbi.nlm.nih.gov/40876108/" TargetMode="External"/><Relationship Id="rId52" Type="http://schemas.openxmlformats.org/officeDocument/2006/relationships/hyperlink" Target="https://pubmed.ncbi.nlm.nih.gov/40876108/" TargetMode="External"/><Relationship Id="rId11" Type="http://schemas.openxmlformats.org/officeDocument/2006/relationships/hyperlink" Target="https://www.cochranelibrary.com/central/doi/10.1002/central/CN-02692979/full" TargetMode="External"/><Relationship Id="rId55" Type="http://schemas.openxmlformats.org/officeDocument/2006/relationships/hyperlink" Target="https://www.nature.com/articles/s41746-024-01405-0" TargetMode="External"/><Relationship Id="rId10" Type="http://schemas.openxmlformats.org/officeDocument/2006/relationships/hyperlink" Target="https://www.cochranelibrary.com/central/doi/10.1002/central/CN-02692979/full" TargetMode="External"/><Relationship Id="rId54" Type="http://schemas.openxmlformats.org/officeDocument/2006/relationships/hyperlink" Target="https://www.nature.com/articles/s41746-024-01405-0" TargetMode="External"/><Relationship Id="rId13" Type="http://schemas.openxmlformats.org/officeDocument/2006/relationships/hyperlink" Target="https://www.cochranelibrary.com/central/doi/10.1002/central/CN-02263051/full" TargetMode="External"/><Relationship Id="rId57" Type="http://schemas.openxmlformats.org/officeDocument/2006/relationships/hyperlink" Target="https://harmreductionjournal.biomedcentral.com/articles/10.1186/s12954-024-01151-2" TargetMode="External"/><Relationship Id="rId12" Type="http://schemas.openxmlformats.org/officeDocument/2006/relationships/hyperlink" Target="https://www.cochranelibrary.com/central/doi/10.1002/central/CN-02692979/full" TargetMode="External"/><Relationship Id="rId56" Type="http://schemas.openxmlformats.org/officeDocument/2006/relationships/hyperlink" Target="https://harmreductionjournal.biomedcentral.com/articles/10.1186/s12954-024-01151-2" TargetMode="External"/><Relationship Id="rId15" Type="http://schemas.openxmlformats.org/officeDocument/2006/relationships/hyperlink" Target="https://www.cochranelibrary.com/central/doi/10.1002/central/CN-02764600/full" TargetMode="External"/><Relationship Id="rId59" Type="http://schemas.openxmlformats.org/officeDocument/2006/relationships/hyperlink" Target="https://contraceptionmedicine.biomedcentral.com/articles/10.1186/s40834-024-00335-2" TargetMode="External"/><Relationship Id="rId14" Type="http://schemas.openxmlformats.org/officeDocument/2006/relationships/hyperlink" Target="https://www.cochranelibrary.com/central/doi/10.1002/central/CN-02263051/full" TargetMode="External"/><Relationship Id="rId58" Type="http://schemas.openxmlformats.org/officeDocument/2006/relationships/hyperlink" Target="https://contraceptionmedicine.biomedcentral.com/articles/10.1186/s40834-024-00335-2" TargetMode="External"/><Relationship Id="rId17" Type="http://schemas.openxmlformats.org/officeDocument/2006/relationships/hyperlink" Target="https://www.cochranelibrary.com/central/doi/10.1002/central/CN-01371570/full" TargetMode="External"/><Relationship Id="rId16" Type="http://schemas.openxmlformats.org/officeDocument/2006/relationships/hyperlink" Target="https://www.cochranelibrary.com/central/doi/10.1002/central/CN-02764600/full" TargetMode="External"/><Relationship Id="rId19" Type="http://schemas.openxmlformats.org/officeDocument/2006/relationships/hyperlink" Target="https://www.nature.com/articles/s41598-025-13461-x" TargetMode="External"/><Relationship Id="rId18" Type="http://schemas.openxmlformats.org/officeDocument/2006/relationships/hyperlink" Target="https://www.cochranelibrary.com/central/doi/10.1002/central/CN-01371570/ful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uides.lib.montana.edu/c.php?g=940999&amp;p=8917125" TargetMode="External"/><Relationship Id="rId2" Type="http://schemas.openxmlformats.org/officeDocument/2006/relationships/hyperlink" Target="https://musc.libguides.com/systematicreviews/eligibilitycriteria" TargetMode="External"/><Relationship Id="rId3" Type="http://schemas.openxmlformats.org/officeDocument/2006/relationships/hyperlink" Target="https://paperpile.com/g/academic-research-database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ature.com/articles/s41598-025-13461-x" TargetMode="External"/><Relationship Id="rId2" Type="http://schemas.openxmlformats.org/officeDocument/2006/relationships/hyperlink" Target="https://pubmed.ncbi.nlm.nih.gov/39823355/" TargetMode="External"/><Relationship Id="rId3" Type="http://schemas.openxmlformats.org/officeDocument/2006/relationships/hyperlink" Target="https://www.scopus.com/pages/publications/85212794763?inward" TargetMode="External"/><Relationship Id="rId4" Type="http://schemas.openxmlformats.org/officeDocument/2006/relationships/hyperlink" Target="https://www.scopus.com/pages/publications/85098681959?inward" TargetMode="External"/><Relationship Id="rId5" Type="http://schemas.openxmlformats.org/officeDocument/2006/relationships/hyperlink" Target="https://www.nature.com/articles/s41746-024-01405-0"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scopus.com/inward/record.uri?eid=2-s2.0-85149604147&amp;doi=10.1016%2Fj.ssmqr.2022.100204&amp;partnerID=40&amp;md5=2985d2a4614cf6b5ac3831050aa7c62f" TargetMode="External"/><Relationship Id="rId194" Type="http://schemas.openxmlformats.org/officeDocument/2006/relationships/hyperlink" Target="https://www.scopus.com/inward/record.uri?eid=2-s2.0-85160820437&amp;doi=10.1017%2Fcts.2023.541&amp;partnerID=40&amp;md5=e30cc4fd9e040c99641e410301d99ae8" TargetMode="External"/><Relationship Id="rId193" Type="http://schemas.openxmlformats.org/officeDocument/2006/relationships/hyperlink" Target="https://www.scopus.com/inward/record.uri?eid=2-s2.0-85160237252&amp;doi=10.1097%2Fpq9.0000000000000656&amp;partnerID=40&amp;md5=8f63b17702d64d0f96f5195bc7cd62c5" TargetMode="External"/><Relationship Id="rId192" Type="http://schemas.openxmlformats.org/officeDocument/2006/relationships/hyperlink" Target="https://www.scopus.com/inward/record.uri?eid=2-s2.0-85159966407&amp;doi=10.1136%2Fbmjopen-2022-068866&amp;partnerID=40&amp;md5=3813188f6a08af4be168cd20ad6da052" TargetMode="External"/><Relationship Id="rId191" Type="http://schemas.openxmlformats.org/officeDocument/2006/relationships/hyperlink" Target="https://www.scopus.com/inward/record.uri?eid=2-s2.0-85160636412&amp;doi=10.1136%2Fbmjoq-2022-002230&amp;partnerID=40&amp;md5=9dff581cad32401e45035b57fe1cc674" TargetMode="External"/><Relationship Id="rId187" Type="http://schemas.openxmlformats.org/officeDocument/2006/relationships/hyperlink" Target="https://www.scopus.com/inward/record.uri?eid=2-s2.0-85163476042&amp;doi=10.1227%2Fneu.0000000000002397&amp;partnerID=40&amp;md5=352a5f07dd358d3c393ccdbb6541904f" TargetMode="External"/><Relationship Id="rId186" Type="http://schemas.openxmlformats.org/officeDocument/2006/relationships/hyperlink" Target="https://www.scopus.com/inward/record.uri?eid=2-s2.0-85164230754&amp;doi=10.1097%2FJXX.0000000000000828&amp;partnerID=40&amp;md5=c921f192cb73a2fa2f9fc98c2222e171" TargetMode="External"/><Relationship Id="rId185" Type="http://schemas.openxmlformats.org/officeDocument/2006/relationships/hyperlink" Target="https://www.scopus.com/inward/record.uri?eid=2-s2.0-85142229664&amp;doi=10.1177%2F1742271X221131282&amp;partnerID=40&amp;md5=122e01456d32c8d901977b382d78330b" TargetMode="External"/><Relationship Id="rId184" Type="http://schemas.openxmlformats.org/officeDocument/2006/relationships/hyperlink" Target="https://www.scopus.com/inward/record.uri?eid=2-s2.0-85150247484&amp;doi=10.1016%2Fj.jss.2023.02.033&amp;partnerID=40&amp;md5=dfecf3f06ada74f703c0ff24c715d46a" TargetMode="External"/><Relationship Id="rId189" Type="http://schemas.openxmlformats.org/officeDocument/2006/relationships/hyperlink" Target="https://www.scopus.com/inward/record.uri?eid=2-s2.0-85152740244&amp;doi=10.1016%2Fj.ejps.2023.106439&amp;partnerID=40&amp;md5=22d0ae4dc6aea283374c6aa6c3e9d923" TargetMode="External"/><Relationship Id="rId188" Type="http://schemas.openxmlformats.org/officeDocument/2006/relationships/hyperlink" Target="https://www.scopus.com/inward/record.uri?eid=2-s2.0-85159598821&amp;doi=10.1016%2Fj.jcf.2023.05.008&amp;partnerID=40&amp;md5=a39a9ced467752f94ac0afd1def69b71" TargetMode="External"/><Relationship Id="rId183" Type="http://schemas.openxmlformats.org/officeDocument/2006/relationships/hyperlink" Target="https://www.scopus.com/inward/record.uri?eid=2-s2.0-85153424503&amp;doi=10.1117%2F1.JBO.28.8.082806&amp;partnerID=40&amp;md5=04f62a0196e273c6bbb396a43b9e1918" TargetMode="External"/><Relationship Id="rId182" Type="http://schemas.openxmlformats.org/officeDocument/2006/relationships/hyperlink" Target="https://www.scopus.com/inward/record.uri?eid=2-s2.0-85165340222&amp;doi=10.1016%2FS2214-109X%2823%2900217-6&amp;partnerID=40&amp;md5=9291ad20ec43a82582ec93bfa2670058" TargetMode="External"/><Relationship Id="rId181" Type="http://schemas.openxmlformats.org/officeDocument/2006/relationships/hyperlink" Target="https://www.scopus.com/inward/record.uri?eid=2-s2.0-85168790481&amp;doi=10.1136%2Fbmjopen-2023-074730&amp;partnerID=40&amp;md5=ee76485d817b937a5e12365714bada69" TargetMode="External"/><Relationship Id="rId180" Type="http://schemas.openxmlformats.org/officeDocument/2006/relationships/hyperlink" Target="https://www.scopus.com/inward/record.uri?eid=2-s2.0-85159560638&amp;doi=10.1002%2Fohn.363&amp;partnerID=40&amp;md5=39067f79609cdddef4bc2f9ed652529b" TargetMode="External"/><Relationship Id="rId176" Type="http://schemas.openxmlformats.org/officeDocument/2006/relationships/hyperlink" Target="https://www.scopus.com/inward/record.uri?eid=2-s2.0-85171697625&amp;doi=10.1136%2Fbmjopen-2022-065692&amp;partnerID=40&amp;md5=16668932462f9ff3f0d759646ac40dc6" TargetMode="External"/><Relationship Id="rId297" Type="http://schemas.openxmlformats.org/officeDocument/2006/relationships/hyperlink" Target="https://www.scopus.com/inward/record.uri?eid=2-s2.0-85098936464&amp;doi=10.1016%2Fj.vibspec.2020.103200&amp;partnerID=40&amp;md5=e70b736d5890b05e1849924a248c65b3" TargetMode="External"/><Relationship Id="rId175" Type="http://schemas.openxmlformats.org/officeDocument/2006/relationships/hyperlink" Target="https://www.scopus.com/inward/record.uri?eid=2-s2.0-85163144785&amp;doi=10.1007%2Fs12028-023-01764-8&amp;partnerID=40&amp;md5=68fb90d479f2f388e3995fe7da01f828" TargetMode="External"/><Relationship Id="rId296" Type="http://schemas.openxmlformats.org/officeDocument/2006/relationships/hyperlink" Target="https://www.scopus.com/inward/record.uri?eid=2-s2.0-85098958002&amp;doi=10.1016%2Fj.jstrokecerebrovasdis.2020.105586&amp;partnerID=40&amp;md5=cc528066eca61afc22f21f108ae67c4a" TargetMode="External"/><Relationship Id="rId174" Type="http://schemas.openxmlformats.org/officeDocument/2006/relationships/hyperlink" Target="https://www.scopus.com/inward/record.uri?eid=2-s2.0-85165086975&amp;doi=10.1016%2Fj.bbadis.2023.166806&amp;partnerID=40&amp;md5=2355a6e3a732ef08863646c5df6c2da9" TargetMode="External"/><Relationship Id="rId295" Type="http://schemas.openxmlformats.org/officeDocument/2006/relationships/hyperlink" Target="https://www.scopus.com/inward/record.uri?eid=2-s2.0-85102552595&amp;doi=10.22207%2FJPAM.15.1.20&amp;partnerID=40&amp;md5=ad78f0181781a024264aabba311d5052" TargetMode="External"/><Relationship Id="rId173" Type="http://schemas.openxmlformats.org/officeDocument/2006/relationships/hyperlink" Target="https://www.scopus.com/inward/record.uri?eid=2-s2.0-85174075739&amp;doi=10.1136%2Fbmjoq-2023-002391&amp;partnerID=40&amp;md5=e7eb9634603ee81eeeee35c122487fab" TargetMode="External"/><Relationship Id="rId294" Type="http://schemas.openxmlformats.org/officeDocument/2006/relationships/hyperlink" Target="https://www.scopus.com/inward/record.uri?eid=2-s2.0-85108582864&amp;doi=10.1037%2Fort0000536&amp;partnerID=40&amp;md5=869e646214893c8f40eae486c92399bc" TargetMode="External"/><Relationship Id="rId179" Type="http://schemas.openxmlformats.org/officeDocument/2006/relationships/hyperlink" Target="https://www.scopus.com/inward/record.uri?eid=2-s2.0-85162199997&amp;doi=10.1016%2Fj.jpeds.2023.113485&amp;partnerID=40&amp;md5=80d0f53363b1a135e48eb0159b5c247e" TargetMode="External"/><Relationship Id="rId178" Type="http://schemas.openxmlformats.org/officeDocument/2006/relationships/hyperlink" Target="https://www.scopus.com/inward/record.uri?eid=2-s2.0-85169023884&amp;doi=10.1016%2FS1470-2045%2823%2900285-1&amp;partnerID=40&amp;md5=f62217e8c66d8402802dff9bb2c7e636" TargetMode="External"/><Relationship Id="rId299" Type="http://schemas.openxmlformats.org/officeDocument/2006/relationships/hyperlink" Target="https://www.scopus.com/inward/record.uri?eid=2-s2.0-85088023156&amp;doi=10.1177%2F0003489420941542&amp;partnerID=40&amp;md5=7707b0948b6e2ca2ba301953a4a643b9" TargetMode="External"/><Relationship Id="rId177" Type="http://schemas.openxmlformats.org/officeDocument/2006/relationships/hyperlink" Target="https://www.scopus.com/inward/record.uri?eid=2-s2.0-85171135668&amp;doi=10.1097%2FACM.0000000000005259&amp;partnerID=40&amp;md5=f29573be5bffe0d211b0fddfb00c07d7" TargetMode="External"/><Relationship Id="rId298" Type="http://schemas.openxmlformats.org/officeDocument/2006/relationships/hyperlink" Target="https://www.scopus.com/inward/record.uri?eid=2-s2.0-85098149306&amp;doi=10.1016%2Fj.jmir.2020.11.018&amp;partnerID=40&amp;md5=4683f679a1c9e2762a88191b1d9f7140" TargetMode="External"/><Relationship Id="rId198" Type="http://schemas.openxmlformats.org/officeDocument/2006/relationships/hyperlink" Target="https://www.scopus.com/inward/record.uri?eid=2-s2.0-85162088555&amp;doi=10.1093%2Fintqhc%2Fmzad035&amp;partnerID=40&amp;md5=9c1d3b472d1e7b3048dbf0ffb0fdc9d0" TargetMode="External"/><Relationship Id="rId197" Type="http://schemas.openxmlformats.org/officeDocument/2006/relationships/hyperlink" Target="https://www.scopus.com/inward/record.uri?eid=2-s2.0-85150752696&amp;doi=10.1002%2Fcam4.5793&amp;partnerID=40&amp;md5=33c2b450f4e364bd12dd1ba5ad08224d" TargetMode="External"/><Relationship Id="rId196" Type="http://schemas.openxmlformats.org/officeDocument/2006/relationships/hyperlink" Target="https://www.scopus.com/inward/record.uri?eid=2-s2.0-85151856806&amp;doi=10.1016%2Fj.jcjq.2023.02.001&amp;partnerID=40&amp;md5=92c326b2810e4f5c6b24a2b12b56ad6b" TargetMode="External"/><Relationship Id="rId195" Type="http://schemas.openxmlformats.org/officeDocument/2006/relationships/hyperlink" Target="https://www.scopus.com/inward/record.uri?eid=2-s2.0-85160270927&amp;doi=10.3390%2Fhealthcare11101419&amp;partnerID=40&amp;md5=351178c57f9357d268a1797143a4ddd9" TargetMode="External"/><Relationship Id="rId199" Type="http://schemas.openxmlformats.org/officeDocument/2006/relationships/hyperlink" Target="https://www.scopus.com/inward/record.uri?eid=2-s2.0-85151574732&amp;doi=10.1176%2Fappi.ps.20220129&amp;partnerID=40&amp;md5=48a42938624f85767358849664f77ef5" TargetMode="External"/><Relationship Id="rId150" Type="http://schemas.openxmlformats.org/officeDocument/2006/relationships/hyperlink" Target="https://www.scopus.com/inward/record.uri?eid=2-s2.0-85183639632&amp;doi=10.1111%2Fhex.13979&amp;partnerID=40&amp;md5=1b457e361ae4f892e707ffd78aaccf2e" TargetMode="External"/><Relationship Id="rId271" Type="http://schemas.openxmlformats.org/officeDocument/2006/relationships/hyperlink" Target="https://www.scopus.com/inward/record.uri?eid=2-s2.0-85113156393&amp;doi=10.1002%2Fjimd.12386&amp;partnerID=40&amp;md5=7d778b3a17a1d363642f706674c3e326" TargetMode="External"/><Relationship Id="rId392" Type="http://schemas.openxmlformats.org/officeDocument/2006/relationships/hyperlink" Target="https://www.scopus.com/inward/record.uri?eid=2-s2.0-85065765771&amp;doi=10.3122%2Fjabfm.2019.03.180276&amp;partnerID=40&amp;md5=5813f721ed0589bef2ba658ea7d75450" TargetMode="External"/><Relationship Id="rId270" Type="http://schemas.openxmlformats.org/officeDocument/2006/relationships/hyperlink" Target="https://www.scopus.com/inward/record.uri?eid=2-s2.0-85091138128&amp;doi=10.1007%2Fs40615-020-00875-8&amp;partnerID=40&amp;md5=0f9a5304b382ad8fecae30ede45657d5" TargetMode="External"/><Relationship Id="rId391" Type="http://schemas.openxmlformats.org/officeDocument/2006/relationships/hyperlink" Target="https://www.scopus.com/inward/record.uri?eid=2-s2.0-85065844104&amp;doi=10.1155%2F2019%2F8914569&amp;partnerID=40&amp;md5=633dd3c63fe83a08d550c5490030f758" TargetMode="External"/><Relationship Id="rId390" Type="http://schemas.openxmlformats.org/officeDocument/2006/relationships/hyperlink" Target="https://www.scopus.com/inward/record.uri?eid=2-s2.0-85074370945&amp;doi=10.3390%2Fijerph16214180&amp;partnerID=40&amp;md5=78b5b2fd56aaba5778440bcb17b901dd" TargetMode="External"/><Relationship Id="rId1" Type="http://schemas.openxmlformats.org/officeDocument/2006/relationships/hyperlink" Target="https://www.cochranelibrary.com/central/doi/10.1002/central/CN-00620357/full" TargetMode="External"/><Relationship Id="rId2" Type="http://schemas.openxmlformats.org/officeDocument/2006/relationships/hyperlink" Target="https://www.cochranelibrary.com/central/doi/10.1002/central/CN-02116225/full" TargetMode="External"/><Relationship Id="rId3" Type="http://schemas.openxmlformats.org/officeDocument/2006/relationships/hyperlink" Target="https://www.cochranelibrary.com/central/doi/10.1002/central/CN-01444635/full" TargetMode="External"/><Relationship Id="rId149" Type="http://schemas.openxmlformats.org/officeDocument/2006/relationships/hyperlink" Target="https://www.scopus.com/inward/record.uri?eid=2-s2.0-85185855036&amp;doi=10.3390%2Fijerph21020126&amp;partnerID=40&amp;md5=c40592a37fd43b846230d2c18f70ec06" TargetMode="External"/><Relationship Id="rId4" Type="http://schemas.openxmlformats.org/officeDocument/2006/relationships/hyperlink" Target="https://www.cochranelibrary.com/central/doi/10.1002/central/CN-01454931/full" TargetMode="External"/><Relationship Id="rId148" Type="http://schemas.openxmlformats.org/officeDocument/2006/relationships/hyperlink" Target="https://www.scopus.com/inward/record.uri?eid=2-s2.0-85184823303&amp;doi=10.1021%2Facs.biomac.3c01345&amp;partnerID=40&amp;md5=38b32d66e6e8ba8c7bf0bdcf976f9e69" TargetMode="External"/><Relationship Id="rId269" Type="http://schemas.openxmlformats.org/officeDocument/2006/relationships/hyperlink" Target="https://www.scopus.com/inward/record.uri?eid=2-s2.0-85116570598&amp;doi=10.3390%2Fmolecules26196018&amp;partnerID=40&amp;md5=8b3a1d5834e48ab5298cd4218497779b" TargetMode="External"/><Relationship Id="rId9" Type="http://schemas.openxmlformats.org/officeDocument/2006/relationships/hyperlink" Target="https://www.cochranelibrary.com/central/doi/10.1002/central/CN-01067159/full" TargetMode="External"/><Relationship Id="rId143" Type="http://schemas.openxmlformats.org/officeDocument/2006/relationships/hyperlink" Target="https://www.scopus.com/inward/record.uri?eid=2-s2.0-85184049168&amp;doi=10.1053%2Fj.ajkd.2023.09.019&amp;partnerID=40&amp;md5=c1d02bf9cf2ad13d4c11735cce4b6f09" TargetMode="External"/><Relationship Id="rId264" Type="http://schemas.openxmlformats.org/officeDocument/2006/relationships/hyperlink" Target="https://www.scopus.com/inward/record.uri?eid=2-s2.0-85114292441&amp;doi=10.1016%2Fj.apmr.2021.04.020&amp;partnerID=40&amp;md5=7820ba6ec683bd275ed5afe27b4913e0" TargetMode="External"/><Relationship Id="rId385" Type="http://schemas.openxmlformats.org/officeDocument/2006/relationships/hyperlink" Target="https://www.scopus.com/inward/record.uri?eid=2-s2.0-85063712842&amp;doi=10.18865%2Fed.29.S1.187&amp;partnerID=40&amp;md5=f568fc61a831a7f0fb8f9016fa398b62" TargetMode="External"/><Relationship Id="rId142" Type="http://schemas.openxmlformats.org/officeDocument/2006/relationships/hyperlink" Target="https://www.scopus.com/inward/record.uri?eid=2-s2.0-85185937743&amp;doi=10.1007%2Fs11606-024-08678-x&amp;partnerID=40&amp;md5=08670faaa3a8a47ab4c4ae9260bebae9" TargetMode="External"/><Relationship Id="rId263" Type="http://schemas.openxmlformats.org/officeDocument/2006/relationships/hyperlink" Target="https://www.scopus.com/inward/record.uri?eid=2-s2.0-85115653646&amp;doi=10.1016%2Fj.wneu.2021.08.112&amp;partnerID=40&amp;md5=c64d8927dd87e860f5233cb602557a88" TargetMode="External"/><Relationship Id="rId384" Type="http://schemas.openxmlformats.org/officeDocument/2006/relationships/hyperlink" Target="https://www.scopus.com/inward/record.uri?eid=2-s2.0-85048770686&amp;doi=10.1016%2Fj.sapharm.2018.05.124&amp;partnerID=40&amp;md5=1e9e924dc34e50e593e78e7f0962dd38" TargetMode="External"/><Relationship Id="rId141" Type="http://schemas.openxmlformats.org/officeDocument/2006/relationships/hyperlink" Target="https://www.scopus.com/inward/record.uri?eid=2-s2.0-85193048226&amp;doi=10.3928%2F01477447-20240122-01&amp;partnerID=40&amp;md5=24bfe178348db99d62ec09bb64d09f81" TargetMode="External"/><Relationship Id="rId262" Type="http://schemas.openxmlformats.org/officeDocument/2006/relationships/hyperlink" Target="https://www.scopus.com/inward/record.uri?eid=2-s2.0-85117862759&amp;doi=10.1016%2Fj.acap.2021.06.016&amp;partnerID=40&amp;md5=3db017a67d231e24b3e583fec8a81be9" TargetMode="External"/><Relationship Id="rId383" Type="http://schemas.openxmlformats.org/officeDocument/2006/relationships/hyperlink" Target="https://www.scopus.com/inward/record.uri?eid=2-s2.0-85064852782&amp;doi=10.1002%2Fjhrm.21348&amp;partnerID=40&amp;md5=4ba731d26ef49d31ff7169e194bcaa06" TargetMode="External"/><Relationship Id="rId140" Type="http://schemas.openxmlformats.org/officeDocument/2006/relationships/hyperlink" Target="https://www.scopus.com/inward/record.uri?eid=2-s2.0-85194524183&amp;doi=10.1136%2Fbmjoq-2023-002686&amp;partnerID=40&amp;md5=60e7a12ba4091f5437ee82632ec8a17e" TargetMode="External"/><Relationship Id="rId261" Type="http://schemas.openxmlformats.org/officeDocument/2006/relationships/hyperlink" Target="https://www.scopus.com/inward/record.uri?eid=2-s2.0-85118888516&amp;doi=10.1089%2Fneu.2021.0177&amp;partnerID=40&amp;md5=36f7b2fefc681249af412d2a9c7e8b73" TargetMode="External"/><Relationship Id="rId382" Type="http://schemas.openxmlformats.org/officeDocument/2006/relationships/hyperlink" Target="https://www.scopus.com/inward/record.uri?eid=2-s2.0-85064991894&amp;doi=10.1136%2Fbmjopen-2018-028443&amp;partnerID=40&amp;md5=a983d86994b0cf5a38baeefcf504247c" TargetMode="External"/><Relationship Id="rId5" Type="http://schemas.openxmlformats.org/officeDocument/2006/relationships/hyperlink" Target="https://www.cochranelibrary.com/central/doi/10.1002/central/CN-00778958/full" TargetMode="External"/><Relationship Id="rId147" Type="http://schemas.openxmlformats.org/officeDocument/2006/relationships/hyperlink" Target="https://www.scopus.com/inward/record.uri?eid=2-s2.0-85184301073&amp;doi=10.1097%2FJXX.0000000000000976&amp;partnerID=40&amp;md5=013b1c96ddc1ffcd96fe450d5f853b45" TargetMode="External"/><Relationship Id="rId268" Type="http://schemas.openxmlformats.org/officeDocument/2006/relationships/hyperlink" Target="https://www.scopus.com/inward/record.uri?eid=2-s2.0-85118209296&amp;doi=10.1089%2Ften.tec.2021.0158&amp;partnerID=40&amp;md5=4045f689e8b137618aca1410885f3c69" TargetMode="External"/><Relationship Id="rId389" Type="http://schemas.openxmlformats.org/officeDocument/2006/relationships/hyperlink" Target="https://www.scopus.com/inward/record.uri?eid=2-s2.0-85083755463&amp;doi=10.1136%2Fbmjoq-2018-000488&amp;partnerID=40&amp;md5=a9ec107ced72651453318be96b88c9e3" TargetMode="External"/><Relationship Id="rId6" Type="http://schemas.openxmlformats.org/officeDocument/2006/relationships/hyperlink" Target="https://www.cochranelibrary.com/central/doi/10.1002/central/CN-02726956/full" TargetMode="External"/><Relationship Id="rId146" Type="http://schemas.openxmlformats.org/officeDocument/2006/relationships/hyperlink" Target="https://www.scopus.com/inward/record.uri?eid=2-s2.0-85186258102&amp;doi=10.1161%2FSTROKEAHA.123.043092&amp;partnerID=40&amp;md5=4453972d1c9d6bf270ac54b6aad43db0" TargetMode="External"/><Relationship Id="rId267" Type="http://schemas.openxmlformats.org/officeDocument/2006/relationships/hyperlink" Target="https://www.scopus.com/inward/record.uri?eid=2-s2.0-85118707451&amp;doi=10.1016%2Fj.cjca.2021.06.016&amp;partnerID=40&amp;md5=b45bb2d78947a0342badd287f6de9292" TargetMode="External"/><Relationship Id="rId388" Type="http://schemas.openxmlformats.org/officeDocument/2006/relationships/hyperlink" Target="https://www.scopus.com/inward/record.uri?eid=2-s2.0-85083812014&amp;partnerID=40&amp;md5=b1fad4179700c97786bd7935c618265c" TargetMode="External"/><Relationship Id="rId7" Type="http://schemas.openxmlformats.org/officeDocument/2006/relationships/hyperlink" Target="https://www.cochranelibrary.com/central/doi/10.1002/central/CN-01713300/full" TargetMode="External"/><Relationship Id="rId145" Type="http://schemas.openxmlformats.org/officeDocument/2006/relationships/hyperlink" Target="https://www.scopus.com/inward/record.uri?eid=2-s2.0-85186457421&amp;doi=10.1111%2Facem.14859&amp;partnerID=40&amp;md5=083874dfebdb48fe0d0a1f844a380ad7" TargetMode="External"/><Relationship Id="rId266" Type="http://schemas.openxmlformats.org/officeDocument/2006/relationships/hyperlink" Target="https://www.scopus.com/inward/record.uri?eid=2-s2.0-85122077118&amp;doi=10.1002%2Faet2.10714&amp;partnerID=40&amp;md5=39f65f05bfb6ff98869f95ce2d778482" TargetMode="External"/><Relationship Id="rId387" Type="http://schemas.openxmlformats.org/officeDocument/2006/relationships/hyperlink" Target="https://www.scopus.com/inward/record.uri?eid=2-s2.0-85053176335&amp;doi=10.1007%2Fs12975-018-0655-6&amp;partnerID=40&amp;md5=b41af04201652c078991133b4106ffb0" TargetMode="External"/><Relationship Id="rId8" Type="http://schemas.openxmlformats.org/officeDocument/2006/relationships/hyperlink" Target="https://www.cochranelibrary.com/central/doi/10.1002/central/CN-00751121/full" TargetMode="External"/><Relationship Id="rId144" Type="http://schemas.openxmlformats.org/officeDocument/2006/relationships/hyperlink" Target="https://www.scopus.com/inward/record.uri?eid=2-s2.0-85190353405&amp;doi=10.1136%2Fbmjoq-2023-002453&amp;partnerID=40&amp;md5=4ad5ce13f25453ba5a6a665e48d80ea9" TargetMode="External"/><Relationship Id="rId265" Type="http://schemas.openxmlformats.org/officeDocument/2006/relationships/hyperlink" Target="https://www.scopus.com/inward/record.uri?eid=2-s2.0-85106761828&amp;doi=10.1111%2Fpde.14635&amp;partnerID=40&amp;md5=2b9371d0249c76beb21382864aa26ab1" TargetMode="External"/><Relationship Id="rId386" Type="http://schemas.openxmlformats.org/officeDocument/2006/relationships/hyperlink" Target="https://www.scopus.com/inward/record.uri?eid=2-s2.0-85061700700&amp;doi=10.1177%2F0145561319828363&amp;partnerID=40&amp;md5=165a06bd2f69df4af9f2d5be93b4b545" TargetMode="External"/><Relationship Id="rId260" Type="http://schemas.openxmlformats.org/officeDocument/2006/relationships/hyperlink" Target="https://www.scopus.com/inward/record.uri?eid=2-s2.0-85119621704&amp;doi=10.46747%2Fcfp.6711843&amp;partnerID=40&amp;md5=63d4fd52a8a62c796f2319969f005065" TargetMode="External"/><Relationship Id="rId381" Type="http://schemas.openxmlformats.org/officeDocument/2006/relationships/hyperlink" Target="https://www.scopus.com/inward/record.uri?eid=2-s2.0-85063101369&amp;doi=10.1016%2Fj.ejogrb.2019.03.012&amp;partnerID=40&amp;md5=7c602ff0d915bb233d6ae8d1f18f39ba" TargetMode="External"/><Relationship Id="rId380" Type="http://schemas.openxmlformats.org/officeDocument/2006/relationships/hyperlink" Target="https://www.scopus.com/inward/record.uri?eid=2-s2.0-85065504816&amp;doi=10.1111%2Fjgs.15939&amp;partnerID=40&amp;md5=427c4f688dd1fd1ed25c01d48f230e97" TargetMode="External"/><Relationship Id="rId139" Type="http://schemas.openxmlformats.org/officeDocument/2006/relationships/hyperlink" Target="https://www.scopus.com/inward/record.uri?eid=2-s2.0-85180258039&amp;doi=10.1177%2F08850666231220558&amp;partnerID=40&amp;md5=4ee98fe75d34168aac0f4f1d1c06ce23" TargetMode="External"/><Relationship Id="rId138" Type="http://schemas.openxmlformats.org/officeDocument/2006/relationships/hyperlink" Target="https://www.scopus.com/inward/record.uri?eid=2-s2.0-85195438533&amp;doi=10.1001%2Fjamanetworkopen.2024.15587&amp;partnerID=40&amp;md5=489728776f9a306613347f39acdedc63" TargetMode="External"/><Relationship Id="rId259" Type="http://schemas.openxmlformats.org/officeDocument/2006/relationships/hyperlink" Target="https://www.scopus.com/inward/record.uri?eid=2-s2.0-85121740170&amp;doi=10.7861%2Fclinmed.2021-0356&amp;partnerID=40&amp;md5=e390b57e6964c0afc2e9a39f1418fb28" TargetMode="External"/><Relationship Id="rId137" Type="http://schemas.openxmlformats.org/officeDocument/2006/relationships/hyperlink" Target="https://www.scopus.com/inward/record.uri?eid=2-s2.0-85186641331&amp;doi=10.1016%2Fj.hlc.2024.01.018&amp;partnerID=40&amp;md5=9d5b0eff0b9238e7baaf514acd763528" TargetMode="External"/><Relationship Id="rId258" Type="http://schemas.openxmlformats.org/officeDocument/2006/relationships/hyperlink" Target="https://www.scopus.com/inward/record.uri?eid=2-s2.0-85121970559&amp;doi=10.1016%2Fj.ajogmf.2021.100461&amp;partnerID=40&amp;md5=e22277f4e72112638a4113a207b9bdb0" TargetMode="External"/><Relationship Id="rId379" Type="http://schemas.openxmlformats.org/officeDocument/2006/relationships/hyperlink" Target="https://www.scopus.com/inward/record.uri?eid=2-s2.0-85065908699&amp;doi=10.1371%2Fjournal.pone.0216805&amp;partnerID=40&amp;md5=e6104e501af9041dbe4d2fdad394debd" TargetMode="External"/><Relationship Id="rId132" Type="http://schemas.openxmlformats.org/officeDocument/2006/relationships/hyperlink" Target="https://www.scopus.com/inward/record.uri?eid=2-s2.0-85198063242&amp;doi=10.1016%2Fj.sempedsurg.2024.151444&amp;partnerID=40&amp;md5=aa7fc8257a4f13901bd79658d82d6c01" TargetMode="External"/><Relationship Id="rId253" Type="http://schemas.openxmlformats.org/officeDocument/2006/relationships/hyperlink" Target="https://www.scopus.com/inward/record.uri?eid=2-s2.0-85119265522&amp;doi=10.1016%2FS2215-0366%2821%2900354-0&amp;partnerID=40&amp;md5=e6c176e653602d339e07f66d8a9d613a" TargetMode="External"/><Relationship Id="rId374" Type="http://schemas.openxmlformats.org/officeDocument/2006/relationships/hyperlink" Target="https://www.scopus.com/inward/record.uri?eid=2-s2.0-85065909916&amp;doi=10.1002%2Fjoa3.12178&amp;partnerID=40&amp;md5=502a3d1a3b958035eed14dc56acd5c5d" TargetMode="External"/><Relationship Id="rId495" Type="http://schemas.openxmlformats.org/officeDocument/2006/relationships/hyperlink" Target="https://www.scopus.com/inward/record.uri?eid=2-s2.0-84959530925&amp;doi=10.3109%2F17538157.2014.965304&amp;partnerID=40&amp;md5=7129ff09377b7e9dce27654a5f9e97e3" TargetMode="External"/><Relationship Id="rId131" Type="http://schemas.openxmlformats.org/officeDocument/2006/relationships/hyperlink" Target="https://www.scopus.com/inward/record.uri?eid=2-s2.0-85199426435&amp;doi=10.1097%2FCORR.0000000000003034&amp;partnerID=40&amp;md5=47e480fce12320f51d043a0e5b358a2c" TargetMode="External"/><Relationship Id="rId252" Type="http://schemas.openxmlformats.org/officeDocument/2006/relationships/hyperlink" Target="https://www.scopus.com/inward/record.uri?eid=2-s2.0-85120951009&amp;doi=10.1097%2FPEC.0000000000002142&amp;partnerID=40&amp;md5=835ca00a7763cfaa868837b8f3b28db9" TargetMode="External"/><Relationship Id="rId373" Type="http://schemas.openxmlformats.org/officeDocument/2006/relationships/hyperlink" Target="https://www.scopus.com/inward/record.uri?eid=2-s2.0-85071504696&amp;doi=10.1353%2Fnib.2019.0027&amp;partnerID=40&amp;md5=3c0e3f86ee184b204bd6a344e7694333" TargetMode="External"/><Relationship Id="rId494" Type="http://schemas.openxmlformats.org/officeDocument/2006/relationships/hyperlink" Target="https://www.scopus.com/inward/record.uri?eid=2-s2.0-84948798976&amp;doi=10.1016%2Fj.rpsp.2015.07.006&amp;partnerID=40&amp;md5=2cb0b42005f0891a6bc50ad23f7ef51a" TargetMode="External"/><Relationship Id="rId130" Type="http://schemas.openxmlformats.org/officeDocument/2006/relationships/hyperlink" Target="https://www.scopus.com/inward/record.uri?eid=2-s2.0-85202003772&amp;doi=10.1136%2Fbmjopen-2024-089939&amp;partnerID=40&amp;md5=1546efc9dace5d4ca7167a7c281f36fe" TargetMode="External"/><Relationship Id="rId251" Type="http://schemas.openxmlformats.org/officeDocument/2006/relationships/hyperlink" Target="https://www.scopus.com/inward/record.uri?eid=2-s2.0-85121552087&amp;doi=10.3390%2Fvaccines9121479&amp;partnerID=40&amp;md5=84d5f0b039d1799b5fe11425f3a0df6f" TargetMode="External"/><Relationship Id="rId372" Type="http://schemas.openxmlformats.org/officeDocument/2006/relationships/hyperlink" Target="https://www.scopus.com/inward/record.uri?eid=2-s2.0-85067285691&amp;doi=10.1186%2Fs13054-019-2494-6&amp;partnerID=40&amp;md5=4fb1624922bbee2ca1d0509934807919" TargetMode="External"/><Relationship Id="rId493" Type="http://schemas.openxmlformats.org/officeDocument/2006/relationships/hyperlink" Target="https://www.scopus.com/inward/record.uri?eid=2-s2.0-84979464662&amp;doi=10.1038%2Fjp.2016.42&amp;partnerID=40&amp;md5=aa84fd2e0f885f6449db0990fe507c93" TargetMode="External"/><Relationship Id="rId250" Type="http://schemas.openxmlformats.org/officeDocument/2006/relationships/hyperlink" Target="https://www.scopus.com/inward/record.uri?eid=2-s2.0-85122238248&amp;doi=10.1136%2Fbmjoq-2020-001305&amp;partnerID=40&amp;md5=dc49c830f2318fe6d774b5f39ab940fd" TargetMode="External"/><Relationship Id="rId371" Type="http://schemas.openxmlformats.org/officeDocument/2006/relationships/hyperlink" Target="https://www.scopus.com/inward/record.uri?eid=2-s2.0-85058941144&amp;doi=10.1007%2Fs40615-018-00549-6&amp;partnerID=40&amp;md5=dd5becae92d99359343c9cff42b3ca95" TargetMode="External"/><Relationship Id="rId492" Type="http://schemas.openxmlformats.org/officeDocument/2006/relationships/hyperlink" Target="https://www.scopus.com/inward/record.uri?eid=2-s2.0-84959161676&amp;doi=10.1016%2Fj.acap.2015.12.008&amp;partnerID=40&amp;md5=2f919bd8969fd5d19bc0ebf362d28925" TargetMode="External"/><Relationship Id="rId136" Type="http://schemas.openxmlformats.org/officeDocument/2006/relationships/hyperlink" Target="https://www.scopus.com/inward/record.uri?eid=2-s2.0-85195530467&amp;doi=10.1097%2FSLA.0000000000006160&amp;partnerID=40&amp;md5=56825bee5adb93410eeafbc2b6bd43ea" TargetMode="External"/><Relationship Id="rId257" Type="http://schemas.openxmlformats.org/officeDocument/2006/relationships/hyperlink" Target="https://www.scopus.com/inward/record.uri?eid=2-s2.0-85150196526&amp;doi=10.1097%2Fpq9.0000000000000486&amp;partnerID=40&amp;md5=3fc1a882aed9df041cc6656328c01b8a" TargetMode="External"/><Relationship Id="rId378" Type="http://schemas.openxmlformats.org/officeDocument/2006/relationships/hyperlink" Target="https://www.scopus.com/inward/record.uri?eid=2-s2.0-85065959377&amp;doi=10.1136%2Fbmjopen-2018-024674&amp;partnerID=40&amp;md5=cacc09fb0cffca6e28e61eb62e6a6419" TargetMode="External"/><Relationship Id="rId499" Type="http://schemas.openxmlformats.org/officeDocument/2006/relationships/hyperlink" Target="https://www.scopus.com/inward/record.uri?eid=2-s2.0-84939156943&amp;doi=10.1002%2Fccd.26118&amp;partnerID=40&amp;md5=d94640e859928031987a7e594f8fa407" TargetMode="External"/><Relationship Id="rId135" Type="http://schemas.openxmlformats.org/officeDocument/2006/relationships/hyperlink" Target="https://www.scopus.com/inward/record.uri?eid=2-s2.0-85198535961&amp;doi=10.1097%2Fpq9.0000000000000748&amp;partnerID=40&amp;md5=53c67d8a268d7a0c56576f7acdd4f565" TargetMode="External"/><Relationship Id="rId256" Type="http://schemas.openxmlformats.org/officeDocument/2006/relationships/hyperlink" Target="https://www.scopus.com/inward/record.uri?eid=2-s2.0-85119618338&amp;doi=10.1039%2Fd1nj02883a&amp;partnerID=40&amp;md5=a90b4a133926b5231c64451c3e1a215a" TargetMode="External"/><Relationship Id="rId377" Type="http://schemas.openxmlformats.org/officeDocument/2006/relationships/hyperlink" Target="https://www.scopus.com/inward/record.uri?eid=2-s2.0-85062833547&amp;doi=10.1016%2Fj.jstrokecerebrovasdis.2018.12.048&amp;partnerID=40&amp;md5=f5b56c298ac1d7095bf7633a85976585" TargetMode="External"/><Relationship Id="rId498" Type="http://schemas.openxmlformats.org/officeDocument/2006/relationships/hyperlink" Target="https://www.scopus.com/inward/record.uri?eid=2-s2.0-84961181838&amp;doi=10.1007%2Fs10439-015-1509-y&amp;partnerID=40&amp;md5=3de51ffa6f18d14984dc4ab12f89eb21" TargetMode="External"/><Relationship Id="rId134" Type="http://schemas.openxmlformats.org/officeDocument/2006/relationships/hyperlink" Target="https://www.scopus.com/inward/record.uri?eid=2-s2.0-85192332472&amp;doi=10.1016%2Fj.jpeds.2024.114057&amp;partnerID=40&amp;md5=51f4784564a5a05d79093b80c89472d6" TargetMode="External"/><Relationship Id="rId255" Type="http://schemas.openxmlformats.org/officeDocument/2006/relationships/hyperlink" Target="https://www.scopus.com/inward/record.uri?eid=2-s2.0-85099061213&amp;doi=10.1186%2Fs12904-020-00701-2&amp;partnerID=40&amp;md5=ec466f7bace1aad9ec4dc0687a33c43a" TargetMode="External"/><Relationship Id="rId376" Type="http://schemas.openxmlformats.org/officeDocument/2006/relationships/hyperlink" Target="https://www.scopus.com/inward/record.uri?eid=2-s2.0-85063575083&amp;doi=10.1177%2F1363461519825880&amp;partnerID=40&amp;md5=f2ec8a60a96ceb2dd188bbedbb72c18a" TargetMode="External"/><Relationship Id="rId497" Type="http://schemas.openxmlformats.org/officeDocument/2006/relationships/hyperlink" Target="https://www.scopus.com/inward/record.uri?eid=2-s2.0-84960089895&amp;doi=10.1016%2Fj.midw.2016.02.012&amp;partnerID=40&amp;md5=c2b20fb21db9aaba6b0d762728d23ed9" TargetMode="External"/><Relationship Id="rId133" Type="http://schemas.openxmlformats.org/officeDocument/2006/relationships/hyperlink" Target="https://www.scopus.com/inward/record.uri?eid=2-s2.0-85192972489&amp;doi=10.1016%2Fj.spinee.2024.04.017&amp;partnerID=40&amp;md5=5a58b3a8735df408bb0167036fc201af" TargetMode="External"/><Relationship Id="rId254" Type="http://schemas.openxmlformats.org/officeDocument/2006/relationships/hyperlink" Target="https://www.scopus.com/inward/record.uri?eid=2-s2.0-85110488245&amp;doi=10.1016%2Fj.jogc.2021.04.018&amp;partnerID=40&amp;md5=f96abc5576d45cf456ae1ec465249483" TargetMode="External"/><Relationship Id="rId375" Type="http://schemas.openxmlformats.org/officeDocument/2006/relationships/hyperlink" Target="https://www.scopus.com/inward/record.uri?eid=2-s2.0-85063872981&amp;doi=10.1016%2Fj.jcjq.2019.01.004&amp;partnerID=40&amp;md5=f44162a80f005495d1c63a5f833ac667" TargetMode="External"/><Relationship Id="rId496" Type="http://schemas.openxmlformats.org/officeDocument/2006/relationships/hyperlink" Target="https://www.scopus.com/inward/record.uri?eid=2-s2.0-84960912932&amp;doi=10.1016%2Fj.spinee.2015.09.043&amp;partnerID=40&amp;md5=5da134635f79e904cf97458ba4c40c11" TargetMode="External"/><Relationship Id="rId172" Type="http://schemas.openxmlformats.org/officeDocument/2006/relationships/hyperlink" Target="https://www.scopus.com/inward/record.uri?eid=2-s2.0-85168606928&amp;doi=10.1016%2Fj.amjcard.2023.07.169&amp;partnerID=40&amp;md5=686bab492d93f0f68eaddd6d93a79a32" TargetMode="External"/><Relationship Id="rId293" Type="http://schemas.openxmlformats.org/officeDocument/2006/relationships/hyperlink" Target="https://www.scopus.com/inward/record.uri?eid=2-s2.0-85100349125&amp;doi=10.1002%2Fbit.27692&amp;partnerID=40&amp;md5=b5bf75807339d898dde126682c6490ff" TargetMode="External"/><Relationship Id="rId171" Type="http://schemas.openxmlformats.org/officeDocument/2006/relationships/hyperlink" Target="https://www.scopus.com/inward/record.uri?eid=2-s2.0-85164957582&amp;doi=10.1007%2Fs11548-023-02983-2&amp;partnerID=40&amp;md5=18eb69fdb139a85f158f616c3c6d8f60" TargetMode="External"/><Relationship Id="rId292" Type="http://schemas.openxmlformats.org/officeDocument/2006/relationships/hyperlink" Target="https://www.scopus.com/inward/record.uri?eid=2-s2.0-85100707962&amp;doi=10.1001%2Fjamainternmed.2020.9142&amp;partnerID=40&amp;md5=ce58fd7d51bb55910803925432d57b88" TargetMode="External"/><Relationship Id="rId170" Type="http://schemas.openxmlformats.org/officeDocument/2006/relationships/hyperlink" Target="https://www.scopus.com/inward/record.uri?eid=2-s2.0-85169163405&amp;doi=10.1007%2Fs11606-023-08304-2&amp;partnerID=40&amp;md5=9f20f3a7b867cad025ca85042b98ff4a" TargetMode="External"/><Relationship Id="rId291" Type="http://schemas.openxmlformats.org/officeDocument/2006/relationships/hyperlink" Target="https://www.scopus.com/inward/record.uri?eid=2-s2.0-85105763653&amp;doi=10.1093%2Fhumupd%2Fdmaa050&amp;partnerID=40&amp;md5=869eb2a8e1523789c6a4b4563dd5d892" TargetMode="External"/><Relationship Id="rId290" Type="http://schemas.openxmlformats.org/officeDocument/2006/relationships/hyperlink" Target="https://www.scopus.com/inward/record.uri?eid=2-s2.0-85107911765&amp;doi=10.3389%2Ffpubh.2021.639405&amp;partnerID=40&amp;md5=e9a870e6e62da5e3544cc89d45119f00" TargetMode="External"/><Relationship Id="rId165" Type="http://schemas.openxmlformats.org/officeDocument/2006/relationships/hyperlink" Target="https://www.scopus.com/inward/record.uri?eid=2-s2.0-85174686168&amp;doi=10.1016%2Fj.jemep.2023.100946&amp;partnerID=40&amp;md5=4fbf67cf56f9173d8dd1532b1ff788a3" TargetMode="External"/><Relationship Id="rId286" Type="http://schemas.openxmlformats.org/officeDocument/2006/relationships/hyperlink" Target="https://www.scopus.com/inward/record.uri?eid=2-s2.0-85101605075&amp;doi=10.1093%2Ftropej%2Ffmaa029&amp;partnerID=40&amp;md5=557f827b9827e1923b9c5ab093c4bde8" TargetMode="External"/><Relationship Id="rId164" Type="http://schemas.openxmlformats.org/officeDocument/2006/relationships/hyperlink" Target="https://www.scopus.com/inward/record.uri?eid=2-s2.0-85176381017&amp;doi=10.1016%2Fj.socscimed.2023.116366&amp;partnerID=40&amp;md5=81516093f49c6489faa46de2ac2315f6" TargetMode="External"/><Relationship Id="rId285" Type="http://schemas.openxmlformats.org/officeDocument/2006/relationships/hyperlink" Target="https://www.scopus.com/inward/record.uri?eid=2-s2.0-85102013978&amp;doi=10.1016%2Fj.surg.2021.01.020&amp;partnerID=40&amp;md5=67f4387ce4d538182126d8cbfc8f87fd" TargetMode="External"/><Relationship Id="rId163" Type="http://schemas.openxmlformats.org/officeDocument/2006/relationships/hyperlink" Target="https://www.scopus.com/inward/record.uri?eid=2-s2.0-85179641198&amp;doi=10.1136%2Fbmjopen-2023-073687&amp;partnerID=40&amp;md5=8ae881e4ffef55e983dd5d03f74476fa" TargetMode="External"/><Relationship Id="rId284" Type="http://schemas.openxmlformats.org/officeDocument/2006/relationships/hyperlink" Target="https://www.scopus.com/inward/record.uri?eid=2-s2.0-85107319435&amp;doi=10.1681%2FASN.2020091298&amp;partnerID=40&amp;md5=b3a25e924c4699b886ab10dadd71de69" TargetMode="External"/><Relationship Id="rId162" Type="http://schemas.openxmlformats.org/officeDocument/2006/relationships/hyperlink" Target="https://www.scopus.com/inward/record.uri?eid=2-s2.0-85179648440&amp;doi=10.1136%2Fbmjopen-2023-080521&amp;partnerID=40&amp;md5=7ba7132435dc2751ae1100d32617e591" TargetMode="External"/><Relationship Id="rId283" Type="http://schemas.openxmlformats.org/officeDocument/2006/relationships/hyperlink" Target="https://www.scopus.com/inward/record.uri?eid=2-s2.0-85108721857&amp;doi=10.1136%2Fbmjopen-2020-043994&amp;partnerID=40&amp;md5=163bdd417c57e5542183cd2367d9d572" TargetMode="External"/><Relationship Id="rId169" Type="http://schemas.openxmlformats.org/officeDocument/2006/relationships/hyperlink" Target="https://www.scopus.com/inward/record.uri?eid=2-s2.0-85176281091&amp;doi=10.3390%2Fijerph20217012&amp;partnerID=40&amp;md5=0357547b8ba6a4c92bf8d35d26f7412d" TargetMode="External"/><Relationship Id="rId168" Type="http://schemas.openxmlformats.org/officeDocument/2006/relationships/hyperlink" Target="https://www.scopus.com/inward/record.uri?eid=2-s2.0-85178039595&amp;doi=10.1136%2Fbmjopen-2023-075157&amp;partnerID=40&amp;md5=b3b48fd058532c9fa7ed212ed3085c03" TargetMode="External"/><Relationship Id="rId289" Type="http://schemas.openxmlformats.org/officeDocument/2006/relationships/hyperlink" Target="https://www.scopus.com/inward/record.uri?eid=2-s2.0-85091182776&amp;doi=10.1007%2Fs40653-020-00317-x&amp;partnerID=40&amp;md5=ca58efc4b1a3a5a615272e0788309741" TargetMode="External"/><Relationship Id="rId167" Type="http://schemas.openxmlformats.org/officeDocument/2006/relationships/hyperlink" Target="https://www.scopus.com/inward/record.uri?eid=2-s2.0-85131537799&amp;doi=10.1177%2F17446295221104619&amp;partnerID=40&amp;md5=596848c8f0a4b6b32de692b5e4561ad7" TargetMode="External"/><Relationship Id="rId288" Type="http://schemas.openxmlformats.org/officeDocument/2006/relationships/hyperlink" Target="https://www.scopus.com/inward/record.uri?eid=2-s2.0-85099740783&amp;doi=10.1007%2Fs11606-020-06480-z&amp;partnerID=40&amp;md5=b88b59de4b385f22ea731adb11df7628" TargetMode="External"/><Relationship Id="rId166" Type="http://schemas.openxmlformats.org/officeDocument/2006/relationships/hyperlink" Target="https://www.scopus.com/inward/record.uri?eid=2-s2.0-85153173273&amp;doi=10.1007%2Fs13721-023-00416-3&amp;partnerID=40&amp;md5=332d699c3a7ff10fac4187d790e42a41" TargetMode="External"/><Relationship Id="rId287" Type="http://schemas.openxmlformats.org/officeDocument/2006/relationships/hyperlink" Target="https://www.scopus.com/inward/record.uri?eid=2-s2.0-85100351489&amp;doi=10.1007%2Fs00508-020-01806-7&amp;partnerID=40&amp;md5=c2156aa579748d37c65f6ecf9a3c2a6f" TargetMode="External"/><Relationship Id="rId161" Type="http://schemas.openxmlformats.org/officeDocument/2006/relationships/hyperlink" Target="https://www.scopus.com/inward/record.uri?eid=2-s2.0-85181178264&amp;doi=10.1136%2Fbmjopen-2023-076326&amp;partnerID=40&amp;md5=a7989c5c0410b0b06724256d8aad6f24" TargetMode="External"/><Relationship Id="rId282" Type="http://schemas.openxmlformats.org/officeDocument/2006/relationships/hyperlink" Target="https://www.scopus.com/inward/record.uri?eid=2-s2.0-85097752676&amp;doi=10.1016%2Fj.jmig.2020.11.008&amp;partnerID=40&amp;md5=4138f5a2ea740183fa256423adba541b" TargetMode="External"/><Relationship Id="rId160" Type="http://schemas.openxmlformats.org/officeDocument/2006/relationships/hyperlink" Target="https://www.scopus.com/inward/record.uri?eid=2-s2.0-85179799241&amp;doi=10.1515%2Fmedgen-2023-2049&amp;partnerID=40&amp;md5=33b682d291a807f403fa8d7633207100" TargetMode="External"/><Relationship Id="rId281" Type="http://schemas.openxmlformats.org/officeDocument/2006/relationships/hyperlink" Target="https://www.scopus.com/inward/record.uri?eid=2-s2.0-85105421083&amp;doi=10.1111%2Fjmwh.13235&amp;partnerID=40&amp;md5=48c98ce2f82ed1b0da9d449e651522ec" TargetMode="External"/><Relationship Id="rId280" Type="http://schemas.openxmlformats.org/officeDocument/2006/relationships/hyperlink" Target="https://www.scopus.com/inward/record.uri?eid=2-s2.0-85106319920&amp;doi=10.1097%2FCORR.0000000000001775&amp;partnerID=40&amp;md5=4b4bc5c1ade553acc205a1e11c6632e5" TargetMode="External"/><Relationship Id="rId159" Type="http://schemas.openxmlformats.org/officeDocument/2006/relationships/hyperlink" Target="https://www.scopus.com/inward/record.uri?eid=2-s2.0-85171869016&amp;doi=10.1016%2Fj.jss.2023.07.036&amp;partnerID=40&amp;md5=e267f978f5e8e73e9fe272c989002738" TargetMode="External"/><Relationship Id="rId154" Type="http://schemas.openxmlformats.org/officeDocument/2006/relationships/hyperlink" Target="https://www.scopus.com/inward/record.uri?eid=2-s2.0-85204881213&amp;doi=10.2196%2F59830&amp;partnerID=40&amp;md5=2cd27dbda2fc72bef91314d1ec1ebb2c" TargetMode="External"/><Relationship Id="rId275" Type="http://schemas.openxmlformats.org/officeDocument/2006/relationships/hyperlink" Target="https://www.scopus.com/inward/record.uri?eid=2-s2.0-85109701127&amp;doi=10.1213%2FANE.0000000000005290&amp;partnerID=40&amp;md5=62148799b68d18a452d3aa8eb53070f7" TargetMode="External"/><Relationship Id="rId396" Type="http://schemas.openxmlformats.org/officeDocument/2006/relationships/hyperlink" Target="https://www.scopus.com/inward/record.uri?eid=2-s2.0-85049668526&amp;doi=10.1177%2F1062860618785248&amp;partnerID=40&amp;md5=5f23fe03452efbd843cd3cbe981bc07e" TargetMode="External"/><Relationship Id="rId153" Type="http://schemas.openxmlformats.org/officeDocument/2006/relationships/hyperlink" Target="https://www.scopus.com/inward/record.uri?eid=2-s2.0-85206308091&amp;doi=10.2196%2F54977&amp;partnerID=40&amp;md5=ef8258d057feb3bd778a1a3e67ac2369" TargetMode="External"/><Relationship Id="rId274" Type="http://schemas.openxmlformats.org/officeDocument/2006/relationships/hyperlink" Target="https://www.scopus.com/inward/record.uri?eid=2-s2.0-85113189643&amp;doi=10.1017%2Fcts.2021.837&amp;partnerID=40&amp;md5=9613fc5286d14e9fd4b2ba7bfab8562d" TargetMode="External"/><Relationship Id="rId395" Type="http://schemas.openxmlformats.org/officeDocument/2006/relationships/hyperlink" Target="https://www.scopus.com/inward/record.uri?eid=2-s2.0-85049929459&amp;doi=10.1177%2F1062860618788173&amp;partnerID=40&amp;md5=22e19a2b324cbc95063c316b59acb4e3" TargetMode="External"/><Relationship Id="rId152" Type="http://schemas.openxmlformats.org/officeDocument/2006/relationships/hyperlink" Target="https://www.scopus.com/inward/record.uri?eid=2-s2.0-85210163671&amp;doi=10.3389%2Ffrai.2024.1458508&amp;partnerID=40&amp;md5=4ec93ebb5bb15bb525cc6f34ab67ddb2" TargetMode="External"/><Relationship Id="rId273" Type="http://schemas.openxmlformats.org/officeDocument/2006/relationships/hyperlink" Target="https://www.scopus.com/inward/record.uri?eid=2-s2.0-85114392264&amp;doi=10.3389%2Ffneur.2021.684775&amp;partnerID=40&amp;md5=3dd858b1727c04c534c47defa65a72b4" TargetMode="External"/><Relationship Id="rId394" Type="http://schemas.openxmlformats.org/officeDocument/2006/relationships/hyperlink" Target="https://www.scopus.com/inward/record.uri?eid=2-s2.0-85061048083&amp;doi=10.1037%2Fcdp0000266&amp;partnerID=40&amp;md5=817c9c1e3107acfef5244b8ce6672a18" TargetMode="External"/><Relationship Id="rId151" Type="http://schemas.openxmlformats.org/officeDocument/2006/relationships/hyperlink" Target="https://www.scopus.com/inward/record.uri?eid=2-s2.0-85182758944&amp;doi=10.1136%2Fbmjoq-2023-002511&amp;partnerID=40&amp;md5=a31f407c16b344cd89c59837e92f7663" TargetMode="External"/><Relationship Id="rId272" Type="http://schemas.openxmlformats.org/officeDocument/2006/relationships/hyperlink" Target="https://www.scopus.com/inward/record.uri?eid=2-s2.0-85100655968&amp;doi=10.1016%2Fj.jsurg.2021.01.016&amp;partnerID=40&amp;md5=2370e955122d5e175a736b63c1f14a6c" TargetMode="External"/><Relationship Id="rId393" Type="http://schemas.openxmlformats.org/officeDocument/2006/relationships/hyperlink" Target="https://www.scopus.com/inward/record.uri?eid=2-s2.0-85061968505&amp;doi=10.7417%2FCT.2019.2104&amp;partnerID=40&amp;md5=86d0744f72c03e919a54e7854dd36983" TargetMode="External"/><Relationship Id="rId158" Type="http://schemas.openxmlformats.org/officeDocument/2006/relationships/hyperlink" Target="https://www.scopus.com/inward/record.uri?eid=2-s2.0-85179649187&amp;doi=10.2337%2Fdc24-S001&amp;partnerID=40&amp;md5=38a228f03127e598e6599dab6f9c1bd6" TargetMode="External"/><Relationship Id="rId279" Type="http://schemas.openxmlformats.org/officeDocument/2006/relationships/hyperlink" Target="https://www.scopus.com/inward/record.uri?eid=2-s2.0-85109683484&amp;doi=10.1152%2FAJPGI.00425.2020&amp;partnerID=40&amp;md5=6d83ebf9c920867b63327f1356fdef84" TargetMode="External"/><Relationship Id="rId157" Type="http://schemas.openxmlformats.org/officeDocument/2006/relationships/hyperlink" Target="https://www.scopus.com/inward/record.uri?eid=2-s2.0-85180310681&amp;doi=10.1016%2FS1473-3099%2823%2900368-7&amp;partnerID=40&amp;md5=ff5f97815d69e68cdbf042185521b094" TargetMode="External"/><Relationship Id="rId278" Type="http://schemas.openxmlformats.org/officeDocument/2006/relationships/hyperlink" Target="https://www.scopus.com/inward/record.uri?eid=2-s2.0-85113169368&amp;doi=10.1097%2FTME.0000000000000359&amp;partnerID=40&amp;md5=eecabb20bebee9691c7c00046c098aa3" TargetMode="External"/><Relationship Id="rId399" Type="http://schemas.openxmlformats.org/officeDocument/2006/relationships/hyperlink" Target="https://www.scopus.com/inward/record.uri?eid=2-s2.0-85056408396&amp;doi=10.1136%2Fbmjopen-2018-023785&amp;partnerID=40&amp;md5=436bd190b2fb1a66b989bdd7928217bd" TargetMode="External"/><Relationship Id="rId156" Type="http://schemas.openxmlformats.org/officeDocument/2006/relationships/hyperlink" Target="https://www.scopus.com/inward/record.uri?eid=2-s2.0-85190903860&amp;doi=10.2196%2F56655&amp;partnerID=40&amp;md5=b2cbe5d8bbcdc1aa3605297f509fef85" TargetMode="External"/><Relationship Id="rId277" Type="http://schemas.openxmlformats.org/officeDocument/2006/relationships/hyperlink" Target="https://www.scopus.com/inward/record.uri?eid=2-s2.0-85110438770&amp;doi=10.1001%2Fjamanetworkopen.2021.17536&amp;partnerID=40&amp;md5=f7bd9ff623597f580ff09103ac31b3c3" TargetMode="External"/><Relationship Id="rId398" Type="http://schemas.openxmlformats.org/officeDocument/2006/relationships/hyperlink" Target="https://www.scopus.com/inward/record.uri?eid=2-s2.0-85056802916&amp;doi=10.1177%2F0033354918801833&amp;partnerID=40&amp;md5=1c78b98d870aa26c8fd08e7b16dabfe3" TargetMode="External"/><Relationship Id="rId155" Type="http://schemas.openxmlformats.org/officeDocument/2006/relationships/hyperlink" Target="https://www.scopus.com/inward/record.uri?eid=2-s2.0-85196530982&amp;doi=10.3332%2Fecancer.2024.1712&amp;partnerID=40&amp;md5=99869be336f798b6401f2afa14ac06ac" TargetMode="External"/><Relationship Id="rId276" Type="http://schemas.openxmlformats.org/officeDocument/2006/relationships/hyperlink" Target="https://www.scopus.com/inward/record.uri?eid=2-s2.0-85110030423&amp;doi=10.1021%2Facsami.0c19689&amp;partnerID=40&amp;md5=1063b768e1bf42b6d385a056acc2e86a" TargetMode="External"/><Relationship Id="rId397" Type="http://schemas.openxmlformats.org/officeDocument/2006/relationships/hyperlink" Target="https://www.scopus.com/inward/record.uri?eid=2-s2.0-85057481576&amp;doi=10.1186%2Fs13287-018-1070-3&amp;partnerID=40&amp;md5=0754aa0d2fd51ae8fbb7f1d7b2b0c0e3" TargetMode="External"/><Relationship Id="rId40" Type="http://schemas.openxmlformats.org/officeDocument/2006/relationships/hyperlink" Target="https://www.cochranelibrary.com/central/doi/10.1002/central/CN-01169492/full" TargetMode="External"/><Relationship Id="rId42" Type="http://schemas.openxmlformats.org/officeDocument/2006/relationships/hyperlink" Target="https://www.cochranelibrary.com/central/doi/10.1002/central/CN-01665044/full" TargetMode="External"/><Relationship Id="rId41" Type="http://schemas.openxmlformats.org/officeDocument/2006/relationships/hyperlink" Target="https://www.cochranelibrary.com/central/doi/10.1002/central/CN-01291937/full" TargetMode="External"/><Relationship Id="rId44" Type="http://schemas.openxmlformats.org/officeDocument/2006/relationships/hyperlink" Target="https://www.cochranelibrary.com/central/doi/10.1002/central/CN-01168570/full" TargetMode="External"/><Relationship Id="rId43" Type="http://schemas.openxmlformats.org/officeDocument/2006/relationships/hyperlink" Target="https://www.cochranelibrary.com/central/doi/10.1002/central/CN-02092803/full" TargetMode="External"/><Relationship Id="rId46" Type="http://schemas.openxmlformats.org/officeDocument/2006/relationships/hyperlink" Target="https://www.cochranelibrary.com/central/doi/10.1002/central/CN-00706173/full" TargetMode="External"/><Relationship Id="rId45" Type="http://schemas.openxmlformats.org/officeDocument/2006/relationships/hyperlink" Target="https://www.cochranelibrary.com/central/doi/10.1002/central/CN-00788387/full" TargetMode="External"/><Relationship Id="rId509" Type="http://schemas.openxmlformats.org/officeDocument/2006/relationships/hyperlink" Target="https://www.scopus.com/inward/record.uri?eid=2-s2.0-84942196199&amp;doi=10.1136%2Finjuryprev-2014-041419&amp;partnerID=40&amp;md5=a50d8032091504262719ac3bc0e71806" TargetMode="External"/><Relationship Id="rId508" Type="http://schemas.openxmlformats.org/officeDocument/2006/relationships/hyperlink" Target="https://www.scopus.com/inward/record.uri?eid=2-s2.0-84944338976&amp;doi=10.1148%2Frg.2015150107&amp;partnerID=40&amp;md5=37e54705a0ae899476c948a53e2cd300" TargetMode="External"/><Relationship Id="rId629" Type="http://schemas.openxmlformats.org/officeDocument/2006/relationships/hyperlink" Target="https://www.scopus.com/inward/record.uri?eid=2-s2.0-84855353710&amp;doi=10.1111%2Fj.1521-0391.2011.00193.x&amp;partnerID=40&amp;md5=6a221bf591bdcc1d86fe744c360ee2f1" TargetMode="External"/><Relationship Id="rId503" Type="http://schemas.openxmlformats.org/officeDocument/2006/relationships/hyperlink" Target="https://www.scopus.com/inward/record.uri?eid=2-s2.0-84953837737&amp;doi=10.1016%2Fj.injury.2015.09.003&amp;partnerID=40&amp;md5=606415e089c5e82fb8e8d3842e58a25c" TargetMode="External"/><Relationship Id="rId624" Type="http://schemas.openxmlformats.org/officeDocument/2006/relationships/hyperlink" Target="https://www.scopus.com/inward/record.uri?eid=2-s2.0-84865067763&amp;doi=10.1258%2Fjrsm.2012.120093&amp;partnerID=40&amp;md5=0eeac7045be89087bd4d79024f4b0173" TargetMode="External"/><Relationship Id="rId745" Type="http://schemas.openxmlformats.org/officeDocument/2006/relationships/hyperlink" Target="https://www.scopus.com/inward/record.uri?eid=2-s2.0-1542647163&amp;partnerID=40&amp;md5=b06c6095ee5931929d865a76934b509c" TargetMode="External"/><Relationship Id="rId502" Type="http://schemas.openxmlformats.org/officeDocument/2006/relationships/hyperlink" Target="https://www.scopus.com/inward/record.uri?eid=2-s2.0-84982242357&amp;doi=10.1377%2Fhlthaff.2016.0256&amp;partnerID=40&amp;md5=93293ddb321e2920ed54568051aa4d32" TargetMode="External"/><Relationship Id="rId623" Type="http://schemas.openxmlformats.org/officeDocument/2006/relationships/hyperlink" Target="https://www.scopus.com/inward/record.uri?eid=2-s2.0-84872009994&amp;partnerID=40&amp;md5=13d52d2d916c371b2671a15db957c1e8" TargetMode="External"/><Relationship Id="rId744" Type="http://schemas.openxmlformats.org/officeDocument/2006/relationships/hyperlink" Target="https://www.scopus.com/inward/record.uri?eid=2-s2.0-0042412234&amp;partnerID=40&amp;md5=c28e14c689a4b3cec54a90576302a7fb" TargetMode="External"/><Relationship Id="rId501" Type="http://schemas.openxmlformats.org/officeDocument/2006/relationships/hyperlink" Target="https://www.scopus.com/inward/record.uri?eid=2-s2.0-85019375570&amp;doi=10.1007%2Fs40615-015-0188-6&amp;partnerID=40&amp;md5=435693446b87529d7fb7f916863c9d78" TargetMode="External"/><Relationship Id="rId622" Type="http://schemas.openxmlformats.org/officeDocument/2006/relationships/hyperlink" Target="https://www.scopus.com/inward/record.uri?eid=2-s2.0-84873113910&amp;doi=10.3791%2F4279&amp;partnerID=40&amp;md5=940a4e0a374d23360f3fb0ad83194818" TargetMode="External"/><Relationship Id="rId743" Type="http://schemas.openxmlformats.org/officeDocument/2006/relationships/hyperlink" Target="https://www.scopus.com/inward/record.uri?eid=2-s2.0-0043026638&amp;doi=10.2337%2Fdiacare.26.8.2281&amp;partnerID=40&amp;md5=0e7bbdf47fc87e3f7eb00656b2f60845" TargetMode="External"/><Relationship Id="rId500" Type="http://schemas.openxmlformats.org/officeDocument/2006/relationships/hyperlink" Target="https://www.scopus.com/inward/record.uri?eid=2-s2.0-85042851685&amp;doi=10.1097%2FPHH.0000000000000410&amp;partnerID=40&amp;md5=fe363c0037178c9e78a1d42aaec75e9b" TargetMode="External"/><Relationship Id="rId621" Type="http://schemas.openxmlformats.org/officeDocument/2006/relationships/hyperlink" Target="https://www.scopus.com/inward/record.uri?eid=2-s2.0-84892523496&amp;doi=10.1111%2Fj.1945-1474.2011.00180.x&amp;partnerID=40&amp;md5=1ae50b1d7acfba227a3c23e714b9c7f3" TargetMode="External"/><Relationship Id="rId742" Type="http://schemas.openxmlformats.org/officeDocument/2006/relationships/hyperlink" Target="https://www.scopus.com/inward/record.uri?eid=2-s2.0-0041837603&amp;doi=10.1542%2Fpeds.112.3.553&amp;partnerID=40&amp;md5=dbe04e016f4b046be218e289a7b5be87" TargetMode="External"/><Relationship Id="rId507" Type="http://schemas.openxmlformats.org/officeDocument/2006/relationships/hyperlink" Target="https://www.scopus.com/inward/record.uri?eid=2-s2.0-84938832801&amp;doi=10.1016%2Fj.virol.2015.07.012&amp;partnerID=40&amp;md5=027c0b24a0dff7fb674ffd92c5250487" TargetMode="External"/><Relationship Id="rId628" Type="http://schemas.openxmlformats.org/officeDocument/2006/relationships/hyperlink" Target="https://www.scopus.com/inward/record.uri?eid=2-s2.0-84856407249&amp;doi=10.1016%2Fs1553-7250%2812%2938012-4&amp;partnerID=40&amp;md5=07db8e94ffd506edb2f10066cc23e1b8" TargetMode="External"/><Relationship Id="rId749" Type="http://schemas.openxmlformats.org/officeDocument/2006/relationships/hyperlink" Target="https://www.scopus.com/inward/record.uri?eid=2-s2.0-0036783061&amp;doi=10.1053%2Fjpan.2002.35450&amp;partnerID=40&amp;md5=4aae49a5a8a8e0047aae448ba6abdd99" TargetMode="External"/><Relationship Id="rId506" Type="http://schemas.openxmlformats.org/officeDocument/2006/relationships/hyperlink" Target="https://www.scopus.com/inward/record.uri?eid=2-s2.0-84946911911&amp;doi=10.1353%2Fhpu.2015.0134&amp;partnerID=40&amp;md5=f3f9a6282fe538baa3326a90c5d93f62" TargetMode="External"/><Relationship Id="rId627" Type="http://schemas.openxmlformats.org/officeDocument/2006/relationships/hyperlink" Target="https://www.scopus.com/inward/record.uri?eid=2-s2.0-84863096305&amp;doi=10.1016%2FS1553-7250%2812%2938043-4&amp;partnerID=40&amp;md5=9913bd233532231cb9236c597d6574f4" TargetMode="External"/><Relationship Id="rId748" Type="http://schemas.openxmlformats.org/officeDocument/2006/relationships/hyperlink" Target="https://www.scopus.com/inward/record.uri?eid=2-s2.0-0242581654&amp;doi=10.1197%2FS1069-6563%2803%2900495-0&amp;partnerID=40&amp;md5=d0ffa775f9dfe4ffd69c022b6e7040c9" TargetMode="External"/><Relationship Id="rId505" Type="http://schemas.openxmlformats.org/officeDocument/2006/relationships/hyperlink" Target="https://www.scopus.com/inward/record.uri?eid=2-s2.0-84958110181&amp;doi=10.1007%2Fs12529-015-9479-x&amp;partnerID=40&amp;md5=7bec7ba19547fe7f5c39a3f7e5e3b74b" TargetMode="External"/><Relationship Id="rId626" Type="http://schemas.openxmlformats.org/officeDocument/2006/relationships/hyperlink" Target="https://www.scopus.com/inward/record.uri?eid=2-s2.0-84863394549&amp;doi=10.1016%2Fs1553-7250%2812%2938011-2&amp;partnerID=40&amp;md5=9fc7c418a1edbb3b6b8cbc379563b05a" TargetMode="External"/><Relationship Id="rId747" Type="http://schemas.openxmlformats.org/officeDocument/2006/relationships/hyperlink" Target="https://www.scopus.com/inward/record.uri?eid=2-s2.0-0037526897&amp;doi=10.1176%2Fappi.ps.54.4.535&amp;partnerID=40&amp;md5=4f81e86a53adc1978799ab565290ee40" TargetMode="External"/><Relationship Id="rId504" Type="http://schemas.openxmlformats.org/officeDocument/2006/relationships/hyperlink" Target="https://www.scopus.com/inward/record.uri?eid=2-s2.0-84937147423&amp;doi=10.1016%2Fj.hlc.2015.05.023&amp;partnerID=40&amp;md5=a3192dee9b4d407cbb1bbdd34685b5ab" TargetMode="External"/><Relationship Id="rId625" Type="http://schemas.openxmlformats.org/officeDocument/2006/relationships/hyperlink" Target="https://www.scopus.com/inward/record.uri?eid=2-s2.0-84864475321&amp;doi=10.1353%2Fhpu.2012.0117&amp;partnerID=40&amp;md5=6ef180804bdad2111e997561fd798d42" TargetMode="External"/><Relationship Id="rId746" Type="http://schemas.openxmlformats.org/officeDocument/2006/relationships/hyperlink" Target="https://www.scopus.com/inward/record.uri?eid=2-s2.0-0038348789&amp;partnerID=40&amp;md5=6d343fe8e186fac585ebee63fb88f894" TargetMode="External"/><Relationship Id="rId48" Type="http://schemas.openxmlformats.org/officeDocument/2006/relationships/hyperlink" Target="https://www.cochranelibrary.com/central/doi/10.1002/central/CN-01727706/full" TargetMode="External"/><Relationship Id="rId47" Type="http://schemas.openxmlformats.org/officeDocument/2006/relationships/hyperlink" Target="https://www.cochranelibrary.com/central/doi/10.1002/central/CN-02099249/full" TargetMode="External"/><Relationship Id="rId49" Type="http://schemas.openxmlformats.org/officeDocument/2006/relationships/hyperlink" Target="https://www.cochranelibrary.com/central/doi/10.1002/central/CN-01447864/full" TargetMode="External"/><Relationship Id="rId620" Type="http://schemas.openxmlformats.org/officeDocument/2006/relationships/hyperlink" Target="https://www.scopus.com/inward/record.uri?eid=2-s2.0-84855546607&amp;doi=10.1111%2Fj.1365-2753.2010.01511.x&amp;partnerID=40&amp;md5=c987ff1ad29096475a2f8b5889746b5e" TargetMode="External"/><Relationship Id="rId741" Type="http://schemas.openxmlformats.org/officeDocument/2006/relationships/hyperlink" Target="https://www.scopus.com/inward/record.uri?eid=2-s2.0-4344692876&amp;doi=10.1111%2Fj.1523-1755.2004.00927.x&amp;partnerID=40&amp;md5=01ce481357f2926556f63fb98c9d6a28" TargetMode="External"/><Relationship Id="rId740" Type="http://schemas.openxmlformats.org/officeDocument/2006/relationships/hyperlink" Target="https://www.scopus.com/inward/record.uri?eid=2-s2.0-9444244525&amp;doi=10.1016%2FS1525-8610%2804%2970002-X&amp;partnerID=40&amp;md5=67113e64f0688d340ef34a5145632af6" TargetMode="External"/><Relationship Id="rId31" Type="http://schemas.openxmlformats.org/officeDocument/2006/relationships/hyperlink" Target="https://www.cochranelibrary.com/central/doi/10.1002/central/CN-01708376/full" TargetMode="External"/><Relationship Id="rId30" Type="http://schemas.openxmlformats.org/officeDocument/2006/relationships/hyperlink" Target="https://www.cochranelibrary.com/central/doi/10.1002/central/CN-01170218/full" TargetMode="External"/><Relationship Id="rId33" Type="http://schemas.openxmlformats.org/officeDocument/2006/relationships/hyperlink" Target="https://www.cochranelibrary.com/central/doi/10.1002/central/CN-01171062/full" TargetMode="External"/><Relationship Id="rId32" Type="http://schemas.openxmlformats.org/officeDocument/2006/relationships/hyperlink" Target="https://www.cochranelibrary.com/central/doi/10.1002/central/CN-01166799/full" TargetMode="External"/><Relationship Id="rId35" Type="http://schemas.openxmlformats.org/officeDocument/2006/relationships/hyperlink" Target="https://www.cochranelibrary.com/central/doi/10.1002/central/CN-01336893/full" TargetMode="External"/><Relationship Id="rId34" Type="http://schemas.openxmlformats.org/officeDocument/2006/relationships/hyperlink" Target="https://www.cochranelibrary.com/central/doi/10.1002/central/CN-00566705/full" TargetMode="External"/><Relationship Id="rId619" Type="http://schemas.openxmlformats.org/officeDocument/2006/relationships/hyperlink" Target="https://www.scopus.com/inward/record.uri?eid=2-s2.0-84855856124&amp;doi=10.1111%2Fj.1475-6773.2011.01338.x&amp;partnerID=40&amp;md5=70e909a85af1c3aa53819425a9039874" TargetMode="External"/><Relationship Id="rId618" Type="http://schemas.openxmlformats.org/officeDocument/2006/relationships/hyperlink" Target="https://www.scopus.com/inward/record.uri?eid=2-s2.0-84856673585&amp;doi=10.1002%2Fjhm.958&amp;partnerID=40&amp;md5=7ade059d747fed2d8ccb1761aa15489d" TargetMode="External"/><Relationship Id="rId739" Type="http://schemas.openxmlformats.org/officeDocument/2006/relationships/hyperlink" Target="https://www.scopus.com/inward/record.uri?eid=2-s2.0-6344263875&amp;doi=10.1136%2Fqshc.2003.008425&amp;partnerID=40&amp;md5=7d84b4ff9cd5b35e19f2dd8841c87b27" TargetMode="External"/><Relationship Id="rId613" Type="http://schemas.openxmlformats.org/officeDocument/2006/relationships/hyperlink" Target="https://www.scopus.com/inward/record.uri?eid=2-s2.0-84860379970&amp;doi=10.1016%2Fj.jvs.2012.03.016&amp;partnerID=40&amp;md5=0a825857fa6dcebcee1727f231b8910d" TargetMode="External"/><Relationship Id="rId734" Type="http://schemas.openxmlformats.org/officeDocument/2006/relationships/hyperlink" Target="https://www.scopus.com/inward/record.uri?eid=2-s2.0-23244460444&amp;doi=10.1128%2FJVI.79.16.10672-10677.2005&amp;partnerID=40&amp;md5=31cf3890959c1fdb88a13ab853deb226" TargetMode="External"/><Relationship Id="rId612" Type="http://schemas.openxmlformats.org/officeDocument/2006/relationships/hyperlink" Target="https://www.scopus.com/inward/record.uri?eid=2-s2.0-84860434648&amp;doi=10.1177%2F1933719111426602&amp;partnerID=40&amp;md5=9c792d169c1c1ddd80ca61addd889a45" TargetMode="External"/><Relationship Id="rId733" Type="http://schemas.openxmlformats.org/officeDocument/2006/relationships/hyperlink" Target="https://www.scopus.com/inward/record.uri?eid=2-s2.0-24644520310&amp;doi=10.1002%2Fart.21325&amp;partnerID=40&amp;md5=e2df0dfa2c78d06783e663210a14fdc9" TargetMode="External"/><Relationship Id="rId611" Type="http://schemas.openxmlformats.org/officeDocument/2006/relationships/hyperlink" Target="https://www.scopus.com/inward/record.uri?eid=2-s2.0-84861639612&amp;doi=10.3736%2Fjcim20120506&amp;partnerID=40&amp;md5=d65dd8fb6e3adaebc1281a4eea2937c5" TargetMode="External"/><Relationship Id="rId732" Type="http://schemas.openxmlformats.org/officeDocument/2006/relationships/hyperlink" Target="https://www.scopus.com/inward/record.uri?eid=2-s2.0-29244464656&amp;partnerID=40&amp;md5=1fc67da5b3ddfd0542db11f2ef54b02c" TargetMode="External"/><Relationship Id="rId610" Type="http://schemas.openxmlformats.org/officeDocument/2006/relationships/hyperlink" Target="https://www.scopus.com/inward/record.uri?eid=2-s2.0-84861069978&amp;doi=10.1186%2F1471-2407-12-182&amp;partnerID=40&amp;md5=3657d4324bbe974998f49151124b2b41" TargetMode="External"/><Relationship Id="rId731" Type="http://schemas.openxmlformats.org/officeDocument/2006/relationships/hyperlink" Target="https://www.scopus.com/inward/record.uri?eid=2-s2.0-28744450153&amp;doi=10.1016%2Fj.bbmt.2005.07.013&amp;partnerID=40&amp;md5=a51edb76fe2858974e4f2d5c82003986" TargetMode="External"/><Relationship Id="rId617" Type="http://schemas.openxmlformats.org/officeDocument/2006/relationships/hyperlink" Target="https://www.scopus.com/inward/record.uri?eid=2-s2.0-84862567090&amp;doi=10.1007%2Fs11606-011-1880-9&amp;partnerID=40&amp;md5=5e45429e42175a85b693a129670b4e23" TargetMode="External"/><Relationship Id="rId738" Type="http://schemas.openxmlformats.org/officeDocument/2006/relationships/hyperlink" Target="https://www.scopus.com/inward/record.uri?eid=2-s2.0-14844347079&amp;doi=10.1016%2Fj.jamda.2005.01.004&amp;partnerID=40&amp;md5=9bc96274ee65cf203702cb379ec1d44e" TargetMode="External"/><Relationship Id="rId616" Type="http://schemas.openxmlformats.org/officeDocument/2006/relationships/hyperlink" Target="https://www.scopus.com/inward/record.uri?eid=2-s2.0-84862985792&amp;partnerID=40&amp;md5=28b2be8a816eda82f3bbd925121c31db" TargetMode="External"/><Relationship Id="rId737" Type="http://schemas.openxmlformats.org/officeDocument/2006/relationships/hyperlink" Target="https://www.scopus.com/inward/record.uri?eid=2-s2.0-23944470826&amp;doi=10.1016%2Fj.trre.2004.10.004&amp;partnerID=40&amp;md5=9c7400acc4caa27667c718afd16e3845" TargetMode="External"/><Relationship Id="rId615" Type="http://schemas.openxmlformats.org/officeDocument/2006/relationships/hyperlink" Target="https://www.scopus.com/inward/record.uri?eid=2-s2.0-84859209504&amp;doi=10.1016%2Fj.jamcollsurg.2011.12.024&amp;partnerID=40&amp;md5=5c0f5b2ce6213ff96d4d8f836b0e3d53" TargetMode="External"/><Relationship Id="rId736" Type="http://schemas.openxmlformats.org/officeDocument/2006/relationships/hyperlink" Target="https://www.scopus.com/inward/record.uri?eid=2-s2.0-12844262772&amp;doi=10.1161%2F01.STR.0000153065.39325.fd&amp;partnerID=40&amp;md5=e6a5473debfc5eede91d6e7532846b46" TargetMode="External"/><Relationship Id="rId614" Type="http://schemas.openxmlformats.org/officeDocument/2006/relationships/hyperlink" Target="https://www.scopus.com/inward/record.uri?eid=2-s2.0-84860204563&amp;partnerID=40&amp;md5=d3772ae5df647a220864dd33a3e58630" TargetMode="External"/><Relationship Id="rId735" Type="http://schemas.openxmlformats.org/officeDocument/2006/relationships/hyperlink" Target="https://www.scopus.com/inward/record.uri?eid=2-s2.0-20944438220&amp;doi=10.1016%2Fj.jmwh.2005.04.006&amp;partnerID=40&amp;md5=cc1fb18a56065312ad67d7fae52af9d5" TargetMode="External"/><Relationship Id="rId37" Type="http://schemas.openxmlformats.org/officeDocument/2006/relationships/hyperlink" Target="https://www.cochranelibrary.com/central/doi/10.1002/central/CN-02299480/full" TargetMode="External"/><Relationship Id="rId36" Type="http://schemas.openxmlformats.org/officeDocument/2006/relationships/hyperlink" Target="https://www.cochranelibrary.com/central/doi/10.1002/central/CN-00568501/full" TargetMode="External"/><Relationship Id="rId39" Type="http://schemas.openxmlformats.org/officeDocument/2006/relationships/hyperlink" Target="https://www.cochranelibrary.com/central/doi/10.1002/central/CN-01996838/full" TargetMode="External"/><Relationship Id="rId38" Type="http://schemas.openxmlformats.org/officeDocument/2006/relationships/hyperlink" Target="https://www.cochranelibrary.com/central/doi/10.1002/central/CN-00800143/full" TargetMode="External"/><Relationship Id="rId730" Type="http://schemas.openxmlformats.org/officeDocument/2006/relationships/hyperlink" Target="https://www.scopus.com/inward/record.uri?eid=2-s2.0-33646825216&amp;doi=10.1002%2Fchp.46&amp;partnerID=40&amp;md5=e7f6d018c67f31c6ae41d7e55a178b01" TargetMode="External"/><Relationship Id="rId20" Type="http://schemas.openxmlformats.org/officeDocument/2006/relationships/hyperlink" Target="https://www.cochranelibrary.com/central/doi/10.1002/central/CN-00805517/full" TargetMode="External"/><Relationship Id="rId22" Type="http://schemas.openxmlformats.org/officeDocument/2006/relationships/hyperlink" Target="https://www.cochranelibrary.com/central/doi/10.1002/central/CN-00864099/full" TargetMode="External"/><Relationship Id="rId21" Type="http://schemas.openxmlformats.org/officeDocument/2006/relationships/hyperlink" Target="https://www.cochranelibrary.com/central/doi/10.1002/central/CN-01120385/full" TargetMode="External"/><Relationship Id="rId24" Type="http://schemas.openxmlformats.org/officeDocument/2006/relationships/hyperlink" Target="https://www.cochranelibrary.com/central/doi/10.1002/central/CN-02400703/full" TargetMode="External"/><Relationship Id="rId23" Type="http://schemas.openxmlformats.org/officeDocument/2006/relationships/hyperlink" Target="https://www.cochranelibrary.com/central/doi/10.1002/central/CN-02143925/full" TargetMode="External"/><Relationship Id="rId409" Type="http://schemas.openxmlformats.org/officeDocument/2006/relationships/hyperlink" Target="https://www.scopus.com/inward/record.uri?eid=2-s2.0-85044507379&amp;doi=10.1016%2Fj.jogn.2017.11.009&amp;partnerID=40&amp;md5=4c4495f774f22ba24f290c82e83674ab" TargetMode="External"/><Relationship Id="rId404" Type="http://schemas.openxmlformats.org/officeDocument/2006/relationships/hyperlink" Target="https://www.scopus.com/inward/record.uri?eid=2-s2.0-85054084784&amp;doi=10.1186%2Fs12884-018-2017-5&amp;partnerID=40&amp;md5=40651da89f9426f309dfdcf8c8dc4e3a" TargetMode="External"/><Relationship Id="rId525" Type="http://schemas.openxmlformats.org/officeDocument/2006/relationships/hyperlink" Target="https://www.scopus.com/inward/record.uri?eid=2-s2.0-84923925716&amp;doi=10.1161%2FCIRCEP.114.002371&amp;partnerID=40&amp;md5=d20d37addc699fbee97c717a9a83a3f1" TargetMode="External"/><Relationship Id="rId646" Type="http://schemas.openxmlformats.org/officeDocument/2006/relationships/hyperlink" Target="https://www.scopus.com/inward/record.uri?eid=2-s2.0-79959881809&amp;doi=10.1371%2Fjournal.ppat.1002090&amp;partnerID=40&amp;md5=973f17dd523d9e2f8c65ca58110295bd" TargetMode="External"/><Relationship Id="rId403" Type="http://schemas.openxmlformats.org/officeDocument/2006/relationships/hyperlink" Target="https://www.scopus.com/inward/record.uri?eid=2-s2.0-85043989125&amp;doi=10.1016%2Fj.jcjd.2017.12.010&amp;partnerID=40&amp;md5=5a61b5c3d6ead09b29f6fe3dc1602358" TargetMode="External"/><Relationship Id="rId524" Type="http://schemas.openxmlformats.org/officeDocument/2006/relationships/hyperlink" Target="https://www.scopus.com/inward/record.uri?eid=2-s2.0-84924325627&amp;doi=10.1542%2Fpeds.2014-2024&amp;partnerID=40&amp;md5=269a43498830f5fd9ab661646a7452e6" TargetMode="External"/><Relationship Id="rId645" Type="http://schemas.openxmlformats.org/officeDocument/2006/relationships/hyperlink" Target="https://www.scopus.com/inward/record.uri?eid=2-s2.0-79959470537&amp;doi=10.3109%2F09638288.2010.529236&amp;partnerID=40&amp;md5=ec1e62316d6a99ee67daaecd9fba14c3" TargetMode="External"/><Relationship Id="rId402" Type="http://schemas.openxmlformats.org/officeDocument/2006/relationships/hyperlink" Target="https://www.scopus.com/inward/record.uri?eid=2-s2.0-85051114692&amp;doi=10.1016%2Fj.jcrc.2018.07.021&amp;partnerID=40&amp;md5=ed9964b3bd1f283317678b390b28c7eb" TargetMode="External"/><Relationship Id="rId523" Type="http://schemas.openxmlformats.org/officeDocument/2006/relationships/hyperlink" Target="https://www.scopus.com/inward/record.uri?eid=2-s2.0-85018777789&amp;doi=10.1007%2Fs40615-014-0057-8&amp;partnerID=40&amp;md5=08481e28ddb0807e85cbefe7110c0c21" TargetMode="External"/><Relationship Id="rId644" Type="http://schemas.openxmlformats.org/officeDocument/2006/relationships/hyperlink" Target="https://www.scopus.com/inward/record.uri?eid=2-s2.0-80051714147&amp;doi=10.1097%2FHCM.0b013e318225dfe6&amp;partnerID=40&amp;md5=d9edf808a303e706ae09db99a4af0e8a" TargetMode="External"/><Relationship Id="rId401" Type="http://schemas.openxmlformats.org/officeDocument/2006/relationships/hyperlink" Target="https://www.scopus.com/inward/record.uri?eid=2-s2.0-85045929882&amp;doi=10.1016%2Fj.jacr.2018.03.001&amp;partnerID=40&amp;md5=544081a752d999f5db80cdf6b4db74df" TargetMode="External"/><Relationship Id="rId522" Type="http://schemas.openxmlformats.org/officeDocument/2006/relationships/hyperlink" Target="https://www.scopus.com/inward/record.uri?eid=2-s2.0-84928607180&amp;doi=10.1186%2Fs13063-015-0703-4&amp;partnerID=40&amp;md5=b9b8df49930d3f5f018fafdf215cf6f8" TargetMode="External"/><Relationship Id="rId643" Type="http://schemas.openxmlformats.org/officeDocument/2006/relationships/hyperlink" Target="https://www.scopus.com/inward/record.uri?eid=2-s2.0-79960087669&amp;doi=10.1111%2Fj.1475-6773.2011.01247.x&amp;partnerID=40&amp;md5=c3b7a048ca7891c6dd504a2b9168cdbd" TargetMode="External"/><Relationship Id="rId408" Type="http://schemas.openxmlformats.org/officeDocument/2006/relationships/hyperlink" Target="https://www.scopus.com/inward/record.uri?eid=2-s2.0-85049034131&amp;doi=10.1097%2FPHH.0000000000000752&amp;partnerID=40&amp;md5=c9c7febec832289f873bb5c25b0c5f03" TargetMode="External"/><Relationship Id="rId529" Type="http://schemas.openxmlformats.org/officeDocument/2006/relationships/hyperlink" Target="https://www.scopus.com/inward/record.uri?eid=2-s2.0-84938151917&amp;doi=10.5888%2Fpcd12.140564&amp;partnerID=40&amp;md5=2eee94a8165c21b0fcdac8ae729af0d8" TargetMode="External"/><Relationship Id="rId407" Type="http://schemas.openxmlformats.org/officeDocument/2006/relationships/hyperlink" Target="https://www.scopus.com/inward/record.uri?eid=2-s2.0-85049673878&amp;doi=10.1007%2Fs11606-018-4555-y&amp;partnerID=40&amp;md5=78c938a8db68ae1537eb77d76a090a09" TargetMode="External"/><Relationship Id="rId528" Type="http://schemas.openxmlformats.org/officeDocument/2006/relationships/hyperlink" Target="https://www.scopus.com/inward/record.uri?eid=2-s2.0-84947798178&amp;doi=10.1891%2F1540-4153.13.4.217&amp;partnerID=40&amp;md5=3e9841136231547362ac87de61a1a6fe" TargetMode="External"/><Relationship Id="rId649" Type="http://schemas.openxmlformats.org/officeDocument/2006/relationships/hyperlink" Target="https://www.scopus.com/inward/record.uri?eid=2-s2.0-80155174739&amp;partnerID=40&amp;md5=04b277c073964521440d9fbefb299f8f" TargetMode="External"/><Relationship Id="rId406" Type="http://schemas.openxmlformats.org/officeDocument/2006/relationships/hyperlink" Target="https://www.scopus.com/inward/record.uri?eid=2-s2.0-85067300359&amp;doi=10.3390%2Fdiagnostics8030049&amp;partnerID=40&amp;md5=fc32f81090bbe51f88c1394f9af93c3e" TargetMode="External"/><Relationship Id="rId527" Type="http://schemas.openxmlformats.org/officeDocument/2006/relationships/hyperlink" Target="https://www.scopus.com/inward/record.uri?eid=2-s2.0-84947934689&amp;doi=10.1097%2FMLR.0000000000000444&amp;partnerID=40&amp;md5=990db09475c799256c8e447523f10674" TargetMode="External"/><Relationship Id="rId648" Type="http://schemas.openxmlformats.org/officeDocument/2006/relationships/hyperlink" Target="https://www.scopus.com/inward/record.uri?eid=2-s2.0-84860398979&amp;doi=10.1177%2F0022034511402016&amp;partnerID=40&amp;md5=0fa76a7fd0f492ac6120ca3fea2dd17e" TargetMode="External"/><Relationship Id="rId405" Type="http://schemas.openxmlformats.org/officeDocument/2006/relationships/hyperlink" Target="https://www.scopus.com/inward/record.uri?eid=2-s2.0-85050553399&amp;doi=10.1080%2F0142159X.2018.1481285&amp;partnerID=40&amp;md5=79bc217c5c7f99e1a69e1dd192d52bf4" TargetMode="External"/><Relationship Id="rId526" Type="http://schemas.openxmlformats.org/officeDocument/2006/relationships/hyperlink" Target="https://www.scopus.com/inward/record.uri?eid=2-s2.0-84988487394&amp;doi=10.1177%2F1039856215609763&amp;partnerID=40&amp;md5=45d7c74cccf1d0c0413ce9ab12586a4d" TargetMode="External"/><Relationship Id="rId647" Type="http://schemas.openxmlformats.org/officeDocument/2006/relationships/hyperlink" Target="https://www.scopus.com/inward/record.uri?eid=2-s2.0-79958078856&amp;doi=10.2182%2Fcjot.2011.78.3.7&amp;partnerID=40&amp;md5=0ebd8a974d7cfaf99b44b561db380168" TargetMode="External"/><Relationship Id="rId26" Type="http://schemas.openxmlformats.org/officeDocument/2006/relationships/hyperlink" Target="https://www.cochranelibrary.com/central/doi/10.1002/central/CN-01259679/full" TargetMode="External"/><Relationship Id="rId25" Type="http://schemas.openxmlformats.org/officeDocument/2006/relationships/hyperlink" Target="https://www.cochranelibrary.com/central/doi/10.1002/central/CN-01454317/full" TargetMode="External"/><Relationship Id="rId28" Type="http://schemas.openxmlformats.org/officeDocument/2006/relationships/hyperlink" Target="https://www.cochranelibrary.com/central/doi/10.1002/central/CN-01918197/full" TargetMode="External"/><Relationship Id="rId27" Type="http://schemas.openxmlformats.org/officeDocument/2006/relationships/hyperlink" Target="https://www.cochranelibrary.com/central/doi/10.1002/central/CN-00780131/full" TargetMode="External"/><Relationship Id="rId400" Type="http://schemas.openxmlformats.org/officeDocument/2006/relationships/hyperlink" Target="https://www.scopus.com/inward/record.uri?eid=2-s2.0-85052565065&amp;doi=10.1245%2Fs10434-018-6694-0&amp;partnerID=40&amp;md5=d5b535522634c858e271b277d1e3ee3b" TargetMode="External"/><Relationship Id="rId521" Type="http://schemas.openxmlformats.org/officeDocument/2006/relationships/hyperlink" Target="https://www.scopus.com/inward/record.uri?eid=2-s2.0-84927694216&amp;doi=10.1111%2Facps.12372&amp;partnerID=40&amp;md5=f45920f98361f591623a55f8608286ef" TargetMode="External"/><Relationship Id="rId642" Type="http://schemas.openxmlformats.org/officeDocument/2006/relationships/hyperlink" Target="https://www.scopus.com/inward/record.uri?eid=2-s2.0-79960347556&amp;doi=10.1111%2Fj.1365-2923.2011.04026.x&amp;partnerID=40&amp;md5=50e60f006eb6806085b3dbe1e1ed0b57" TargetMode="External"/><Relationship Id="rId29" Type="http://schemas.openxmlformats.org/officeDocument/2006/relationships/hyperlink" Target="https://www.cochranelibrary.com/central/doi/10.1002/central/CN-02232430/full" TargetMode="External"/><Relationship Id="rId520" Type="http://schemas.openxmlformats.org/officeDocument/2006/relationships/hyperlink" Target="https://www.scopus.com/inward/record.uri?eid=2-s2.0-84929277318&amp;doi=10.1111%2F1552-6909.12574&amp;partnerID=40&amp;md5=f66213895de1d50047a12f089269a92d" TargetMode="External"/><Relationship Id="rId641" Type="http://schemas.openxmlformats.org/officeDocument/2006/relationships/hyperlink" Target="https://www.scopus.com/inward/record.uri?eid=2-s2.0-80051491073&amp;doi=10.1310%2Fhpj4608-574&amp;partnerID=40&amp;md5=3a9ac41d952fd6f8ac331d855c255e20" TargetMode="External"/><Relationship Id="rId640" Type="http://schemas.openxmlformats.org/officeDocument/2006/relationships/hyperlink" Target="https://www.scopus.com/inward/record.uri?eid=2-s2.0-80051789105&amp;doi=10.1097%2FSIH.0b013e3182183c0b&amp;partnerID=40&amp;md5=27783b3e7088e861978a8f86e7885867" TargetMode="External"/><Relationship Id="rId11" Type="http://schemas.openxmlformats.org/officeDocument/2006/relationships/hyperlink" Target="https://www.cochranelibrary.com/central/doi/10.1002/central/CN-01254389/full" TargetMode="External"/><Relationship Id="rId10" Type="http://schemas.openxmlformats.org/officeDocument/2006/relationships/hyperlink" Target="https://www.cochranelibrary.com/central/doi/10.1002/central/CN-00789595/full" TargetMode="External"/><Relationship Id="rId13" Type="http://schemas.openxmlformats.org/officeDocument/2006/relationships/hyperlink" Target="https://www.cochranelibrary.com/central/doi/10.1002/central/CN-02723982/full" TargetMode="External"/><Relationship Id="rId12" Type="http://schemas.openxmlformats.org/officeDocument/2006/relationships/hyperlink" Target="https://www.cochranelibrary.com/central/doi/10.1002/central/CN-02491152/full" TargetMode="External"/><Relationship Id="rId519" Type="http://schemas.openxmlformats.org/officeDocument/2006/relationships/hyperlink" Target="https://www.scopus.com/inward/record.uri?eid=2-s2.0-84929333252&amp;doi=10.1016%2Fj.arthro.2014.11.033&amp;partnerID=40&amp;md5=46a1197529bb699550225c784c6e8a5e" TargetMode="External"/><Relationship Id="rId514" Type="http://schemas.openxmlformats.org/officeDocument/2006/relationships/hyperlink" Target="https://www.scopus.com/inward/record.uri?eid=2-s2.0-84939824647&amp;doi=10.1186%2Fs12889-015-2142-2&amp;partnerID=40&amp;md5=30d180e2d3748b8afebcd6072ada988f" TargetMode="External"/><Relationship Id="rId635" Type="http://schemas.openxmlformats.org/officeDocument/2006/relationships/hyperlink" Target="https://www.scopus.com/inward/record.uri?eid=2-s2.0-80054868540&amp;doi=10.1016%2Fj.jvs.2011.05.019&amp;partnerID=40&amp;md5=0c3aed48dd7ce50d1068e11cdc812a43" TargetMode="External"/><Relationship Id="rId513" Type="http://schemas.openxmlformats.org/officeDocument/2006/relationships/hyperlink" Target="https://www.scopus.com/inward/record.uri?eid=2-s2.0-84942522689&amp;doi=10.1097%2FANS.0000000000000078&amp;partnerID=40&amp;md5=f8f2d25621978c096aec48b23c0ee00d" TargetMode="External"/><Relationship Id="rId634" Type="http://schemas.openxmlformats.org/officeDocument/2006/relationships/hyperlink" Target="https://www.scopus.com/inward/record.uri?eid=2-s2.0-84856370840&amp;doi=10.1136%2Fbmj.d6195&amp;partnerID=40&amp;md5=470a51dba06a1f9f058a1cf77d657ce3" TargetMode="External"/><Relationship Id="rId512" Type="http://schemas.openxmlformats.org/officeDocument/2006/relationships/hyperlink" Target="https://www.scopus.com/inward/record.uri?eid=2-s2.0-84963725093&amp;doi=10.4212%2Fcjhp.v68i5.1486&amp;partnerID=40&amp;md5=462db422aa60dd03e307e99a4d4593fd" TargetMode="External"/><Relationship Id="rId633" Type="http://schemas.openxmlformats.org/officeDocument/2006/relationships/hyperlink" Target="https://www.scopus.com/inward/record.uri?eid=2-s2.0-82955212972&amp;doi=10.1016%2Fj.jsr.2011.10.005&amp;partnerID=40&amp;md5=5f512407ff530203f033858d86a7be59" TargetMode="External"/><Relationship Id="rId511" Type="http://schemas.openxmlformats.org/officeDocument/2006/relationships/hyperlink" Target="https://www.scopus.com/inward/record.uri?eid=2-s2.0-84941313547&amp;doi=10.1007%2Fs13187-014-0755-2&amp;partnerID=40&amp;md5=5f77d750f87ea4835b116520d4638d4c" TargetMode="External"/><Relationship Id="rId632" Type="http://schemas.openxmlformats.org/officeDocument/2006/relationships/hyperlink" Target="https://www.scopus.com/inward/record.uri?eid=2-s2.0-83155192128&amp;doi=10.1016%2Fj.ppedcard.2011.10.008&amp;partnerID=40&amp;md5=b1ba7b99b3636b427e0a2affadb2f1a0" TargetMode="External"/><Relationship Id="rId518" Type="http://schemas.openxmlformats.org/officeDocument/2006/relationships/hyperlink" Target="https://www.scopus.com/inward/record.uri?eid=2-s2.0-84929672075&amp;doi=10.1200%2FJOP.2015.004325&amp;partnerID=40&amp;md5=e29dd1919237201d134a6d1a6238576e" TargetMode="External"/><Relationship Id="rId639" Type="http://schemas.openxmlformats.org/officeDocument/2006/relationships/hyperlink" Target="https://www.scopus.com/inward/record.uri?eid=2-s2.0-80051554128&amp;doi=10.1111%2Fj.1365-2648.2011.05644.x&amp;partnerID=40&amp;md5=dc5fe2083d898142d5752af800e03701" TargetMode="External"/><Relationship Id="rId517" Type="http://schemas.openxmlformats.org/officeDocument/2006/relationships/hyperlink" Target="https://www.scopus.com/inward/record.uri?eid=2-s2.0-84930580521&amp;doi=10.1155%2F2015%2F587026&amp;partnerID=40&amp;md5=f06e4109fd20fb8c10ef363ce3113b0b" TargetMode="External"/><Relationship Id="rId638" Type="http://schemas.openxmlformats.org/officeDocument/2006/relationships/hyperlink" Target="https://www.scopus.com/inward/record.uri?eid=2-s2.0-80054763153&amp;doi=10.1161%2FCIRCOUTCOMES.110.960229&amp;partnerID=40&amp;md5=a117d376a444b532458703599d167d7b" TargetMode="External"/><Relationship Id="rId516" Type="http://schemas.openxmlformats.org/officeDocument/2006/relationships/hyperlink" Target="https://www.scopus.com/inward/record.uri?eid=2-s2.0-85018927909&amp;doi=10.1136%2Fbmjopen-2015-008223&amp;partnerID=40&amp;md5=ca05a973461aff240d20735c5958dd92" TargetMode="External"/><Relationship Id="rId637" Type="http://schemas.openxmlformats.org/officeDocument/2006/relationships/hyperlink" Target="https://www.scopus.com/inward/record.uri?eid=2-s2.0-84855993953&amp;doi=10.1377%2Fhlthaff.2011.0976&amp;partnerID=40&amp;md5=7c7e40a47c1f61a4ef3f5395fe123dad" TargetMode="External"/><Relationship Id="rId515" Type="http://schemas.openxmlformats.org/officeDocument/2006/relationships/hyperlink" Target="https://www.scopus.com/inward/record.uri?eid=2-s2.0-84938577099&amp;doi=10.1093%2Fbja%2Faev110&amp;partnerID=40&amp;md5=6c5627815c6e6aa952170f5b113ac0d8" TargetMode="External"/><Relationship Id="rId636" Type="http://schemas.openxmlformats.org/officeDocument/2006/relationships/hyperlink" Target="https://www.scopus.com/inward/record.uri?eid=2-s2.0-84856018766&amp;doi=10.1377%2Fhlthaff.2011.0617&amp;partnerID=40&amp;md5=abcd92515c135d15b18e6625ffb5b07d" TargetMode="External"/><Relationship Id="rId15" Type="http://schemas.openxmlformats.org/officeDocument/2006/relationships/hyperlink" Target="https://www.cochranelibrary.com/central/doi/10.1002/central/CN-01169372/full" TargetMode="External"/><Relationship Id="rId14" Type="http://schemas.openxmlformats.org/officeDocument/2006/relationships/hyperlink" Target="https://www.cochranelibrary.com/central/doi/10.1002/central/CN-00772607/full" TargetMode="External"/><Relationship Id="rId17" Type="http://schemas.openxmlformats.org/officeDocument/2006/relationships/hyperlink" Target="https://www.cochranelibrary.com/central/doi/10.1002/central/CN-00752947/full" TargetMode="External"/><Relationship Id="rId16" Type="http://schemas.openxmlformats.org/officeDocument/2006/relationships/hyperlink" Target="https://www.cochranelibrary.com/central/doi/10.1002/central/CN-00729869/full" TargetMode="External"/><Relationship Id="rId19" Type="http://schemas.openxmlformats.org/officeDocument/2006/relationships/hyperlink" Target="https://www.cochranelibrary.com/central/doi/10.1002/central/CN-00748685/full" TargetMode="External"/><Relationship Id="rId510" Type="http://schemas.openxmlformats.org/officeDocument/2006/relationships/hyperlink" Target="https://www.scopus.com/inward/record.uri?eid=2-s2.0-84929711821&amp;doi=10.1007%2Fs11764-014-0400-4&amp;partnerID=40&amp;md5=b3acca7f42ccc0e417853870ea9f8367" TargetMode="External"/><Relationship Id="rId631" Type="http://schemas.openxmlformats.org/officeDocument/2006/relationships/hyperlink" Target="https://www.scopus.com/inward/record.uri?eid=2-s2.0-84055219458&amp;doi=10.1186%2F1745-6215-12-265&amp;partnerID=40&amp;md5=fe8c3d48e6a35a06d0b3b9316645887b" TargetMode="External"/><Relationship Id="rId18" Type="http://schemas.openxmlformats.org/officeDocument/2006/relationships/hyperlink" Target="https://www.cochranelibrary.com/central/doi/10.1002/central/CN-00698438/full" TargetMode="External"/><Relationship Id="rId630" Type="http://schemas.openxmlformats.org/officeDocument/2006/relationships/hyperlink" Target="https://www.scopus.com/inward/record.uri?eid=2-s2.0-82555191394&amp;doi=10.1097%2FHMR.0b013e31822e2a4f&amp;partnerID=40&amp;md5=ef12893b0350599822503abd269c984a" TargetMode="External"/><Relationship Id="rId751" Type="http://schemas.openxmlformats.org/officeDocument/2006/relationships/drawing" Target="../drawings/drawing6.xml"/><Relationship Id="rId750" Type="http://schemas.openxmlformats.org/officeDocument/2006/relationships/hyperlink" Target="https://www.scopus.com/inward/record.uri?eid=2-s2.0-0036368812&amp;partnerID=40&amp;md5=7c64e6673aacf866daca416d72a91146" TargetMode="External"/><Relationship Id="rId84" Type="http://schemas.openxmlformats.org/officeDocument/2006/relationships/hyperlink" Target="https://www.scopus.com/inward/record.uri?eid=2-s2.0-105003114731&amp;doi=10.1186%2Fs12939-025-02452-z&amp;partnerID=40&amp;md5=e3043ab4fe6449658d12eb8544596ffc" TargetMode="External"/><Relationship Id="rId83" Type="http://schemas.openxmlformats.org/officeDocument/2006/relationships/hyperlink" Target="https://www.scopus.com/inward/record.uri?eid=2-s2.0-105003246853&amp;doi=10.1007%2Fs12672-025-02329-1&amp;partnerID=40&amp;md5=98300844f9b17a3c73c293745c7412ae" TargetMode="External"/><Relationship Id="rId86" Type="http://schemas.openxmlformats.org/officeDocument/2006/relationships/hyperlink" Target="https://www.scopus.com/inward/record.uri?eid=2-s2.0-105016090431&amp;doi=10.1542%2Fhpeds.2024-008227&amp;partnerID=40&amp;md5=903a50290fb150bf811ff61431fb2290" TargetMode="External"/><Relationship Id="rId85" Type="http://schemas.openxmlformats.org/officeDocument/2006/relationships/hyperlink" Target="https://www.scopus.com/inward/record.uri?eid=2-s2.0-105014611304&amp;doi=10.1111%2Fhex.70418&amp;partnerID=40&amp;md5=7108e5cbcc37a282dd75a792cf655e34" TargetMode="External"/><Relationship Id="rId88" Type="http://schemas.openxmlformats.org/officeDocument/2006/relationships/hyperlink" Target="https://www.scopus.com/inward/record.uri?eid=2-s2.0-105010939565&amp;doi=10.1016%2Fj.jcjq.2025.06.004&amp;partnerID=40&amp;md5=50ca535f3dbcd7e04fba1bf29ea066b8" TargetMode="External"/><Relationship Id="rId87" Type="http://schemas.openxmlformats.org/officeDocument/2006/relationships/hyperlink" Target="https://www.scopus.com/inward/record.uri?eid=2-s2.0-105014030459&amp;doi=10.1016%2FS2214-109X%2825%2900221-9&amp;partnerID=40&amp;md5=d93497487904c80b0b3721710210dc2a" TargetMode="External"/><Relationship Id="rId89" Type="http://schemas.openxmlformats.org/officeDocument/2006/relationships/hyperlink" Target="https://www.scopus.com/inward/record.uri?eid=2-s2.0-105008432350&amp;doi=10.1016%2Fj.resuscitation.2025.110677&amp;partnerID=40&amp;md5=a507c8874fc613c6988efdebe481b022" TargetMode="External"/><Relationship Id="rId709" Type="http://schemas.openxmlformats.org/officeDocument/2006/relationships/hyperlink" Target="https://www.scopus.com/inward/record.uri?eid=2-s2.0-42949116497&amp;doi=10.5694%2Fj.1326-5377.2008.tb01619.x&amp;partnerID=40&amp;md5=649f41dc1af0c7fd71652eccbf51945b" TargetMode="External"/><Relationship Id="rId708" Type="http://schemas.openxmlformats.org/officeDocument/2006/relationships/hyperlink" Target="https://www.scopus.com/inward/record.uri?eid=2-s2.0-41049096750&amp;doi=10.1007%2Fs00268-007-9383-x&amp;partnerID=40&amp;md5=9ec967e17d6d8a544542d14c94723f64" TargetMode="External"/><Relationship Id="rId707" Type="http://schemas.openxmlformats.org/officeDocument/2006/relationships/hyperlink" Target="https://www.scopus.com/inward/record.uri?eid=2-s2.0-41149103829&amp;doi=10.1111%2Fj.1475-6773.2007.00796.x&amp;partnerID=40&amp;md5=cca064260b641fd3a67c4882aff69de2" TargetMode="External"/><Relationship Id="rId706" Type="http://schemas.openxmlformats.org/officeDocument/2006/relationships/hyperlink" Target="https://www.scopus.com/inward/record.uri?eid=2-s2.0-42449110675&amp;doi=10.1007%2Fs11606-008-0510-7&amp;partnerID=40&amp;md5=92ec220252ef9900c829e62ef4d37bd4" TargetMode="External"/><Relationship Id="rId80" Type="http://schemas.openxmlformats.org/officeDocument/2006/relationships/hyperlink" Target="https://www.scopus.com/inward/record.uri?eid=2-s2.0-85216588248&amp;doi=10.1186%2Fs12874-025-02466-9&amp;partnerID=40&amp;md5=cafe7535e563bef37c1733a2c83791ab" TargetMode="External"/><Relationship Id="rId82" Type="http://schemas.openxmlformats.org/officeDocument/2006/relationships/hyperlink" Target="https://www.scopus.com/inward/record.uri?eid=2-s2.0-105009799387&amp;doi=10.1002%2Fansa.70025&amp;partnerID=40&amp;md5=70def3da09e5e993a5d3d16e36653dbd" TargetMode="External"/><Relationship Id="rId81" Type="http://schemas.openxmlformats.org/officeDocument/2006/relationships/hyperlink" Target="https://www.scopus.com/inward/record.uri?eid=2-s2.0-105013334654&amp;doi=10.1186%2Fs43044-025-00675-7&amp;partnerID=40&amp;md5=93ec1b7360ff012d1ddde90f05b2e92c" TargetMode="External"/><Relationship Id="rId701" Type="http://schemas.openxmlformats.org/officeDocument/2006/relationships/hyperlink" Target="https://www.scopus.com/inward/record.uri?eid=2-s2.0-48749112469&amp;doi=10.2106%2FJBJS.G.00818&amp;partnerID=40&amp;md5=263cc487165de8a48850db9971c3de9d" TargetMode="External"/><Relationship Id="rId700" Type="http://schemas.openxmlformats.org/officeDocument/2006/relationships/hyperlink" Target="https://www.scopus.com/inward/record.uri?eid=2-s2.0-52249096168&amp;doi=10.1007%2Fs11764-008-0058-x&amp;partnerID=40&amp;md5=7808282802db9e34d309805bc1a1f9d0" TargetMode="External"/><Relationship Id="rId705" Type="http://schemas.openxmlformats.org/officeDocument/2006/relationships/hyperlink" Target="https://www.scopus.com/inward/record.uri?eid=2-s2.0-44449159459&amp;doi=10.1161%2FSTROKEAHA.107.501254&amp;partnerID=40&amp;md5=faa8f4bfe0d695df68b48bf4821077aa" TargetMode="External"/><Relationship Id="rId704" Type="http://schemas.openxmlformats.org/officeDocument/2006/relationships/hyperlink" Target="https://www.scopus.com/inward/record.uri?eid=2-s2.0-44249121017&amp;doi=10.1016%2Fj.ahj.2008.01.010&amp;partnerID=40&amp;md5=ba2cd9507f2958649179666cb93a93ad" TargetMode="External"/><Relationship Id="rId703" Type="http://schemas.openxmlformats.org/officeDocument/2006/relationships/hyperlink" Target="https://www.scopus.com/inward/record.uri?eid=2-s2.0-44649101578&amp;doi=10.1111%2Fj.1468-0009.2008.00521.x&amp;partnerID=40&amp;md5=2da9baff2fc13f9dbba1c9d14472d129" TargetMode="External"/><Relationship Id="rId702" Type="http://schemas.openxmlformats.org/officeDocument/2006/relationships/hyperlink" Target="https://www.scopus.com/inward/record.uri?eid=2-s2.0-49749135748&amp;doi=10.5694%2Fj.1326-5377.2008.tb01921.x&amp;partnerID=40&amp;md5=cd41d5f5d23adf48131b15a37711d412" TargetMode="External"/><Relationship Id="rId73" Type="http://schemas.openxmlformats.org/officeDocument/2006/relationships/hyperlink" Target="https://www.cochranelibrary.com/central/doi/10.1002/central/CN-02232382/full" TargetMode="External"/><Relationship Id="rId72" Type="http://schemas.openxmlformats.org/officeDocument/2006/relationships/hyperlink" Target="https://www.cochranelibrary.com/central/doi/10.1002/central/CN-02073873/full" TargetMode="External"/><Relationship Id="rId75" Type="http://schemas.openxmlformats.org/officeDocument/2006/relationships/hyperlink" Target="https://www.cochranelibrary.com/central/doi/10.1002/central/CN-02709905/full" TargetMode="External"/><Relationship Id="rId74" Type="http://schemas.openxmlformats.org/officeDocument/2006/relationships/hyperlink" Target="https://www.cochranelibrary.com/central/doi/10.1002/central/CN-02801779/full" TargetMode="External"/><Relationship Id="rId77" Type="http://schemas.openxmlformats.org/officeDocument/2006/relationships/hyperlink" Target="https://www.cochranelibrary.com/central/doi/10.1002/central/CN-00805238/full" TargetMode="External"/><Relationship Id="rId76" Type="http://schemas.openxmlformats.org/officeDocument/2006/relationships/hyperlink" Target="https://www.cochranelibrary.com/central/doi/10.1002/central/CN-01759144/full" TargetMode="External"/><Relationship Id="rId79" Type="http://schemas.openxmlformats.org/officeDocument/2006/relationships/hyperlink" Target="https://www.scopus.com/inward/record.uri?eid=2-s2.0-85219680634&amp;doi=10.1186%2Fs12912-025-02837-z&amp;partnerID=40&amp;md5=0720a1fb4867427a267473b7e1f534be" TargetMode="External"/><Relationship Id="rId78" Type="http://schemas.openxmlformats.org/officeDocument/2006/relationships/hyperlink" Target="https://www.cochranelibrary.com/central/doi/10.1002/central/CN-02078725/full" TargetMode="External"/><Relationship Id="rId71" Type="http://schemas.openxmlformats.org/officeDocument/2006/relationships/hyperlink" Target="https://www.cochranelibrary.com/central/doi/10.1002/central/CN-00761821/full" TargetMode="External"/><Relationship Id="rId70" Type="http://schemas.openxmlformats.org/officeDocument/2006/relationships/hyperlink" Target="https://www.cochranelibrary.com/central/doi/10.1002/central/CN-00832809/full" TargetMode="External"/><Relationship Id="rId62" Type="http://schemas.openxmlformats.org/officeDocument/2006/relationships/hyperlink" Target="https://www.cochranelibrary.com/central/doi/10.1002/central/CN-02118319/full" TargetMode="External"/><Relationship Id="rId61" Type="http://schemas.openxmlformats.org/officeDocument/2006/relationships/hyperlink" Target="https://www.cochranelibrary.com/central/doi/10.1002/central/CN-02371753/full" TargetMode="External"/><Relationship Id="rId64" Type="http://schemas.openxmlformats.org/officeDocument/2006/relationships/hyperlink" Target="https://www.cochranelibrary.com/central/doi/10.1002/central/CN-01599613/full" TargetMode="External"/><Relationship Id="rId63" Type="http://schemas.openxmlformats.org/officeDocument/2006/relationships/hyperlink" Target="https://www.cochranelibrary.com/central/doi/10.1002/central/CN-02120776/full" TargetMode="External"/><Relationship Id="rId66" Type="http://schemas.openxmlformats.org/officeDocument/2006/relationships/hyperlink" Target="https://www.cochranelibrary.com/central/doi/10.1002/central/CN-01628067/full" TargetMode="External"/><Relationship Id="rId65" Type="http://schemas.openxmlformats.org/officeDocument/2006/relationships/hyperlink" Target="https://www.cochranelibrary.com/central/doi/10.1002/central/CN-01621445/full" TargetMode="External"/><Relationship Id="rId68" Type="http://schemas.openxmlformats.org/officeDocument/2006/relationships/hyperlink" Target="https://www.cochranelibrary.com/central/doi/10.1002/central/CN-02101752/full" TargetMode="External"/><Relationship Id="rId67" Type="http://schemas.openxmlformats.org/officeDocument/2006/relationships/hyperlink" Target="https://www.cochranelibrary.com/central/doi/10.1002/central/CN-01759206/full" TargetMode="External"/><Relationship Id="rId609" Type="http://schemas.openxmlformats.org/officeDocument/2006/relationships/hyperlink" Target="https://www.scopus.com/inward/record.uri?eid=2-s2.0-84862989396&amp;doi=10.1016%2Fj.jamcollsurg.2012.05.005&amp;partnerID=40&amp;md5=78c8fbd3dd430982bdf1b526033c465a" TargetMode="External"/><Relationship Id="rId608" Type="http://schemas.openxmlformats.org/officeDocument/2006/relationships/hyperlink" Target="https://www.scopus.com/inward/record.uri?eid=2-s2.0-84865315479&amp;partnerID=40&amp;md5=3eda6ac2ad00164ce286c75d1b9d61bd" TargetMode="External"/><Relationship Id="rId729" Type="http://schemas.openxmlformats.org/officeDocument/2006/relationships/hyperlink" Target="https://www.scopus.com/inward/record.uri?eid=2-s2.0-33746206552&amp;doi=10.1097%2F01.sla.0000216770.23642.d8&amp;partnerID=40&amp;md5=7b8b24ac509287a0287d361d072cda3f" TargetMode="External"/><Relationship Id="rId607" Type="http://schemas.openxmlformats.org/officeDocument/2006/relationships/hyperlink" Target="https://www.scopus.com/inward/record.uri?eid=2-s2.0-84864561065&amp;doi=10.1093%2Feurpub%2Fckr070&amp;partnerID=40&amp;md5=8e6dd4b4c60b4d0eed833806ce0d400e" TargetMode="External"/><Relationship Id="rId728" Type="http://schemas.openxmlformats.org/officeDocument/2006/relationships/hyperlink" Target="https://www.scopus.com/inward/record.uri?eid=2-s2.0-33749036296&amp;doi=10.1097%2F01.phm.0000237870.07136.24&amp;partnerID=40&amp;md5=4ee5a169edb0398cab1ea7bffd530601" TargetMode="External"/><Relationship Id="rId60" Type="http://schemas.openxmlformats.org/officeDocument/2006/relationships/hyperlink" Target="https://www.cochranelibrary.com/central/doi/10.1002/central/CN-02496598/full" TargetMode="External"/><Relationship Id="rId602" Type="http://schemas.openxmlformats.org/officeDocument/2006/relationships/hyperlink" Target="https://www.scopus.com/inward/record.uri?eid=2-s2.0-84896341397&amp;partnerID=40&amp;md5=298231a2e42f761b2b8713b376d0b0aa" TargetMode="External"/><Relationship Id="rId723" Type="http://schemas.openxmlformats.org/officeDocument/2006/relationships/hyperlink" Target="https://www.scopus.com/inward/record.uri?eid=2-s2.0-34347235863&amp;doi=10.1371%2Fjournal.pmed.0040191&amp;partnerID=40&amp;md5=1bebe48675600aae994943c3aacdc66c" TargetMode="External"/><Relationship Id="rId601" Type="http://schemas.openxmlformats.org/officeDocument/2006/relationships/hyperlink" Target="https://www.scopus.com/inward/record.uri?eid=2-s2.0-85000956214&amp;doi=10.15171%2Fijhpm.2013.53&amp;partnerID=40&amp;md5=afc5516c81fee5f37f256246d369afdd" TargetMode="External"/><Relationship Id="rId722" Type="http://schemas.openxmlformats.org/officeDocument/2006/relationships/hyperlink" Target="https://www.scopus.com/inward/record.uri?eid=2-s2.0-35349026681&amp;partnerID=40&amp;md5=18461127b88a062a973570b42009fcfc" TargetMode="External"/><Relationship Id="rId600" Type="http://schemas.openxmlformats.org/officeDocument/2006/relationships/hyperlink" Target="https://www.scopus.com/inward/record.uri?eid=2-s2.0-84872324201&amp;doi=10.1126%2Fscitranslmed.3004838&amp;partnerID=40&amp;md5=02f66a7a82facd072a24665aa8df0597" TargetMode="External"/><Relationship Id="rId721" Type="http://schemas.openxmlformats.org/officeDocument/2006/relationships/hyperlink" Target="https://www.scopus.com/inward/record.uri?eid=2-s2.0-35348999464&amp;doi=10.1197%2Fj.aem.2007.06.024&amp;partnerID=40&amp;md5=2440c7464cfe9958c824adce354527e5" TargetMode="External"/><Relationship Id="rId720" Type="http://schemas.openxmlformats.org/officeDocument/2006/relationships/hyperlink" Target="https://www.scopus.com/inward/record.uri?eid=2-s2.0-35349022422&amp;doi=10.1197%2Fj.aem.2007.06.017&amp;partnerID=40&amp;md5=91bd23e28cfc7209e2101fda8d64a6e7" TargetMode="External"/><Relationship Id="rId606" Type="http://schemas.openxmlformats.org/officeDocument/2006/relationships/hyperlink" Target="https://www.scopus.com/inward/record.uri?eid=2-s2.0-84865314627&amp;doi=10.1186%2F1748-5908-7-78&amp;partnerID=40&amp;md5=256ee90c841a96d3fd2ec842707a1437" TargetMode="External"/><Relationship Id="rId727" Type="http://schemas.openxmlformats.org/officeDocument/2006/relationships/hyperlink" Target="https://www.scopus.com/inward/record.uri?eid=2-s2.0-33750580070&amp;partnerID=40&amp;md5=8fb780da9aaaa5f5a6c1b4807c38e207" TargetMode="External"/><Relationship Id="rId605" Type="http://schemas.openxmlformats.org/officeDocument/2006/relationships/hyperlink" Target="https://www.scopus.com/inward/record.uri?eid=2-s2.0-84866544839&amp;doi=10.1186%2F1472-6963-12-340&amp;partnerID=40&amp;md5=d6b5706c395ce67f844131bc58c1d41d" TargetMode="External"/><Relationship Id="rId726" Type="http://schemas.openxmlformats.org/officeDocument/2006/relationships/hyperlink" Target="https://www.scopus.com/inward/record.uri?eid=2-s2.0-33845648378&amp;doi=10.2217%2F14796694.2.6.705&amp;partnerID=40&amp;md5=a98debf7c4aa8961cd4b3d78ade38eec" TargetMode="External"/><Relationship Id="rId604" Type="http://schemas.openxmlformats.org/officeDocument/2006/relationships/hyperlink" Target="https://www.scopus.com/inward/record.uri?eid=2-s2.0-84867210886&amp;doi=10.1111%2Fj.1464-5491.2012.03674.x&amp;partnerID=40&amp;md5=ccdf3559ed5cf4c00a81974886d0b5f0" TargetMode="External"/><Relationship Id="rId725" Type="http://schemas.openxmlformats.org/officeDocument/2006/relationships/hyperlink" Target="https://www.scopus.com/inward/record.uri?eid=2-s2.0-33947125912&amp;doi=10.1097%2F01.PCC.0000257735.49562.8F&amp;partnerID=40&amp;md5=558989b0089e850521df8095390eef1b" TargetMode="External"/><Relationship Id="rId603" Type="http://schemas.openxmlformats.org/officeDocument/2006/relationships/hyperlink" Target="https://www.scopus.com/inward/record.uri?eid=2-s2.0-84868449834&amp;doi=10.1136%2Fheartjnl-2011-301540&amp;partnerID=40&amp;md5=bf5a792ebb0c6e40978598eece9c91a6" TargetMode="External"/><Relationship Id="rId724" Type="http://schemas.openxmlformats.org/officeDocument/2006/relationships/hyperlink" Target="https://www.scopus.com/inward/record.uri?eid=2-s2.0-34249942426&amp;doi=10.1097%2F01.nurse.0000277239.81488.b7&amp;partnerID=40&amp;md5=25ac81faa0174167417dca6549f913c5" TargetMode="External"/><Relationship Id="rId69" Type="http://schemas.openxmlformats.org/officeDocument/2006/relationships/hyperlink" Target="https://www.cochranelibrary.com/central/doi/10.1002/central/CN-01431924/full" TargetMode="External"/><Relationship Id="rId51" Type="http://schemas.openxmlformats.org/officeDocument/2006/relationships/hyperlink" Target="https://www.cochranelibrary.com/central/doi/10.1002/central/CN-01071385/full" TargetMode="External"/><Relationship Id="rId50" Type="http://schemas.openxmlformats.org/officeDocument/2006/relationships/hyperlink" Target="https://www.cochranelibrary.com/central/doi/10.1002/central/CN-01339908/full" TargetMode="External"/><Relationship Id="rId53" Type="http://schemas.openxmlformats.org/officeDocument/2006/relationships/hyperlink" Target="https://www.cochranelibrary.com/central/doi/10.1002/central/CN-01461267/full" TargetMode="External"/><Relationship Id="rId52" Type="http://schemas.openxmlformats.org/officeDocument/2006/relationships/hyperlink" Target="https://www.cochranelibrary.com/central/doi/10.1002/central/CN-00786677/full" TargetMode="External"/><Relationship Id="rId55" Type="http://schemas.openxmlformats.org/officeDocument/2006/relationships/hyperlink" Target="https://www.cochranelibrary.com/central/doi/10.1002/central/CN-00651331/full" TargetMode="External"/><Relationship Id="rId54" Type="http://schemas.openxmlformats.org/officeDocument/2006/relationships/hyperlink" Target="https://www.cochranelibrary.com/central/doi/10.1002/central/CN-01133546/full" TargetMode="External"/><Relationship Id="rId57" Type="http://schemas.openxmlformats.org/officeDocument/2006/relationships/hyperlink" Target="https://www.cochranelibrary.com/central/doi/10.1002/central/CN-01750925/full" TargetMode="External"/><Relationship Id="rId56" Type="http://schemas.openxmlformats.org/officeDocument/2006/relationships/hyperlink" Target="https://www.cochranelibrary.com/central/doi/10.1002/central/CN-01401754/full" TargetMode="External"/><Relationship Id="rId719" Type="http://schemas.openxmlformats.org/officeDocument/2006/relationships/hyperlink" Target="https://www.scopus.com/inward/record.uri?eid=2-s2.0-35448999298&amp;doi=10.1197%2Fj.aem.2007.04.014&amp;partnerID=40&amp;md5=3ff1416c2f792d4a25d306cb38866dea" TargetMode="External"/><Relationship Id="rId718" Type="http://schemas.openxmlformats.org/officeDocument/2006/relationships/hyperlink" Target="https://www.scopus.com/inward/record.uri?eid=2-s2.0-38549181942&amp;doi=10.1188%2F07.ONF.1121-1128&amp;partnerID=40&amp;md5=24fd92d974595bef4f299924b42511af" TargetMode="External"/><Relationship Id="rId717" Type="http://schemas.openxmlformats.org/officeDocument/2006/relationships/hyperlink" Target="https://www.scopus.com/inward/record.uri?eid=2-s2.0-36248951200&amp;doi=10.1007%2Fs10926-007-9103-2&amp;partnerID=40&amp;md5=ac4dec2ac9c759d29a1b6743d482fd58" TargetMode="External"/><Relationship Id="rId712" Type="http://schemas.openxmlformats.org/officeDocument/2006/relationships/hyperlink" Target="https://www.scopus.com/inward/record.uri?eid=2-s2.0-38049069788&amp;doi=10.1016%2Fj.jns.2007.06.012&amp;partnerID=40&amp;md5=3f57e8985e2827f69019be374ba8b081" TargetMode="External"/><Relationship Id="rId711" Type="http://schemas.openxmlformats.org/officeDocument/2006/relationships/hyperlink" Target="https://www.scopus.com/inward/record.uri?eid=2-s2.0-39749177033&amp;doi=10.1097%2F01.PHH.0000311889.83380.9b&amp;partnerID=40&amp;md5=c89397117eb35e298e48aac101a01f2d" TargetMode="External"/><Relationship Id="rId710" Type="http://schemas.openxmlformats.org/officeDocument/2006/relationships/hyperlink" Target="https://www.scopus.com/inward/record.uri?eid=2-s2.0-42449146099&amp;doi=10.1080%2F03014460801941752&amp;partnerID=40&amp;md5=7647ca25ee875633e574eb13647fa054" TargetMode="External"/><Relationship Id="rId716" Type="http://schemas.openxmlformats.org/officeDocument/2006/relationships/hyperlink" Target="https://www.scopus.com/inward/record.uri?eid=2-s2.0-44649164453&amp;doi=10.1097%2F01.HCM.0000285030.73924.f1&amp;partnerID=40&amp;md5=2844572503bca700fd03284df9c12c4c" TargetMode="External"/><Relationship Id="rId715" Type="http://schemas.openxmlformats.org/officeDocument/2006/relationships/hyperlink" Target="https://www.scopus.com/inward/record.uri?eid=2-s2.0-46749088979&amp;doi=10.1080%2F15287390801997476&amp;partnerID=40&amp;md5=197f4173db800b54dd114bf7c47b1b22" TargetMode="External"/><Relationship Id="rId714" Type="http://schemas.openxmlformats.org/officeDocument/2006/relationships/hyperlink" Target="https://www.scopus.com/inward/record.uri?eid=2-s2.0-58049118893&amp;doi=10.1177%2F1363461508100787&amp;partnerID=40&amp;md5=d259c19788ee3c0246c96dddc8d017e9" TargetMode="External"/><Relationship Id="rId713" Type="http://schemas.openxmlformats.org/officeDocument/2006/relationships/hyperlink" Target="https://www.scopus.com/inward/record.uri?eid=2-s2.0-61449177841&amp;partnerID=40&amp;md5=c60e21dfb712d8d7f88e919bb16f98cb" TargetMode="External"/><Relationship Id="rId59" Type="http://schemas.openxmlformats.org/officeDocument/2006/relationships/hyperlink" Target="https://www.cochranelibrary.com/central/doi/10.1002/central/CN-02649858/full" TargetMode="External"/><Relationship Id="rId58" Type="http://schemas.openxmlformats.org/officeDocument/2006/relationships/hyperlink" Target="https://www.cochranelibrary.com/central/doi/10.1002/central/CN-00851554/full" TargetMode="External"/><Relationship Id="rId590" Type="http://schemas.openxmlformats.org/officeDocument/2006/relationships/hyperlink" Target="https://www.scopus.com/inward/record.uri?eid=2-s2.0-84879219022&amp;doi=10.1186%2F1472-6963-13-228&amp;partnerID=40&amp;md5=daf29df1008b6b1bb51872d9518b078d" TargetMode="External"/><Relationship Id="rId107" Type="http://schemas.openxmlformats.org/officeDocument/2006/relationships/hyperlink" Target="https://www.scopus.com/inward/record.uri?eid=2-s2.0-85189538237&amp;doi=10.1080%2F0142159X.2024.2323177&amp;partnerID=40&amp;md5=6b775154e116457d62fea983408a9f9e" TargetMode="External"/><Relationship Id="rId228" Type="http://schemas.openxmlformats.org/officeDocument/2006/relationships/hyperlink" Target="https://www.scopus.com/inward/record.uri?eid=2-s2.0-85131903116&amp;doi=10.1089%2Fdna.2022.0171&amp;partnerID=40&amp;md5=4e362c1589bd0fc079eecdf7c1bf69a3" TargetMode="External"/><Relationship Id="rId349" Type="http://schemas.openxmlformats.org/officeDocument/2006/relationships/hyperlink" Target="https://www.scopus.com/inward/record.uri?eid=2-s2.0-85079440821&amp;doi=10.1007%2Fs40290-019-00320-0&amp;partnerID=40&amp;md5=892e9176570ac0727dbd45e91619cae5" TargetMode="External"/><Relationship Id="rId106" Type="http://schemas.openxmlformats.org/officeDocument/2006/relationships/hyperlink" Target="https://www.scopus.com/inward/record.uri?eid=2-s2.0-85200001032&amp;doi=10.1080%2F02701960.2024.2383426&amp;partnerID=40&amp;md5=115eb9296b994f91072bfd0510857594" TargetMode="External"/><Relationship Id="rId227" Type="http://schemas.openxmlformats.org/officeDocument/2006/relationships/hyperlink" Target="https://www.scopus.com/inward/record.uri?eid=2-s2.0-85130527916&amp;doi=10.1016%2Fj.jplph.2022.153712&amp;partnerID=40&amp;md5=3b758dc04703992afb84420fa21043d0" TargetMode="External"/><Relationship Id="rId348" Type="http://schemas.openxmlformats.org/officeDocument/2006/relationships/hyperlink" Target="https://www.scopus.com/inward/record.uri?eid=2-s2.0-85079775644&amp;doi=10.1136%2Fbmjopen-2019-036602&amp;partnerID=40&amp;md5=573894552ca21f1d4a98ecea6c87ad9f" TargetMode="External"/><Relationship Id="rId469" Type="http://schemas.openxmlformats.org/officeDocument/2006/relationships/hyperlink" Target="https://www.scopus.com/inward/record.uri?eid=2-s2.0-85027234369&amp;doi=10.1353%2Fhpu.2017.0093&amp;partnerID=40&amp;md5=ec138a95ef1cba926fa83052d6819ee6" TargetMode="External"/><Relationship Id="rId105" Type="http://schemas.openxmlformats.org/officeDocument/2006/relationships/hyperlink" Target="https://www.scopus.com/inward/record.uri?eid=2-s2.0-105002392373&amp;doi=10.1371%2Fjournal.pone.0320048&amp;partnerID=40&amp;md5=42fda17efb8e47a2b0b7c6bd4fd3f145" TargetMode="External"/><Relationship Id="rId226" Type="http://schemas.openxmlformats.org/officeDocument/2006/relationships/hyperlink" Target="https://www.scopus.com/inward/record.uri?eid=2-s2.0-85134417396&amp;doi=10.1097%2FSLA.0000000000004493&amp;partnerID=40&amp;md5=749a4bc5ea624085ee1a0cac8c1803ad" TargetMode="External"/><Relationship Id="rId347" Type="http://schemas.openxmlformats.org/officeDocument/2006/relationships/hyperlink" Target="https://www.scopus.com/inward/record.uri?eid=2-s2.0-85076530868&amp;doi=10.1016%2Fj.jcjq.2019.11.002&amp;partnerID=40&amp;md5=d527d3efbe65654d6d6409d02768ab23" TargetMode="External"/><Relationship Id="rId468" Type="http://schemas.openxmlformats.org/officeDocument/2006/relationships/hyperlink" Target="https://www.scopus.com/inward/record.uri?eid=2-s2.0-85050577498&amp;doi=10.1542%2Fhpeds.2016-0071&amp;partnerID=40&amp;md5=6ec548296a2316edc133cc1427662c03" TargetMode="External"/><Relationship Id="rId589" Type="http://schemas.openxmlformats.org/officeDocument/2006/relationships/hyperlink" Target="https://www.scopus.com/inward/record.uri?eid=2-s2.0-84880087039&amp;doi=10.1097%2FQMH.0b013e31829a6b4f&amp;partnerID=40&amp;md5=fb8c2031919beffb3ff7cdf888350ab6" TargetMode="External"/><Relationship Id="rId104" Type="http://schemas.openxmlformats.org/officeDocument/2006/relationships/hyperlink" Target="https://www.scopus.com/inward/record.uri?eid=2-s2.0-85218813076&amp;doi=10.1002%2Fadhm.202403118&amp;partnerID=40&amp;md5=ee9f05335183e2a50e9aedebd348c61d" TargetMode="External"/><Relationship Id="rId225" Type="http://schemas.openxmlformats.org/officeDocument/2006/relationships/hyperlink" Target="https://www.scopus.com/inward/record.uri?eid=2-s2.0-85136968935&amp;doi=10.1371%2Fjournal.pone.0273336&amp;partnerID=40&amp;md5=f49a2f9d9a3070764ce75caf571a1870" TargetMode="External"/><Relationship Id="rId346" Type="http://schemas.openxmlformats.org/officeDocument/2006/relationships/hyperlink" Target="https://www.scopus.com/inward/record.uri?eid=2-s2.0-85078127481&amp;doi=10.1177%2F0009922819900950&amp;partnerID=40&amp;md5=680ec93612c63bbe341cad3fadc15c3d" TargetMode="External"/><Relationship Id="rId467" Type="http://schemas.openxmlformats.org/officeDocument/2006/relationships/hyperlink" Target="https://www.scopus.com/inward/record.uri?eid=2-s2.0-85009387139&amp;doi=10.1186%2Fs13063-016-1721-6&amp;partnerID=40&amp;md5=35d97f82d4d8c7a7ae4a77baa3569783" TargetMode="External"/><Relationship Id="rId588" Type="http://schemas.openxmlformats.org/officeDocument/2006/relationships/hyperlink" Target="https://www.scopus.com/inward/record.uri?eid=2-s2.0-84880764597&amp;doi=10.1108%2FLHS-02-2013-0011&amp;partnerID=40&amp;md5=627fee52097db57c09b14834505da402" TargetMode="External"/><Relationship Id="rId109" Type="http://schemas.openxmlformats.org/officeDocument/2006/relationships/hyperlink" Target="https://www.scopus.com/inward/record.uri?eid=2-s2.0-105005633135&amp;doi=10.2196%2F60901&amp;partnerID=40&amp;md5=195f119e0182d85bcee9c7d23782e2e1" TargetMode="External"/><Relationship Id="rId108" Type="http://schemas.openxmlformats.org/officeDocument/2006/relationships/hyperlink" Target="https://www.scopus.com/inward/record.uri?eid=2-s2.0-105009751192&amp;doi=10.2196%2F68516&amp;partnerID=40&amp;md5=9c02c7b55be9c2018c6b4a17984f6bbc" TargetMode="External"/><Relationship Id="rId229" Type="http://schemas.openxmlformats.org/officeDocument/2006/relationships/hyperlink" Target="https://www.scopus.com/inward/record.uri?eid=2-s2.0-85130734425&amp;doi=10.1089%2Ften.tec.2022.0043&amp;partnerID=40&amp;md5=53fb439a761254138e5bb254436d41d1" TargetMode="External"/><Relationship Id="rId220" Type="http://schemas.openxmlformats.org/officeDocument/2006/relationships/hyperlink" Target="https://www.scopus.com/inward/record.uri?eid=2-s2.0-85138216102&amp;doi=10.1136%2Fbmjopen-2022-063611&amp;partnerID=40&amp;md5=59cff0225a541be735c30728f25398bf" TargetMode="External"/><Relationship Id="rId341" Type="http://schemas.openxmlformats.org/officeDocument/2006/relationships/hyperlink" Target="https://www.scopus.com/inward/record.uri?eid=2-s2.0-85084170604&amp;doi=10.1186%2Fs13063-020-4213-7&amp;partnerID=40&amp;md5=f2b86275c5319e99124ffc540800b035" TargetMode="External"/><Relationship Id="rId462" Type="http://schemas.openxmlformats.org/officeDocument/2006/relationships/hyperlink" Target="https://www.scopus.com/inward/record.uri?eid=2-s2.0-84987624229&amp;doi=10.1213%2FANE.0000000000001566&amp;partnerID=40&amp;md5=9e087186398737eb04ce4db477a704e3" TargetMode="External"/><Relationship Id="rId583" Type="http://schemas.openxmlformats.org/officeDocument/2006/relationships/hyperlink" Target="https://www.scopus.com/inward/record.uri?eid=2-s2.0-84884478506&amp;doi=10.1161%2FCIRCOUTCOMES.113.000119&amp;partnerID=40&amp;md5=128bfb88fe29dcf1e0b1f864cabf3b1f" TargetMode="External"/><Relationship Id="rId340" Type="http://schemas.openxmlformats.org/officeDocument/2006/relationships/hyperlink" Target="https://www.scopus.com/inward/record.uri?eid=2-s2.0-85084382701&amp;doi=10.1136%2Fbmjopen-2019-032762&amp;partnerID=40&amp;md5=cd3beb379d27980493fe13ac3703d0d6" TargetMode="External"/><Relationship Id="rId461" Type="http://schemas.openxmlformats.org/officeDocument/2006/relationships/hyperlink" Target="https://www.scopus.com/inward/record.uri?eid=2-s2.0-85005773689&amp;doi=10.1111%2Fjgs.14568&amp;partnerID=40&amp;md5=dd78bdd6e7e4d9d12f8189a1fa5885fb" TargetMode="External"/><Relationship Id="rId582" Type="http://schemas.openxmlformats.org/officeDocument/2006/relationships/hyperlink" Target="https://www.scopus.com/inward/record.uri?eid=2-s2.0-84884184637&amp;doi=10.1128%2FAEM.00538-13&amp;partnerID=40&amp;md5=258f5a7134abc7401381cf453081a185" TargetMode="External"/><Relationship Id="rId460" Type="http://schemas.openxmlformats.org/officeDocument/2006/relationships/hyperlink" Target="https://www.scopus.com/inward/record.uri?eid=2-s2.0-85012911607&amp;doi=10.1187%2Fcbe.15-07-0155&amp;partnerID=40&amp;md5=bcca0ad965d318821828815a4b628412" TargetMode="External"/><Relationship Id="rId581" Type="http://schemas.openxmlformats.org/officeDocument/2006/relationships/hyperlink" Target="https://www.scopus.com/inward/record.uri?eid=2-s2.0-84883449073&amp;doi=10.1097%2FNCQ.0b013e31828b1c6d&amp;partnerID=40&amp;md5=e79b94d884f1a6e67fbf81c7b7f07190" TargetMode="External"/><Relationship Id="rId580" Type="http://schemas.openxmlformats.org/officeDocument/2006/relationships/hyperlink" Target="https://www.scopus.com/inward/record.uri?eid=2-s2.0-84884595526&amp;doi=10.1007%2Fs10552-013-0258-1&amp;partnerID=40&amp;md5=6344b8a8f58036fbbdef42e841f98843" TargetMode="External"/><Relationship Id="rId103" Type="http://schemas.openxmlformats.org/officeDocument/2006/relationships/hyperlink" Target="https://www.scopus.com/inward/record.uri?eid=2-s2.0-105002810875&amp;doi=10.1136%2Fbmjopen-2024-087561&amp;partnerID=40&amp;md5=e94f178a1d5b78f957fb5e88896c3a0c" TargetMode="External"/><Relationship Id="rId224" Type="http://schemas.openxmlformats.org/officeDocument/2006/relationships/hyperlink" Target="https://www.scopus.com/inward/record.uri?eid=2-s2.0-85139370239&amp;doi=10.21769%2FBioProtoc.4493&amp;partnerID=40&amp;md5=ff02234c9703f09bfc34b6e10f1b96a0" TargetMode="External"/><Relationship Id="rId345" Type="http://schemas.openxmlformats.org/officeDocument/2006/relationships/hyperlink" Target="https://www.scopus.com/inward/record.uri?eid=2-s2.0-85081935294&amp;doi=10.1186%2Fs12913-020-4985-1&amp;partnerID=40&amp;md5=bdafc98a14e9c91c29f8cc54637a68f8" TargetMode="External"/><Relationship Id="rId466" Type="http://schemas.openxmlformats.org/officeDocument/2006/relationships/hyperlink" Target="https://www.scopus.com/inward/record.uri?eid=2-s2.0-85006312925&amp;doi=10.1097%2FPCC.0000000000001031&amp;partnerID=40&amp;md5=39878e1cc27910965fc87bdd77adef79" TargetMode="External"/><Relationship Id="rId587" Type="http://schemas.openxmlformats.org/officeDocument/2006/relationships/hyperlink" Target="https://www.scopus.com/inward/record.uri?eid=2-s2.0-84880036932&amp;doi=10.1016%2Fj.bpobgyn.2013.04.003&amp;partnerID=40&amp;md5=51319776ad4521acf8980352234420d6" TargetMode="External"/><Relationship Id="rId102" Type="http://schemas.openxmlformats.org/officeDocument/2006/relationships/hyperlink" Target="https://www.scopus.com/inward/record.uri?eid=2-s2.0-105004559775&amp;doi=10.1136%2Fbmjoq-2024-002995&amp;partnerID=40&amp;md5=420cfe07642c4331cb7dff0e45e00eec" TargetMode="External"/><Relationship Id="rId223" Type="http://schemas.openxmlformats.org/officeDocument/2006/relationships/hyperlink" Target="https://www.scopus.com/inward/record.uri?eid=2-s2.0-85136674775&amp;doi=10.1016%2Fj.iotech.2022.100090&amp;partnerID=40&amp;md5=94083cee81b8e87c6dc272f0542def47" TargetMode="External"/><Relationship Id="rId344" Type="http://schemas.openxmlformats.org/officeDocument/2006/relationships/hyperlink" Target="https://www.scopus.com/inward/record.uri?eid=2-s2.0-85063584857&amp;doi=10.1038%2Fs41417-019-0091-0&amp;partnerID=40&amp;md5=583435bd7666a765b80ef3460933d3d2" TargetMode="External"/><Relationship Id="rId465" Type="http://schemas.openxmlformats.org/officeDocument/2006/relationships/hyperlink" Target="https://www.scopus.com/inward/record.uri?eid=2-s2.0-85007488754&amp;doi=10.1016%2Fj.jnma.2016.11.003&amp;partnerID=40&amp;md5=009f15bf02b5c0999dcdabe6da9162e5" TargetMode="External"/><Relationship Id="rId586" Type="http://schemas.openxmlformats.org/officeDocument/2006/relationships/hyperlink" Target="https://www.scopus.com/inward/record.uri?eid=2-s2.0-84880528016&amp;doi=10.1016%2Fj.amjsurg.2012.11.022&amp;partnerID=40&amp;md5=72e0cfa8ed565ac2333a06b12bf95f34" TargetMode="External"/><Relationship Id="rId101" Type="http://schemas.openxmlformats.org/officeDocument/2006/relationships/hyperlink" Target="https://www.scopus.com/inward/record.uri?eid=2-s2.0-105003686124&amp;doi=10.1016%2Fj.lers.2025.04.001&amp;partnerID=40&amp;md5=96ffb7901b221ecb158c2b5ca0c09185" TargetMode="External"/><Relationship Id="rId222" Type="http://schemas.openxmlformats.org/officeDocument/2006/relationships/hyperlink" Target="https://www.scopus.com/inward/record.uri?eid=2-s2.0-85138203954&amp;doi=10.1136%2Fbmjpo-2022-001525&amp;partnerID=40&amp;md5=d0523d347e94d1162a268aa2e6dfe753" TargetMode="External"/><Relationship Id="rId343" Type="http://schemas.openxmlformats.org/officeDocument/2006/relationships/hyperlink" Target="https://www.scopus.com/inward/record.uri?eid=2-s2.0-85078737835&amp;doi=10.1002%2Fsctm.19-0375&amp;partnerID=40&amp;md5=09997760a4b717e1b09ccd1a182f881b" TargetMode="External"/><Relationship Id="rId464" Type="http://schemas.openxmlformats.org/officeDocument/2006/relationships/hyperlink" Target="https://www.scopus.com/inward/record.uri?eid=2-s2.0-85012949991&amp;doi=10.1371%2Fjournal.pone.0172390&amp;partnerID=40&amp;md5=e456f81f9db09638b3ec72b7611642b6" TargetMode="External"/><Relationship Id="rId585" Type="http://schemas.openxmlformats.org/officeDocument/2006/relationships/hyperlink" Target="https://www.scopus.com/inward/record.uri?eid=2-s2.0-84881153411&amp;doi=10.1186%2F1472-6963-13-299&amp;partnerID=40&amp;md5=cfaee6e05abd24fa4fc7b99b651e055d" TargetMode="External"/><Relationship Id="rId100" Type="http://schemas.openxmlformats.org/officeDocument/2006/relationships/hyperlink" Target="https://www.scopus.com/inward/record.uri?eid=2-s2.0-105005060023&amp;doi=10.4103%2Fija.ija_1060_24&amp;partnerID=40&amp;md5=911283956c8b27f459cb048fe1aa7668" TargetMode="External"/><Relationship Id="rId221" Type="http://schemas.openxmlformats.org/officeDocument/2006/relationships/hyperlink" Target="https://www.scopus.com/inward/record.uri?eid=2-s2.0-85132789881&amp;doi=10.1016%2Fj.foreco.2022.120367&amp;partnerID=40&amp;md5=1afb44f2cea5947f14ba27139f8f4961" TargetMode="External"/><Relationship Id="rId342" Type="http://schemas.openxmlformats.org/officeDocument/2006/relationships/hyperlink" Target="https://www.scopus.com/inward/record.uri?eid=2-s2.0-85093124672&amp;doi=10.4103%2Fjoah.joah_88_19&amp;partnerID=40&amp;md5=047ca5728a7233be8f16b4ae051a3ff7" TargetMode="External"/><Relationship Id="rId463" Type="http://schemas.openxmlformats.org/officeDocument/2006/relationships/hyperlink" Target="https://www.scopus.com/inward/record.uri?eid=2-s2.0-85011672193&amp;doi=10.1186%2Fs12885-017-3092-0&amp;partnerID=40&amp;md5=35ea12c5d7b6aa9c96f7a953c358d7dd" TargetMode="External"/><Relationship Id="rId584" Type="http://schemas.openxmlformats.org/officeDocument/2006/relationships/hyperlink" Target="https://www.scopus.com/inward/record.uri?eid=2-s2.0-84881228503&amp;doi=10.1007%2Fs11764-013-0276-8&amp;partnerID=40&amp;md5=22f8b1ad4846fa98b88c0c4fb5b04626" TargetMode="External"/><Relationship Id="rId217" Type="http://schemas.openxmlformats.org/officeDocument/2006/relationships/hyperlink" Target="https://www.scopus.com/inward/record.uri?eid=2-s2.0-85126852912&amp;doi=10.1186%2Fs12913-022-07750-8&amp;partnerID=40&amp;md5=3ce04ed27c873426f49e150c5fb4a16e" TargetMode="External"/><Relationship Id="rId338" Type="http://schemas.openxmlformats.org/officeDocument/2006/relationships/hyperlink" Target="https://www.scopus.com/inward/record.uri?eid=2-s2.0-85084360995&amp;doi=10.2196%2F17710&amp;partnerID=40&amp;md5=169f1ff7ca320a522785fa97505ad0f6" TargetMode="External"/><Relationship Id="rId459" Type="http://schemas.openxmlformats.org/officeDocument/2006/relationships/hyperlink" Target="https://www.scopus.com/inward/record.uri?eid=2-s2.0-85009429501&amp;doi=10.1016%2Fj.amjsurg.2016.12.002&amp;partnerID=40&amp;md5=c5c5a886b347d45bbbdb6ccda138c3cc" TargetMode="External"/><Relationship Id="rId216" Type="http://schemas.openxmlformats.org/officeDocument/2006/relationships/hyperlink" Target="https://www.scopus.com/inward/record.uri?eid=2-s2.0-85128687390&amp;doi=10.1186%2Fs13063-022-06256-2&amp;partnerID=40&amp;md5=1ace26adf0a1b12a121fea30a38fa555" TargetMode="External"/><Relationship Id="rId337" Type="http://schemas.openxmlformats.org/officeDocument/2006/relationships/hyperlink" Target="https://www.scopus.com/inward/record.uri?eid=2-s2.0-85085157638&amp;doi=10.3390%2Fnu12051465&amp;partnerID=40&amp;md5=7c5ce9da2bc11c43b826aeb03147dcbf" TargetMode="External"/><Relationship Id="rId458" Type="http://schemas.openxmlformats.org/officeDocument/2006/relationships/hyperlink" Target="https://www.scopus.com/inward/record.uri?eid=2-s2.0-85012273935&amp;doi=10.1016%2Fj.cct.2017.01.009&amp;partnerID=40&amp;md5=47d0a8b91c9cc6e9830642f16d912018" TargetMode="External"/><Relationship Id="rId579" Type="http://schemas.openxmlformats.org/officeDocument/2006/relationships/hyperlink" Target="https://www.scopus.com/inward/record.uri?eid=2-s2.0-84885019106&amp;doi=10.1111%2Fj.1365-2753.2012.01876.x&amp;partnerID=40&amp;md5=e5ab033321984d80eea2652891e6a3b6" TargetMode="External"/><Relationship Id="rId215" Type="http://schemas.openxmlformats.org/officeDocument/2006/relationships/hyperlink" Target="https://www.scopus.com/inward/record.uri?eid=2-s2.0-85130119523&amp;doi=10.1186%2Fs12913-022-08054-7&amp;partnerID=40&amp;md5=69de3f0a681b9bd1cbf1de54b4626a5b" TargetMode="External"/><Relationship Id="rId336" Type="http://schemas.openxmlformats.org/officeDocument/2006/relationships/hyperlink" Target="https://www.scopus.com/inward/record.uri?eid=2-s2.0-85079243919&amp;doi=10.1016%2Fj.aquaculture.2020.735022&amp;partnerID=40&amp;md5=601610ee876459e6de6e6f96eb25b596" TargetMode="External"/><Relationship Id="rId457" Type="http://schemas.openxmlformats.org/officeDocument/2006/relationships/hyperlink" Target="https://www.scopus.com/inward/record.uri?eid=2-s2.0-85014722992&amp;doi=10.1007%2Fs12265-017-9728-2&amp;partnerID=40&amp;md5=039d040a06b5f6c65bbd82116457ae04" TargetMode="External"/><Relationship Id="rId578" Type="http://schemas.openxmlformats.org/officeDocument/2006/relationships/hyperlink" Target="https://www.scopus.com/inward/record.uri?eid=2-s2.0-84885918738&amp;doi=10.1111%2Fimj.12251&amp;partnerID=40&amp;md5=6ff28acdaad1ebcf13137707cf38e06f" TargetMode="External"/><Relationship Id="rId699" Type="http://schemas.openxmlformats.org/officeDocument/2006/relationships/hyperlink" Target="https://www.scopus.com/inward/record.uri?eid=2-s2.0-51649086322&amp;doi=10.1007%2Fs11606-008-0732-8&amp;partnerID=40&amp;md5=fb9d8549d6a3d823231a61755d374261" TargetMode="External"/><Relationship Id="rId214" Type="http://schemas.openxmlformats.org/officeDocument/2006/relationships/hyperlink" Target="https://www.scopus.com/inward/record.uri?eid=2-s2.0-85135947724&amp;doi=10.1186%2Fs13063-022-06605-1&amp;partnerID=40&amp;md5=810395f8786a7fb9d31dfc9728e7d055" TargetMode="External"/><Relationship Id="rId335" Type="http://schemas.openxmlformats.org/officeDocument/2006/relationships/hyperlink" Target="https://www.scopus.com/inward/record.uri?eid=2-s2.0-85085103113&amp;doi=10.1186%2Fs12879-020-05082-8&amp;partnerID=40&amp;md5=325c59a15c4f6f0b893adf725a7e2585" TargetMode="External"/><Relationship Id="rId456" Type="http://schemas.openxmlformats.org/officeDocument/2006/relationships/hyperlink" Target="https://www.scopus.com/inward/record.uri?eid=2-s2.0-85029230457&amp;doi=10.15171%2Fijhpm.2016.117&amp;partnerID=40&amp;md5=ffeacbaf7deaec6560ebd462bd28c6e6" TargetMode="External"/><Relationship Id="rId577" Type="http://schemas.openxmlformats.org/officeDocument/2006/relationships/hyperlink" Target="https://www.scopus.com/inward/record.uri?eid=2-s2.0-84886084863&amp;doi=10.1007%2Fs11096-013-9813-9&amp;partnerID=40&amp;md5=a2d40f0abbf55acc827ceb7ff7eb3e76" TargetMode="External"/><Relationship Id="rId698" Type="http://schemas.openxmlformats.org/officeDocument/2006/relationships/hyperlink" Target="https://www.scopus.com/inward/record.uri?eid=2-s2.0-54949087898&amp;doi=10.1111%2Fj.1463-1318.2008.01500.x&amp;partnerID=40&amp;md5=084eadb5ad0cf5cfb25135bef5ef1e1a" TargetMode="External"/><Relationship Id="rId219" Type="http://schemas.openxmlformats.org/officeDocument/2006/relationships/hyperlink" Target="https://www.scopus.com/inward/record.uri?eid=2-s2.0-85139535458&amp;doi=10.1542%2FPEDS.2022-058227&amp;partnerID=40&amp;md5=2415e442ddf47f28d35196d8f7f30f82" TargetMode="External"/><Relationship Id="rId218" Type="http://schemas.openxmlformats.org/officeDocument/2006/relationships/hyperlink" Target="https://www.scopus.com/inward/record.uri?eid=2-s2.0-85141892648&amp;doi=10.1200%2FOP.22.00276&amp;partnerID=40&amp;md5=e11136cb281019285488cb63fcce67b1" TargetMode="External"/><Relationship Id="rId339" Type="http://schemas.openxmlformats.org/officeDocument/2006/relationships/hyperlink" Target="https://www.scopus.com/inward/record.uri?eid=2-s2.0-85083865946&amp;doi=10.1089%2Ften.tea.2020.0094&amp;partnerID=40&amp;md5=05e0b22a1175f2d5f45b360197422a65" TargetMode="External"/><Relationship Id="rId330" Type="http://schemas.openxmlformats.org/officeDocument/2006/relationships/hyperlink" Target="https://www.scopus.com/inward/record.uri?eid=2-s2.0-85089768553&amp;doi=10.36660%2Fabc.20190393&amp;partnerID=40&amp;md5=c0d37f07ea9f8ba060cee6256961d04f" TargetMode="External"/><Relationship Id="rId451" Type="http://schemas.openxmlformats.org/officeDocument/2006/relationships/hyperlink" Target="https://www.scopus.com/inward/record.uri?eid=2-s2.0-85020247809&amp;doi=10.1377%2Fhlthaff.2016.1091&amp;partnerID=40&amp;md5=5478e1a4074ba04d62432c78b95d93b2" TargetMode="External"/><Relationship Id="rId572" Type="http://schemas.openxmlformats.org/officeDocument/2006/relationships/hyperlink" Target="https://www.scopus.com/inward/record.uri?eid=2-s2.0-84890258241&amp;doi=10.1186%2F1748-5908-8-143&amp;partnerID=40&amp;md5=5886d769792c1dff645ba3d4e726c408" TargetMode="External"/><Relationship Id="rId693" Type="http://schemas.openxmlformats.org/officeDocument/2006/relationships/hyperlink" Target="https://www.scopus.com/inward/record.uri?eid=2-s2.0-63049136832&amp;doi=10.1101%2Fgad.1789109&amp;partnerID=40&amp;md5=ea86a26e15a29b85f87874ac71a0b4ac" TargetMode="External"/><Relationship Id="rId450" Type="http://schemas.openxmlformats.org/officeDocument/2006/relationships/hyperlink" Target="https://www.scopus.com/inward/record.uri?eid=2-s2.0-85020270958&amp;doi=10.1377%2Fhlthaff.2017.0061&amp;partnerID=40&amp;md5=0e65c20a3efc60ae28f57e2484bd0e69" TargetMode="External"/><Relationship Id="rId571" Type="http://schemas.openxmlformats.org/officeDocument/2006/relationships/hyperlink" Target="https://www.scopus.com/inward/record.uri?eid=2-s2.0-84890129256&amp;doi=10.1016%2Fj.jss.2013.07.055&amp;partnerID=40&amp;md5=2ccbe5beb5c17c5098a154572fec2333" TargetMode="External"/><Relationship Id="rId692" Type="http://schemas.openxmlformats.org/officeDocument/2006/relationships/hyperlink" Target="https://www.scopus.com/inward/record.uri?eid=2-s2.0-61449185342&amp;doi=10.1016%2Fj.virusres.2008.12.019&amp;partnerID=40&amp;md5=fed72315d6e99d2748e42440ab2f861b" TargetMode="External"/><Relationship Id="rId570" Type="http://schemas.openxmlformats.org/officeDocument/2006/relationships/hyperlink" Target="https://www.scopus.com/inward/record.uri?eid=2-s2.0-84890437296&amp;doi=10.1002%2Far.22838&amp;partnerID=40&amp;md5=bf8cf0c787b533ca7c706d55d62bc03e" TargetMode="External"/><Relationship Id="rId691" Type="http://schemas.openxmlformats.org/officeDocument/2006/relationships/hyperlink" Target="https://www.scopus.com/inward/record.uri?eid=2-s2.0-61849115203&amp;doi=10.1007%2Fs11274-008-9930-0&amp;partnerID=40&amp;md5=676752c709a5e27553a96858304f9601" TargetMode="External"/><Relationship Id="rId690" Type="http://schemas.openxmlformats.org/officeDocument/2006/relationships/hyperlink" Target="https://www.scopus.com/inward/record.uri?eid=2-s2.0-65349145213&amp;doi=10.1016%2Fj.bpg.2009.02.009&amp;partnerID=40&amp;md5=20d544826e3bde16b6c14d9a12f7689b" TargetMode="External"/><Relationship Id="rId213" Type="http://schemas.openxmlformats.org/officeDocument/2006/relationships/hyperlink" Target="https://www.scopus.com/inward/record.uri?eid=2-s2.0-85141870902&amp;doi=10.1016%2Fj.nwh.2022.09.002&amp;partnerID=40&amp;md5=0ed76ac7c7e3d52c014ad4bd80537039" TargetMode="External"/><Relationship Id="rId334" Type="http://schemas.openxmlformats.org/officeDocument/2006/relationships/hyperlink" Target="https://www.scopus.com/inward/record.uri?eid=2-s2.0-85081748705&amp;doi=10.1002%2Fjso.25897&amp;partnerID=40&amp;md5=7ceba57205a5e7814a7a1b104fb59d59" TargetMode="External"/><Relationship Id="rId455" Type="http://schemas.openxmlformats.org/officeDocument/2006/relationships/hyperlink" Target="https://www.scopus.com/inward/record.uri?eid=2-s2.0-85007420739&amp;doi=10.1016%2Fj.jaip.2016.09.046&amp;partnerID=40&amp;md5=6576ef177a8e80d0c02b4c87228a3543" TargetMode="External"/><Relationship Id="rId576" Type="http://schemas.openxmlformats.org/officeDocument/2006/relationships/hyperlink" Target="https://www.scopus.com/inward/record.uri?eid=2-s2.0-84887088168&amp;doi=10.1097%2FCCM.0b013e3182982b03&amp;partnerID=40&amp;md5=19ef29add2829b137edd111d0bf3c3a4" TargetMode="External"/><Relationship Id="rId697" Type="http://schemas.openxmlformats.org/officeDocument/2006/relationships/hyperlink" Target="https://www.scopus.com/inward/record.uri?eid=2-s2.0-60849115310&amp;doi=10.1097%2F01.HNP.0000343203.26216.c9&amp;partnerID=40&amp;md5=69b45086355a795cadb3b60ab9fcd094" TargetMode="External"/><Relationship Id="rId212" Type="http://schemas.openxmlformats.org/officeDocument/2006/relationships/hyperlink" Target="https://www.scopus.com/inward/record.uri?eid=2-s2.0-85153225129&amp;doi=10.1186%2Fs41077-022-00234-z&amp;partnerID=40&amp;md5=66bd0ec0bb4857a4b372c51f5d7fba1f" TargetMode="External"/><Relationship Id="rId333" Type="http://schemas.openxmlformats.org/officeDocument/2006/relationships/hyperlink" Target="https://www.scopus.com/inward/record.uri?eid=2-s2.0-85083323965&amp;doi=10.1111%2Fwvn.12436&amp;partnerID=40&amp;md5=0c55d658991879d95f4aff714f665a08" TargetMode="External"/><Relationship Id="rId454" Type="http://schemas.openxmlformats.org/officeDocument/2006/relationships/hyperlink" Target="https://www.scopus.com/inward/record.uri?eid=2-s2.0-84973537478&amp;doi=10.1097%2FSLA.0000000000001826&amp;partnerID=40&amp;md5=e9aae23e5abb1d7867887427049cbd09" TargetMode="External"/><Relationship Id="rId575" Type="http://schemas.openxmlformats.org/officeDocument/2006/relationships/hyperlink" Target="https://www.scopus.com/inward/record.uri?eid=2-s2.0-84888123646&amp;doi=10.1016%2Fj.acap.2013.07.004&amp;partnerID=40&amp;md5=1596b61ea7dcb3eabd40203394f0a677" TargetMode="External"/><Relationship Id="rId696" Type="http://schemas.openxmlformats.org/officeDocument/2006/relationships/hyperlink" Target="https://www.scopus.com/inward/record.uri?eid=2-s2.0-70350520374&amp;doi=10.1017%2Fs1481803500011234&amp;partnerID=40&amp;md5=8f6a2f9a1ce740aa00095a7ebe71ba11" TargetMode="External"/><Relationship Id="rId211" Type="http://schemas.openxmlformats.org/officeDocument/2006/relationships/hyperlink" Target="https://www.scopus.com/inward/record.uri?eid=2-s2.0-85132709663&amp;doi=10.1111%2Feip.13315&amp;partnerID=40&amp;md5=b0b860f0e03f86d1da927483d9578b7f" TargetMode="External"/><Relationship Id="rId332" Type="http://schemas.openxmlformats.org/officeDocument/2006/relationships/hyperlink" Target="https://www.scopus.com/inward/record.uri?eid=2-s2.0-85087033251&amp;doi=10.1186%2Fs12875-020-01188-9&amp;partnerID=40&amp;md5=22f05064a5228ed98f85fc8c5eecab9b" TargetMode="External"/><Relationship Id="rId453" Type="http://schemas.openxmlformats.org/officeDocument/2006/relationships/hyperlink" Target="https://www.scopus.com/inward/record.uri?eid=2-s2.0-85017411251&amp;doi=10.1007%2Fs00198-017-3975-6&amp;partnerID=40&amp;md5=df59537f5d3f6583ab73e1bdd5e189bd" TargetMode="External"/><Relationship Id="rId574" Type="http://schemas.openxmlformats.org/officeDocument/2006/relationships/hyperlink" Target="https://www.scopus.com/inward/record.uri?eid=2-s2.0-84890187266&amp;doi=10.1111%2Fcts.12118&amp;partnerID=40&amp;md5=b6f7ebd18f1a186a338a1b54e2a5992d" TargetMode="External"/><Relationship Id="rId695" Type="http://schemas.openxmlformats.org/officeDocument/2006/relationships/hyperlink" Target="https://www.scopus.com/inward/record.uri?eid=2-s2.0-77951228084&amp;doi=10.1037%2Fa0018214&amp;partnerID=40&amp;md5=5f50bb671c90aaaaad47d815c31b352f" TargetMode="External"/><Relationship Id="rId210" Type="http://schemas.openxmlformats.org/officeDocument/2006/relationships/hyperlink" Target="https://www.scopus.com/inward/record.uri?eid=2-s2.0-85150758896&amp;doi=10.37765%2Fajmc.2023.89335&amp;partnerID=40&amp;md5=89108e5ddf0429c3377232eecc06da34" TargetMode="External"/><Relationship Id="rId331" Type="http://schemas.openxmlformats.org/officeDocument/2006/relationships/hyperlink" Target="https://www.scopus.com/inward/record.uri?eid=2-s2.0-85087972172&amp;doi=10.1370%2Fafm.2560&amp;partnerID=40&amp;md5=66a017b418a0c5c9f0ef8332930fe16b" TargetMode="External"/><Relationship Id="rId452" Type="http://schemas.openxmlformats.org/officeDocument/2006/relationships/hyperlink" Target="https://www.scopus.com/inward/record.uri?eid=2-s2.0-85019738728&amp;doi=10.1177%2F1740774517690146&amp;partnerID=40&amp;md5=b4baefc605169427af79eec65359c00f" TargetMode="External"/><Relationship Id="rId573" Type="http://schemas.openxmlformats.org/officeDocument/2006/relationships/hyperlink" Target="https://www.scopus.com/inward/record.uri?eid=2-s2.0-84889992488&amp;doi=10.1186%2F1471-2393-13-234&amp;partnerID=40&amp;md5=d58c8447f638aa41459e79f2fa34a5cd" TargetMode="External"/><Relationship Id="rId694" Type="http://schemas.openxmlformats.org/officeDocument/2006/relationships/hyperlink" Target="https://www.scopus.com/inward/record.uri?eid=2-s2.0-64149105766&amp;doi=10.1074%2Fjbc.M805477200&amp;partnerID=40&amp;md5=63c36101bbffe6e08de372e8c3716fd2" TargetMode="External"/><Relationship Id="rId370" Type="http://schemas.openxmlformats.org/officeDocument/2006/relationships/hyperlink" Target="https://www.scopus.com/inward/record.uri?eid=2-s2.0-85068127111&amp;doi=10.1186%2Fs12913-019-4244-5&amp;partnerID=40&amp;md5=b84abb48d9379432ce6fa4bea59ae0f0" TargetMode="External"/><Relationship Id="rId491" Type="http://schemas.openxmlformats.org/officeDocument/2006/relationships/hyperlink" Target="https://www.scopus.com/inward/record.uri?eid=2-s2.0-84977272131&amp;doi=10.14423%2FSMJ.0000000000000486&amp;partnerID=40&amp;md5=9f2da09a761a9f6cfedf3e2f4bd3289f" TargetMode="External"/><Relationship Id="rId490" Type="http://schemas.openxmlformats.org/officeDocument/2006/relationships/hyperlink" Target="https://www.scopus.com/inward/record.uri?eid=2-s2.0-84962103777&amp;doi=10.1097%2FCCM.0000000000001710&amp;partnerID=40&amp;md5=79425a7441b8544b006c8b6302f05c17" TargetMode="External"/><Relationship Id="rId129" Type="http://schemas.openxmlformats.org/officeDocument/2006/relationships/hyperlink" Target="https://www.scopus.com/inward/record.uri?eid=2-s2.0-85199310367&amp;doi=10.1016%2Fj.jstrokecerebrovasdis.2024.107880&amp;partnerID=40&amp;md5=93d7875cee0742efeabcde76e5caf34b" TargetMode="External"/><Relationship Id="rId128" Type="http://schemas.openxmlformats.org/officeDocument/2006/relationships/hyperlink" Target="https://www.scopus.com/inward/record.uri?eid=2-s2.0-85202754478&amp;doi=10.1177%2F08404704241264426&amp;partnerID=40&amp;md5=06411adb774db9aa747a381e7351759f" TargetMode="External"/><Relationship Id="rId249" Type="http://schemas.openxmlformats.org/officeDocument/2006/relationships/hyperlink" Target="https://www.scopus.com/inward/record.uri?eid=2-s2.0-85119284156&amp;doi=10.1016%2Fj.omtm.2021.10.008&amp;partnerID=40&amp;md5=19761ae8df6420192dfc6a0c40fd20bc" TargetMode="External"/><Relationship Id="rId127" Type="http://schemas.openxmlformats.org/officeDocument/2006/relationships/hyperlink" Target="https://www.scopus.com/inward/record.uri?eid=2-s2.0-85183547946&amp;doi=10.1016%2Fj.vaccine.2023.12.061&amp;partnerID=40&amp;md5=fbb1aff72af45f13d93084b6051ca5ef" TargetMode="External"/><Relationship Id="rId248" Type="http://schemas.openxmlformats.org/officeDocument/2006/relationships/hyperlink" Target="https://www.scopus.com/inward/record.uri?eid=2-s2.0-85106339481&amp;doi=10.1177%2F01945998211011987&amp;partnerID=40&amp;md5=a6d16c48a91dcde95b5306a81cd89703" TargetMode="External"/><Relationship Id="rId369" Type="http://schemas.openxmlformats.org/officeDocument/2006/relationships/hyperlink" Target="https://www.scopus.com/inward/record.uri?eid=2-s2.0-85069267750&amp;doi=10.1097%2FCORR.0000000000000760&amp;partnerID=40&amp;md5=75fad6c4ea37df47b11e887d43a44941" TargetMode="External"/><Relationship Id="rId126" Type="http://schemas.openxmlformats.org/officeDocument/2006/relationships/hyperlink" Target="https://www.scopus.com/inward/record.uri?eid=2-s2.0-105001417667&amp;doi=10.1136%2Ftsaco-2024-001517&amp;partnerID=40&amp;md5=bb8deb7dee9ad4eb2cbc0c426fa3f40c" TargetMode="External"/><Relationship Id="rId247" Type="http://schemas.openxmlformats.org/officeDocument/2006/relationships/hyperlink" Target="https://www.scopus.com/inward/record.uri?eid=2-s2.0-85114673628&amp;doi=10.1016%2Fj.jss.2021.07.038&amp;partnerID=40&amp;md5=b8f73a5463c374f2f42af42f6312bb73" TargetMode="External"/><Relationship Id="rId368" Type="http://schemas.openxmlformats.org/officeDocument/2006/relationships/hyperlink" Target="https://www.scopus.com/inward/record.uri?eid=2-s2.0-85068508955&amp;doi=10.1001%2Fjamanetworkopen.2019.6665&amp;partnerID=40&amp;md5=1cb6873d41a3be484e13e162934d45b4" TargetMode="External"/><Relationship Id="rId489" Type="http://schemas.openxmlformats.org/officeDocument/2006/relationships/hyperlink" Target="https://www.scopus.com/inward/record.uri?eid=2-s2.0-84988859926&amp;doi=10.3389%2Ffmicb.2016.01228&amp;partnerID=40&amp;md5=1e46363f7abbca5c99d013a4ff79ba77" TargetMode="External"/><Relationship Id="rId121" Type="http://schemas.openxmlformats.org/officeDocument/2006/relationships/hyperlink" Target="https://www.scopus.com/inward/record.uri?eid=2-s2.0-85205740825&amp;doi=10.1088%2F1361-6560%2Fad7d5b&amp;partnerID=40&amp;md5=622750bc2b781247b7e32831963f5ad5" TargetMode="External"/><Relationship Id="rId242" Type="http://schemas.openxmlformats.org/officeDocument/2006/relationships/hyperlink" Target="https://www.scopus.com/inward/record.uri?eid=2-s2.0-85125630848&amp;doi=10.1891%2FJDNP-D-20-00060&amp;partnerID=40&amp;md5=e4703ea13fb11f70d943bc5986f2fd5c" TargetMode="External"/><Relationship Id="rId363" Type="http://schemas.openxmlformats.org/officeDocument/2006/relationships/hyperlink" Target="https://www.scopus.com/inward/record.uri?eid=2-s2.0-85070196781&amp;doi=10.1016%2Fj.jsxm.2019.07.004&amp;partnerID=40&amp;md5=ef95ae97abfbbf7c8998a10eb246538f" TargetMode="External"/><Relationship Id="rId484" Type="http://schemas.openxmlformats.org/officeDocument/2006/relationships/hyperlink" Target="https://www.scopus.com/inward/record.uri?eid=2-s2.0-84992061421&amp;doi=10.1111%2Fjgs.14341&amp;partnerID=40&amp;md5=5418d745c7ac9bf9ed988d8f0af4b4af" TargetMode="External"/><Relationship Id="rId120" Type="http://schemas.openxmlformats.org/officeDocument/2006/relationships/hyperlink" Target="https://www.scopus.com/inward/record.uri?eid=2-s2.0-85197770752&amp;doi=10.1002%2Fadhm.202400463&amp;partnerID=40&amp;md5=5a9849d50e1486ad4396a26e657dde3f" TargetMode="External"/><Relationship Id="rId241" Type="http://schemas.openxmlformats.org/officeDocument/2006/relationships/hyperlink" Target="https://www.scopus.com/inward/record.uri?eid=2-s2.0-85125882921&amp;doi=10.1097%2FXEB.0000000000000303&amp;partnerID=40&amp;md5=01dffdb0495e9bc5e06c0483c2893900" TargetMode="External"/><Relationship Id="rId362" Type="http://schemas.openxmlformats.org/officeDocument/2006/relationships/hyperlink" Target="https://www.scopus.com/inward/record.uri?eid=2-s2.0-85067507311&amp;doi=10.1111%2Finm.12622&amp;partnerID=40&amp;md5=290c73ed819eac94523a63414bf857c5" TargetMode="External"/><Relationship Id="rId483" Type="http://schemas.openxmlformats.org/officeDocument/2006/relationships/hyperlink" Target="https://www.scopus.com/inward/record.uri?eid=2-s2.0-84994840415&amp;doi=10.1016%2Fs1553-7250%2816%2942063-5&amp;partnerID=40&amp;md5=56e91bc293b53f42f3355e02bd02a8cf" TargetMode="External"/><Relationship Id="rId240" Type="http://schemas.openxmlformats.org/officeDocument/2006/relationships/hyperlink" Target="https://www.scopus.com/inward/record.uri?eid=2-s2.0-85127730130&amp;doi=10.3928%2F01477447-20220105-02&amp;partnerID=40&amp;md5=7de1794676fb4ffb3f44c578414c8965" TargetMode="External"/><Relationship Id="rId361" Type="http://schemas.openxmlformats.org/officeDocument/2006/relationships/hyperlink" Target="https://www.scopus.com/inward/record.uri?eid=2-s2.0-85069878316&amp;doi=10.1016%2Fj.jsat.2019.07.009&amp;partnerID=40&amp;md5=c412704f28a58e227ed5ae1a7f592038" TargetMode="External"/><Relationship Id="rId482" Type="http://schemas.openxmlformats.org/officeDocument/2006/relationships/hyperlink" Target="https://www.scopus.com/inward/record.uri?eid=2-s2.0-84995745322&amp;doi=10.1186%2Fs12872-016-0371-7&amp;partnerID=40&amp;md5=dd8a165b7ef64e29fd8396dbfc6b6dd6" TargetMode="External"/><Relationship Id="rId360" Type="http://schemas.openxmlformats.org/officeDocument/2006/relationships/hyperlink" Target="https://www.scopus.com/inward/record.uri?eid=2-s2.0-85071333389&amp;doi=10.1016%2Fj.earlhumdev.2019.104848&amp;partnerID=40&amp;md5=46c239ea7b2f26ad7ce984cc348f5f7f" TargetMode="External"/><Relationship Id="rId481" Type="http://schemas.openxmlformats.org/officeDocument/2006/relationships/hyperlink" Target="https://www.scopus.com/inward/record.uri?eid=2-s2.0-84995785303&amp;doi=10.1186%2Fs12885-016-2858-0&amp;partnerID=40&amp;md5=6affdf71ff5cfb9d7516f3c0aecdadb6" TargetMode="External"/><Relationship Id="rId125" Type="http://schemas.openxmlformats.org/officeDocument/2006/relationships/hyperlink" Target="https://www.scopus.com/inward/record.uri?eid=2-s2.0-85192201552&amp;doi=10.1016%2Fj.avsg.2024.01.031&amp;partnerID=40&amp;md5=a9f88fd37066190007c95a7c24c64bd9" TargetMode="External"/><Relationship Id="rId246" Type="http://schemas.openxmlformats.org/officeDocument/2006/relationships/hyperlink" Target="https://www.scopus.com/inward/record.uri?eid=2-s2.0-85126677744&amp;doi=10.22203%2FeCM.v043a09&amp;partnerID=40&amp;md5=5086e6ee027968ebb832be38816a360e" TargetMode="External"/><Relationship Id="rId367" Type="http://schemas.openxmlformats.org/officeDocument/2006/relationships/hyperlink" Target="https://www.scopus.com/inward/record.uri?eid=2-s2.0-85068925890&amp;doi=10.1186%2Fs12913-019-4177-z&amp;partnerID=40&amp;md5=53da0c33f4f5abce0e8bc37352dc1290" TargetMode="External"/><Relationship Id="rId488" Type="http://schemas.openxmlformats.org/officeDocument/2006/relationships/hyperlink" Target="https://www.scopus.com/inward/record.uri?eid=2-s2.0-84986223648&amp;doi=10.1186%2Fs13063-016-1563-2&amp;partnerID=40&amp;md5=0eccb30cc86d82fbc1f082c9db571b52" TargetMode="External"/><Relationship Id="rId124" Type="http://schemas.openxmlformats.org/officeDocument/2006/relationships/hyperlink" Target="https://www.scopus.com/inward/record.uri?eid=2-s2.0-85201513519&amp;doi=10.1016%2Fj.jss.2024.07.065&amp;partnerID=40&amp;md5=0de962645d525b22264df1c4c954498f" TargetMode="External"/><Relationship Id="rId245" Type="http://schemas.openxmlformats.org/officeDocument/2006/relationships/hyperlink" Target="https://www.scopus.com/inward/record.uri?eid=2-s2.0-85143552069&amp;doi=10.1097%2FCEH.0000000000000461&amp;partnerID=40&amp;md5=e6ab06ec4be0481fe157c1e6bb7d9656" TargetMode="External"/><Relationship Id="rId366" Type="http://schemas.openxmlformats.org/officeDocument/2006/relationships/hyperlink" Target="https://www.scopus.com/inward/record.uri?eid=2-s2.0-85072142106&amp;doi=10.1353%2Fhpu.2019.0076&amp;partnerID=40&amp;md5=70a2e6f196447f7aff97254511111c07" TargetMode="External"/><Relationship Id="rId487" Type="http://schemas.openxmlformats.org/officeDocument/2006/relationships/hyperlink" Target="https://www.scopus.com/inward/record.uri?eid=2-s2.0-84986898433&amp;doi=10.1186%2Fs12875-016-0530-z&amp;partnerID=40&amp;md5=58648a4d6eb0200e8847d86c6e6fc470" TargetMode="External"/><Relationship Id="rId123" Type="http://schemas.openxmlformats.org/officeDocument/2006/relationships/hyperlink" Target="https://www.scopus.com/inward/record.uri?eid=2-s2.0-85206513128&amp;doi=10.1097%2FPEC.0000000000003211&amp;partnerID=40&amp;md5=3680c8da890905e26237dbd9f4c8af9e" TargetMode="External"/><Relationship Id="rId244" Type="http://schemas.openxmlformats.org/officeDocument/2006/relationships/hyperlink" Target="https://www.scopus.com/inward/record.uri?eid=2-s2.0-85101885087&amp;doi=10.1016%2Fj.siny.2021.101225&amp;partnerID=40&amp;md5=8c5ba38073d4fdc9f2ef8be99d668a3b" TargetMode="External"/><Relationship Id="rId365" Type="http://schemas.openxmlformats.org/officeDocument/2006/relationships/hyperlink" Target="https://www.scopus.com/inward/record.uri?eid=2-s2.0-85071262525&amp;doi=10.1186%2Fs13643-019-1123-4&amp;partnerID=40&amp;md5=7cb052e767e4167b3733653ad9fda883" TargetMode="External"/><Relationship Id="rId486" Type="http://schemas.openxmlformats.org/officeDocument/2006/relationships/hyperlink" Target="https://www.scopus.com/inward/record.uri?eid=2-s2.0-84979536791&amp;doi=10.1016%2Fj.ijgo.2016.03.034&amp;partnerID=40&amp;md5=cb495b8b5cd67809422c56075e491a92" TargetMode="External"/><Relationship Id="rId122" Type="http://schemas.openxmlformats.org/officeDocument/2006/relationships/hyperlink" Target="https://www.scopus.com/inward/record.uri?eid=2-s2.0-85205528420&amp;doi=10.1136%2Fbmjoq-2024-002951&amp;partnerID=40&amp;md5=49bfae7b20a39c2338a6be73024a5215" TargetMode="External"/><Relationship Id="rId243" Type="http://schemas.openxmlformats.org/officeDocument/2006/relationships/hyperlink" Target="https://www.scopus.com/inward/record.uri?eid=2-s2.0-85123290355&amp;doi=10.1097%2FJHM-D-20-00299&amp;partnerID=40&amp;md5=05b5f42ca54daf135c655e5b4eb2cb0d" TargetMode="External"/><Relationship Id="rId364" Type="http://schemas.openxmlformats.org/officeDocument/2006/relationships/hyperlink" Target="https://www.scopus.com/inward/record.uri?eid=2-s2.0-85067429124&amp;doi=10.1016%2Fj.jacr.2019.04.014&amp;partnerID=40&amp;md5=211fdd056c4c83959bc6b782d76caa75" TargetMode="External"/><Relationship Id="rId485" Type="http://schemas.openxmlformats.org/officeDocument/2006/relationships/hyperlink" Target="https://www.scopus.com/inward/record.uri?eid=2-s2.0-84991445544&amp;doi=10.1371%2Fjournal.pone.0162184&amp;partnerID=40&amp;md5=9e6d22074e6d0599ea1405afd797d398" TargetMode="External"/><Relationship Id="rId95" Type="http://schemas.openxmlformats.org/officeDocument/2006/relationships/hyperlink" Target="https://www.scopus.com/inward/record.uri?eid=2-s2.0-85219230132&amp;doi=10.2106%2FJBJS.24.01131&amp;partnerID=40&amp;md5=188ed99f175611f1829bc266d6129a3e" TargetMode="External"/><Relationship Id="rId94" Type="http://schemas.openxmlformats.org/officeDocument/2006/relationships/hyperlink" Target="https://www.scopus.com/inward/record.uri?eid=2-s2.0-105010438689&amp;doi=10.1136%2Fbmjgh-2024-017153&amp;partnerID=40&amp;md5=b003827f0d03469cdc4fd9ec7f679acc" TargetMode="External"/><Relationship Id="rId97" Type="http://schemas.openxmlformats.org/officeDocument/2006/relationships/hyperlink" Target="https://www.scopus.com/inward/record.uri?eid=2-s2.0-105005173266&amp;doi=10.1016%2Fj.jcjq.2025.04.004&amp;partnerID=40&amp;md5=bb2176e9bc8077190e1d065dabd98bbd" TargetMode="External"/><Relationship Id="rId96" Type="http://schemas.openxmlformats.org/officeDocument/2006/relationships/hyperlink" Target="https://www.scopus.com/inward/record.uri?eid=2-s2.0-105009837922&amp;doi=10.1002%2Falz.70437&amp;partnerID=40&amp;md5=9ba2b60c983457b2538d87e3398229a6" TargetMode="External"/><Relationship Id="rId99" Type="http://schemas.openxmlformats.org/officeDocument/2006/relationships/hyperlink" Target="https://www.scopus.com/inward/record.uri?eid=2-s2.0-85217981041&amp;doi=10.1016%2Fj.evalprogplan.2025.102563&amp;partnerID=40&amp;md5=d6a8c7971bf1675febb3247659cc51b0" TargetMode="External"/><Relationship Id="rId480" Type="http://schemas.openxmlformats.org/officeDocument/2006/relationships/hyperlink" Target="https://www.scopus.com/inward/record.uri?eid=2-s2.0-84952002824&amp;doi=10.1002%2Frnj.248&amp;partnerID=40&amp;md5=40036c3e6e16ce1aaaffb4b73d22f4e1" TargetMode="External"/><Relationship Id="rId98" Type="http://schemas.openxmlformats.org/officeDocument/2006/relationships/hyperlink" Target="https://www.scopus.com/inward/record.uri?eid=2-s2.0-85219063173&amp;doi=10.1016%2Fj.pcd.2025.02.007&amp;partnerID=40&amp;md5=298703973952433380347d7c6ca3911d" TargetMode="External"/><Relationship Id="rId91" Type="http://schemas.openxmlformats.org/officeDocument/2006/relationships/hyperlink" Target="https://www.scopus.com/inward/record.uri?eid=2-s2.0-105014470816&amp;doi=10.3390%2Fgels11080567&amp;partnerID=40&amp;md5=c03a379c6da2a7427a4ed68dfe23954f" TargetMode="External"/><Relationship Id="rId90" Type="http://schemas.openxmlformats.org/officeDocument/2006/relationships/hyperlink" Target="https://www.scopus.com/inward/record.uri?eid=2-s2.0-85198646122&amp;doi=10.1136%2Fbmjqs-2023-016955&amp;partnerID=40&amp;md5=1d93e59ed6c8f22deecfeb18e86af578" TargetMode="External"/><Relationship Id="rId93" Type="http://schemas.openxmlformats.org/officeDocument/2006/relationships/hyperlink" Target="https://www.scopus.com/inward/record.uri?eid=2-s2.0-105009705797&amp;doi=10.1111%2Fjep.70195&amp;partnerID=40&amp;md5=3d489fffd5731b7216f470d1a2840c52" TargetMode="External"/><Relationship Id="rId92" Type="http://schemas.openxmlformats.org/officeDocument/2006/relationships/hyperlink" Target="https://www.scopus.com/inward/record.uri?eid=2-s2.0-105012198417&amp;doi=10.1136%2Fbmjopen-2024-095343&amp;partnerID=40&amp;md5=667f0a0dce083f7daf04ea7fdb890d9b" TargetMode="External"/><Relationship Id="rId118" Type="http://schemas.openxmlformats.org/officeDocument/2006/relationships/hyperlink" Target="https://www.scopus.com/inward/record.uri?eid=2-s2.0-85203492659&amp;doi=10.1016%2Fj.ajem.2024.09.024&amp;partnerID=40&amp;md5=a3b76c4958b760d8870a6d8465ff5d6c" TargetMode="External"/><Relationship Id="rId239" Type="http://schemas.openxmlformats.org/officeDocument/2006/relationships/hyperlink" Target="https://www.scopus.com/inward/record.uri?eid=2-s2.0-85134426419&amp;doi=10.1093%2Fbmb%2Fldac008&amp;partnerID=40&amp;md5=6e4a6d90d62151fa9ef48a394b250a29" TargetMode="External"/><Relationship Id="rId117" Type="http://schemas.openxmlformats.org/officeDocument/2006/relationships/hyperlink" Target="https://www.scopus.com/inward/record.uri?eid=2-s2.0-85204373770&amp;doi=10.1016%2Fj.pedn.2024.09.010&amp;partnerID=40&amp;md5=1131dd7f252aa43bf83a2631fac5e729" TargetMode="External"/><Relationship Id="rId238" Type="http://schemas.openxmlformats.org/officeDocument/2006/relationships/hyperlink" Target="https://www.scopus.com/inward/record.uri?eid=2-s2.0-85144785906&amp;doi=10.34197%2Fats-scholar.2021-0088IN&amp;partnerID=40&amp;md5=196a4117681ffb0016e6b152157234b2" TargetMode="External"/><Relationship Id="rId359" Type="http://schemas.openxmlformats.org/officeDocument/2006/relationships/hyperlink" Target="https://www.scopus.com/inward/record.uri?eid=2-s2.0-85071447471&amp;doi=10.1016%2Fj.jcjq.2019.07.011&amp;partnerID=40&amp;md5=e1fc365085b084b56001e7d475bc7638" TargetMode="External"/><Relationship Id="rId116" Type="http://schemas.openxmlformats.org/officeDocument/2006/relationships/hyperlink" Target="https://www.scopus.com/inward/record.uri?eid=2-s2.0-85210304042&amp;doi=10.1097%2FASW.0000000000000226&amp;partnerID=40&amp;md5=c9f9ff88a39487d12c182afc9f495c2c" TargetMode="External"/><Relationship Id="rId237" Type="http://schemas.openxmlformats.org/officeDocument/2006/relationships/hyperlink" Target="https://www.scopus.com/inward/record.uri?eid=2-s2.0-85127619169&amp;doi=10.3389%2Ffneur.2022.846735&amp;partnerID=40&amp;md5=2b2d40176e8eafc5b93b0d6fab1d0fcf" TargetMode="External"/><Relationship Id="rId358" Type="http://schemas.openxmlformats.org/officeDocument/2006/relationships/hyperlink" Target="https://www.scopus.com/inward/record.uri?eid=2-s2.0-85076874781&amp;doi=10.1093%2Fajhp%2Fzxz251&amp;partnerID=40&amp;md5=aaef67f71950e062e50e9f7853bae92d" TargetMode="External"/><Relationship Id="rId479" Type="http://schemas.openxmlformats.org/officeDocument/2006/relationships/hyperlink" Target="https://www.scopus.com/inward/record.uri?eid=2-s2.0-84990196041&amp;doi=10.1177%2F1060028016656385&amp;partnerID=40&amp;md5=a67d81d323cb46a38066cf5587709c15" TargetMode="External"/><Relationship Id="rId115" Type="http://schemas.openxmlformats.org/officeDocument/2006/relationships/hyperlink" Target="https://www.scopus.com/inward/record.uri?eid=2-s2.0-85181480422&amp;doi=10.1186%2Fs12913-023-10315-y&amp;partnerID=40&amp;md5=e1bb21b1005b74955055d5cf0f472a7b" TargetMode="External"/><Relationship Id="rId236" Type="http://schemas.openxmlformats.org/officeDocument/2006/relationships/hyperlink" Target="https://www.scopus.com/inward/record.uri?eid=2-s2.0-85127982387&amp;doi=10.3389%2Ffphar.2022.794139&amp;partnerID=40&amp;md5=73150bed2c91f4a41de05a3c5dd78107" TargetMode="External"/><Relationship Id="rId357" Type="http://schemas.openxmlformats.org/officeDocument/2006/relationships/hyperlink" Target="https://www.scopus.com/inward/record.uri?eid=2-s2.0-85072035807&amp;doi=10.1111%2Fjep.13276&amp;partnerID=40&amp;md5=d0d51c74ec06c7f220f17bb46e9e3f10" TargetMode="External"/><Relationship Id="rId478" Type="http://schemas.openxmlformats.org/officeDocument/2006/relationships/hyperlink" Target="https://www.scopus.com/inward/record.uri?eid=2-s2.0-84994608024&amp;doi=10.1371%2Fjournal.pone.0160020&amp;partnerID=40&amp;md5=18c4d05c56d9053f8292568b1ec49752" TargetMode="External"/><Relationship Id="rId599" Type="http://schemas.openxmlformats.org/officeDocument/2006/relationships/hyperlink" Target="https://www.scopus.com/inward/record.uri?eid=2-s2.0-84872681574&amp;doi=10.1186%2F1748-5908-8-10&amp;partnerID=40&amp;md5=18bd719eb8c0f775703e93f5b37e3f99" TargetMode="External"/><Relationship Id="rId119" Type="http://schemas.openxmlformats.org/officeDocument/2006/relationships/hyperlink" Target="https://www.scopus.com/inward/record.uri?eid=2-s2.0-85199704898&amp;doi=10.1097%2FHTR.0000000000000987&amp;partnerID=40&amp;md5=c8a3d06200e8e481991960ee189a7b90" TargetMode="External"/><Relationship Id="rId110" Type="http://schemas.openxmlformats.org/officeDocument/2006/relationships/hyperlink" Target="https://www.scopus.com/inward/record.uri?eid=2-s2.0-105003662123&amp;doi=10.2196%2F67269&amp;partnerID=40&amp;md5=8a5eefef8273361687dc57d41b16fb6c" TargetMode="External"/><Relationship Id="rId231" Type="http://schemas.openxmlformats.org/officeDocument/2006/relationships/hyperlink" Target="https://www.scopus.com/inward/record.uri?eid=2-s2.0-85124477683&amp;doi=10.1002%2Fcncr.34112&amp;partnerID=40&amp;md5=41f07d7ae03051a09e0c3309c89a2568" TargetMode="External"/><Relationship Id="rId352" Type="http://schemas.openxmlformats.org/officeDocument/2006/relationships/hyperlink" Target="https://www.scopus.com/inward/record.uri?eid=2-s2.0-85097766020&amp;doi=10.1002%2Feng2.12113&amp;partnerID=40&amp;md5=cc05255625916d65b7b66f3b4eff1cf1" TargetMode="External"/><Relationship Id="rId473" Type="http://schemas.openxmlformats.org/officeDocument/2006/relationships/hyperlink" Target="https://www.scopus.com/inward/record.uri?eid=2-s2.0-85005943402&amp;doi=10.1177%2F0020731416677478&amp;partnerID=40&amp;md5=cdb41d5c72c5b59b792bd89d1da930e2" TargetMode="External"/><Relationship Id="rId594" Type="http://schemas.openxmlformats.org/officeDocument/2006/relationships/hyperlink" Target="https://www.scopus.com/inward/record.uri?eid=2-s2.0-84877704567&amp;doi=10.1097%2FHCM.0b013e31828ef655&amp;partnerID=40&amp;md5=756208f2ff1a25d4efe1c327b3bf068d" TargetMode="External"/><Relationship Id="rId230" Type="http://schemas.openxmlformats.org/officeDocument/2006/relationships/hyperlink" Target="https://www.scopus.com/inward/record.uri?eid=2-s2.0-85128473890&amp;doi=10.1097%2FBPO.0000000000002102&amp;partnerID=40&amp;md5=45322048a5ed955d05bd528042620439" TargetMode="External"/><Relationship Id="rId351" Type="http://schemas.openxmlformats.org/officeDocument/2006/relationships/hyperlink" Target="https://www.scopus.com/inward/record.uri?eid=2-s2.0-85078502481&amp;doi=10.1080%2F14739879.2019.1704633&amp;partnerID=40&amp;md5=ca7b20a06654cd4da6e0a72a1e2329b4" TargetMode="External"/><Relationship Id="rId472" Type="http://schemas.openxmlformats.org/officeDocument/2006/relationships/hyperlink" Target="https://www.scopus.com/inward/record.uri?eid=2-s2.0-85008485797&amp;doi=10.1177%2F0194599816667712&amp;partnerID=40&amp;md5=dd35f434c6b0c04f51c466435d7eab43" TargetMode="External"/><Relationship Id="rId593" Type="http://schemas.openxmlformats.org/officeDocument/2006/relationships/hyperlink" Target="https://www.scopus.com/inward/record.uri?eid=2-s2.0-84877749397&amp;doi=10.1016%2Fj.actaastro.2013.03.002&amp;partnerID=40&amp;md5=c09bb726d74e65669360f928ed02e339" TargetMode="External"/><Relationship Id="rId350" Type="http://schemas.openxmlformats.org/officeDocument/2006/relationships/hyperlink" Target="https://www.scopus.com/inward/record.uri?eid=2-s2.0-85076524887&amp;doi=10.1016%2Fj.ijmedinf.2019.104030&amp;partnerID=40&amp;md5=ce7c72b12e42032c323633a33fe429d5" TargetMode="External"/><Relationship Id="rId471" Type="http://schemas.openxmlformats.org/officeDocument/2006/relationships/hyperlink" Target="https://www.scopus.com/inward/record.uri?eid=2-s2.0-85020110695&amp;doi=10.1016%2Fj.sapharm.2017.05.015&amp;partnerID=40&amp;md5=7cf0244a24b94badc09c5e7d7aa79d06" TargetMode="External"/><Relationship Id="rId592" Type="http://schemas.openxmlformats.org/officeDocument/2006/relationships/hyperlink" Target="https://www.scopus.com/inward/record.uri?eid=2-s2.0-84878289672&amp;doi=10.3109%2F15563650.2013.801981&amp;partnerID=40&amp;md5=e94c4ef015083bc4aa7808254a620dfa" TargetMode="External"/><Relationship Id="rId470" Type="http://schemas.openxmlformats.org/officeDocument/2006/relationships/hyperlink" Target="https://www.scopus.com/inward/record.uri?eid=2-s2.0-85027184668&amp;doi=10.1108%2FIJHG-04-2016-0024&amp;partnerID=40&amp;md5=6f5514ff5eb63193a6c7c38a5ee327ca" TargetMode="External"/><Relationship Id="rId591" Type="http://schemas.openxmlformats.org/officeDocument/2006/relationships/hyperlink" Target="https://www.scopus.com/inward/record.uri?eid=2-s2.0-84878918229&amp;doi=10.1038%2Fsc.2013.7&amp;partnerID=40&amp;md5=85cb4a21dad8a4344b69c3bcc7971c50" TargetMode="External"/><Relationship Id="rId114" Type="http://schemas.openxmlformats.org/officeDocument/2006/relationships/hyperlink" Target="https://www.scopus.com/inward/record.uri?eid=2-s2.0-85191713344&amp;doi=10.1186%2Fs12913-024-10947-8&amp;partnerID=40&amp;md5=cd8a9c1805394d70726e956c18c7ab33" TargetMode="External"/><Relationship Id="rId235" Type="http://schemas.openxmlformats.org/officeDocument/2006/relationships/hyperlink" Target="https://www.scopus.com/inward/record.uri?eid=2-s2.0-85121520815&amp;doi=10.1016%2Fj.jss.2021.11.003&amp;partnerID=40&amp;md5=5fb8e2d62982e235c5e7b3fb032768d3" TargetMode="External"/><Relationship Id="rId356" Type="http://schemas.openxmlformats.org/officeDocument/2006/relationships/hyperlink" Target="https://www.scopus.com/inward/record.uri?eid=2-s2.0-85074553730&amp;doi=10.1097%2FEJA.0000000000001043&amp;partnerID=40&amp;md5=eb895ac74e3ce702ca5fd75da4430d0b" TargetMode="External"/><Relationship Id="rId477" Type="http://schemas.openxmlformats.org/officeDocument/2006/relationships/hyperlink" Target="https://www.scopus.com/inward/record.uri?eid=2-s2.0-84994860517&amp;doi=10.1164%2Frccm.201602-0397OC&amp;partnerID=40&amp;md5=5a75b063fa5c63ca6fd78ff4e63f802d" TargetMode="External"/><Relationship Id="rId598" Type="http://schemas.openxmlformats.org/officeDocument/2006/relationships/hyperlink" Target="https://www.scopus.com/inward/record.uri?eid=2-s2.0-84874017819&amp;doi=10.1007%2Fs10459-011-9340-1&amp;partnerID=40&amp;md5=6c164273a9fc7c21cae4627260467db6" TargetMode="External"/><Relationship Id="rId113" Type="http://schemas.openxmlformats.org/officeDocument/2006/relationships/hyperlink" Target="https://www.scopus.com/inward/record.uri?eid=2-s2.0-85197566319&amp;doi=10.1186%2Fs13063-024-08254-y&amp;partnerID=40&amp;md5=1955b7dff4b6f1a2a525b230e6700a47" TargetMode="External"/><Relationship Id="rId234" Type="http://schemas.openxmlformats.org/officeDocument/2006/relationships/hyperlink" Target="https://www.scopus.com/inward/record.uri?eid=2-s2.0-85126563946&amp;doi=10.1097%2FCCM.0000000000005353&amp;partnerID=40&amp;md5=cfdcbbdd26ba7622219bccd8224dea86" TargetMode="External"/><Relationship Id="rId355" Type="http://schemas.openxmlformats.org/officeDocument/2006/relationships/hyperlink" Target="https://www.scopus.com/inward/record.uri?eid=2-s2.0-85076422733&amp;doi=10.1136%2Fbmjopen-2019-031646&amp;partnerID=40&amp;md5=6284437a856efb31600f18d2a0a7fd9d" TargetMode="External"/><Relationship Id="rId476" Type="http://schemas.openxmlformats.org/officeDocument/2006/relationships/hyperlink" Target="https://www.scopus.com/inward/record.uri?eid=2-s2.0-84980360926&amp;doi=10.1097%2FTP.0000000000001377&amp;partnerID=40&amp;md5=f5837c532400fb97cc760c3a585e248c" TargetMode="External"/><Relationship Id="rId597" Type="http://schemas.openxmlformats.org/officeDocument/2006/relationships/hyperlink" Target="https://www.scopus.com/inward/record.uri?eid=2-s2.0-84879301003&amp;doi=10.1002%2Fchp.21169&amp;partnerID=40&amp;md5=47ec31d38b3e5590125b240bb3f9fe7d" TargetMode="External"/><Relationship Id="rId112" Type="http://schemas.openxmlformats.org/officeDocument/2006/relationships/hyperlink" Target="https://www.scopus.com/inward/record.uri?eid=2-s2.0-105002263170&amp;doi=10.1080%2F10903127.2024.2372817&amp;partnerID=40&amp;md5=70e123dda695d74ded80823dc2b2a9fc" TargetMode="External"/><Relationship Id="rId233" Type="http://schemas.openxmlformats.org/officeDocument/2006/relationships/hyperlink" Target="https://www.scopus.com/inward/record.uri?eid=2-s2.0-85126696490&amp;doi=10.1016%2FS2589-7500%2822%2900017-6&amp;partnerID=40&amp;md5=7271a6ba1f4ed482f5868dbf080d8cc7" TargetMode="External"/><Relationship Id="rId354" Type="http://schemas.openxmlformats.org/officeDocument/2006/relationships/hyperlink" Target="https://www.scopus.com/inward/record.uri?eid=2-s2.0-85082964845&amp;doi=10.1371%2Fjournal.pone.0231154&amp;partnerID=40&amp;md5=54e1dd04508f9b4713ad44e0e75f9dd1" TargetMode="External"/><Relationship Id="rId475" Type="http://schemas.openxmlformats.org/officeDocument/2006/relationships/hyperlink" Target="https://www.scopus.com/inward/record.uri?eid=2-s2.0-84991237803&amp;doi=10.1016%2Fj.jss.2016.08.085&amp;partnerID=40&amp;md5=01c56f7a409ca590cd9e932326f464b7" TargetMode="External"/><Relationship Id="rId596" Type="http://schemas.openxmlformats.org/officeDocument/2006/relationships/hyperlink" Target="https://www.scopus.com/inward/record.uri?eid=2-s2.0-84875365215&amp;doi=10.1016%2Fj.cgh.2013.01.028&amp;partnerID=40&amp;md5=a3a22060f0371c7f215663616413ad7b" TargetMode="External"/><Relationship Id="rId111" Type="http://schemas.openxmlformats.org/officeDocument/2006/relationships/hyperlink" Target="https://www.scopus.com/inward/record.uri?eid=2-s2.0-105003503014&amp;doi=10.2196%2F67914&amp;partnerID=40&amp;md5=1f898be705694021801d78503a489681" TargetMode="External"/><Relationship Id="rId232" Type="http://schemas.openxmlformats.org/officeDocument/2006/relationships/hyperlink" Target="https://www.scopus.com/inward/record.uri?eid=2-s2.0-85127980604&amp;doi=10.1097%2FACM.0000000000004424&amp;partnerID=40&amp;md5=95dc2f2daf39e8b55719a7304c7fe7b2" TargetMode="External"/><Relationship Id="rId353" Type="http://schemas.openxmlformats.org/officeDocument/2006/relationships/hyperlink" Target="https://www.scopus.com/inward/record.uri?eid=2-s2.0-85086933631&amp;doi=10.18999%2Fnagjms.82.4.697&amp;partnerID=40&amp;md5=db5b010040a44ecab5890aeee054abdc" TargetMode="External"/><Relationship Id="rId474" Type="http://schemas.openxmlformats.org/officeDocument/2006/relationships/hyperlink" Target="https://www.scopus.com/inward/record.uri?eid=2-s2.0-85000842944&amp;doi=10.1016%2Fj.resuscitation.2016.08.032&amp;partnerID=40&amp;md5=dc6d3c8b7abbe5f4bff974aa88bf2e9b" TargetMode="External"/><Relationship Id="rId595" Type="http://schemas.openxmlformats.org/officeDocument/2006/relationships/hyperlink" Target="https://www.scopus.com/inward/record.uri?eid=2-s2.0-84875382896&amp;doi=10.1002%2Fcncr.27926&amp;partnerID=40&amp;md5=1bc84112d1e7bc9c94a82e3c67a8c9eb" TargetMode="External"/><Relationship Id="rId305" Type="http://schemas.openxmlformats.org/officeDocument/2006/relationships/hyperlink" Target="https://www.scopus.com/inward/record.uri?eid=2-s2.0-85118959141&amp;doi=10.1080%2F24745332.2018.1470910&amp;partnerID=40&amp;md5=da53d5fce6f3cf4c51e820afbd99c657" TargetMode="External"/><Relationship Id="rId426" Type="http://schemas.openxmlformats.org/officeDocument/2006/relationships/hyperlink" Target="https://www.scopus.com/inward/record.uri?eid=2-s2.0-85044668207&amp;doi=10.1016%2Fj.ajog.2017.11.591&amp;partnerID=40&amp;md5=33eebba00c6766124a7542896f45c081" TargetMode="External"/><Relationship Id="rId547" Type="http://schemas.openxmlformats.org/officeDocument/2006/relationships/hyperlink" Target="https://www.scopus.com/inward/record.uri?eid=2-s2.0-84902710271&amp;doi=10.1186%2F1748-5908-9-80&amp;partnerID=40&amp;md5=3d1618994427c0e93dc35305971597c7" TargetMode="External"/><Relationship Id="rId668" Type="http://schemas.openxmlformats.org/officeDocument/2006/relationships/hyperlink" Target="https://www.scopus.com/inward/record.uri?eid=2-s2.0-77952698865&amp;doi=10.1177%2F0885066609359267&amp;partnerID=40&amp;md5=5f384028e0504cc7d0b3d54a1b2c49d3" TargetMode="External"/><Relationship Id="rId304" Type="http://schemas.openxmlformats.org/officeDocument/2006/relationships/hyperlink" Target="https://www.scopus.com/inward/record.uri?eid=2-s2.0-85091252015&amp;doi=10.1016%2Fj.ymthe.2020.09.011&amp;partnerID=40&amp;md5=d05ef5fe343f366be917701d8d71268b" TargetMode="External"/><Relationship Id="rId425" Type="http://schemas.openxmlformats.org/officeDocument/2006/relationships/hyperlink" Target="https://www.scopus.com/inward/record.uri?eid=2-s2.0-85040049154&amp;doi=10.1007%2Fs11606-017-4243-3&amp;partnerID=40&amp;md5=1ad57fddccb486a2e128b42a7287e6aa" TargetMode="External"/><Relationship Id="rId546" Type="http://schemas.openxmlformats.org/officeDocument/2006/relationships/hyperlink" Target="https://www.scopus.com/inward/record.uri?eid=2-s2.0-84903530562&amp;doi=10.1371%2Fjournal.pone.0098734&amp;partnerID=40&amp;md5=5f29542a6b84f9fa385137cafacbff1e" TargetMode="External"/><Relationship Id="rId667" Type="http://schemas.openxmlformats.org/officeDocument/2006/relationships/hyperlink" Target="https://www.scopus.com/inward/record.uri?eid=2-s2.0-77953515170&amp;doi=10.1002%2Fjhm.658&amp;partnerID=40&amp;md5=0f715a16f9a2102d96db2996b4615b79" TargetMode="External"/><Relationship Id="rId303" Type="http://schemas.openxmlformats.org/officeDocument/2006/relationships/hyperlink" Target="https://www.scopus.com/inward/record.uri?eid=2-s2.0-85100524262&amp;doi=10.1136%2Fbmjopen-2020-037240&amp;partnerID=40&amp;md5=d81cad831fd80ef372296102fc88627e" TargetMode="External"/><Relationship Id="rId424" Type="http://schemas.openxmlformats.org/officeDocument/2006/relationships/hyperlink" Target="https://www.scopus.com/inward/record.uri?eid=2-s2.0-85045446768&amp;doi=10.1097%2FSIH.0000000000000263&amp;partnerID=40&amp;md5=cc7dd9a366da33932387608e74b267ec" TargetMode="External"/><Relationship Id="rId545" Type="http://schemas.openxmlformats.org/officeDocument/2006/relationships/hyperlink" Target="https://www.scopus.com/inward/record.uri?eid=2-s2.0-84903751066&amp;doi=10.1089%2Fend.2013.0805&amp;partnerID=40&amp;md5=9d0f3a2009c9e7fe77fd01f8f57d8cfa" TargetMode="External"/><Relationship Id="rId666" Type="http://schemas.openxmlformats.org/officeDocument/2006/relationships/hyperlink" Target="https://www.scopus.com/inward/record.uri?eid=2-s2.0-77952306634&amp;doi=10.1186%2F1472-6963-10-129&amp;partnerID=40&amp;md5=c1cccb2f0545478e8b9b9dff75e6ca0c" TargetMode="External"/><Relationship Id="rId302" Type="http://schemas.openxmlformats.org/officeDocument/2006/relationships/hyperlink" Target="https://www.scopus.com/inward/record.uri?eid=2-s2.0-85090022560&amp;doi=10.1007%2Fs11606-020-06137-x&amp;partnerID=40&amp;md5=e489b1fb88d5ed196edab2569929d78e" TargetMode="External"/><Relationship Id="rId423" Type="http://schemas.openxmlformats.org/officeDocument/2006/relationships/hyperlink" Target="https://www.scopus.com/inward/record.uri?eid=2-s2.0-85045409080&amp;doi=10.1186%2Fs12883-018-1044-1&amp;partnerID=40&amp;md5=b9406918162efba16ff9624b749d8fea" TargetMode="External"/><Relationship Id="rId544" Type="http://schemas.openxmlformats.org/officeDocument/2006/relationships/hyperlink" Target="https://www.scopus.com/inward/record.uri?eid=2-s2.0-84904534998&amp;doi=10.1186%2F1745-6215-15-299&amp;partnerID=40&amp;md5=03be499d1d5b7d63a4e6838104b83ab3" TargetMode="External"/><Relationship Id="rId665" Type="http://schemas.openxmlformats.org/officeDocument/2006/relationships/hyperlink" Target="https://www.scopus.com/inward/record.uri?eid=2-s2.0-77952985871&amp;doi=10.1186%2F1748-5908-5-43&amp;partnerID=40&amp;md5=0e1efa462534dba36437925ea4802735" TargetMode="External"/><Relationship Id="rId309" Type="http://schemas.openxmlformats.org/officeDocument/2006/relationships/hyperlink" Target="https://www.scopus.com/inward/record.uri?eid=2-s2.0-85102214798&amp;doi=10.1093%2Fintqhc%2Fmzab006&amp;partnerID=40&amp;md5=d711856be702b98fcebce1259255b603" TargetMode="External"/><Relationship Id="rId308" Type="http://schemas.openxmlformats.org/officeDocument/2006/relationships/hyperlink" Target="https://www.scopus.com/inward/record.uri?eid=2-s2.0-85102216235&amp;doi=10.1093%2Fbjsopen%2Fzraa043&amp;partnerID=40&amp;md5=f965d8630a6e0eb5013c09c14d682f1e" TargetMode="External"/><Relationship Id="rId429" Type="http://schemas.openxmlformats.org/officeDocument/2006/relationships/hyperlink" Target="https://www.scopus.com/inward/record.uri?eid=2-s2.0-85058537135&amp;doi=10.1186%2Fs12885-018-4769-8&amp;partnerID=40&amp;md5=f2d2611f9bf7fe1e1d816ffa17b85028" TargetMode="External"/><Relationship Id="rId307" Type="http://schemas.openxmlformats.org/officeDocument/2006/relationships/hyperlink" Target="https://www.scopus.com/inward/record.uri?eid=2-s2.0-85110445777&amp;doi=10.2147%2FJIR.S306849&amp;partnerID=40&amp;md5=19334251c8693414a0363ab2215658fd" TargetMode="External"/><Relationship Id="rId428" Type="http://schemas.openxmlformats.org/officeDocument/2006/relationships/hyperlink" Target="https://www.scopus.com/inward/record.uri?eid=2-s2.0-85035009885&amp;doi=10.1016%2Fj.ymthe.2017.10.002&amp;partnerID=40&amp;md5=34be90b40ec240425ba2803e21b1d2af" TargetMode="External"/><Relationship Id="rId549" Type="http://schemas.openxmlformats.org/officeDocument/2006/relationships/hyperlink" Target="https://www.scopus.com/inward/record.uri?eid=2-s2.0-84901953774&amp;doi=10.1176%2Fappi.ps.201300188&amp;partnerID=40&amp;md5=19cfc31c3b2e706bf16fa27b1d6f3b7d" TargetMode="External"/><Relationship Id="rId306" Type="http://schemas.openxmlformats.org/officeDocument/2006/relationships/hyperlink" Target="https://www.scopus.com/inward/record.uri?eid=2-s2.0-85115192005&amp;doi=10.1080%2F14737175.2021.1974841&amp;partnerID=40&amp;md5=a8fce9e4efeb00be018a2cfd1c351284" TargetMode="External"/><Relationship Id="rId427" Type="http://schemas.openxmlformats.org/officeDocument/2006/relationships/hyperlink" Target="https://www.scopus.com/inward/record.uri?eid=2-s2.0-85043581856&amp;doi=10.1186%2Fs12978-018-0454-2&amp;partnerID=40&amp;md5=7bc1214fb304600f4820a085c3c84653" TargetMode="External"/><Relationship Id="rId548" Type="http://schemas.openxmlformats.org/officeDocument/2006/relationships/hyperlink" Target="https://www.scopus.com/inward/record.uri?eid=2-s2.0-84908208547&amp;doi=10.1111%2Fjhq.12065&amp;partnerID=40&amp;md5=ffdc5547bb4baf3cdef195a54d974867" TargetMode="External"/><Relationship Id="rId669" Type="http://schemas.openxmlformats.org/officeDocument/2006/relationships/hyperlink" Target="https://www.scopus.com/inward/record.uri?eid=2-s2.0-77950638403&amp;doi=10.1186%2F1472-6904-10-8&amp;partnerID=40&amp;md5=fdfc898d178b528515b85628aaa93058" TargetMode="External"/><Relationship Id="rId660" Type="http://schemas.openxmlformats.org/officeDocument/2006/relationships/hyperlink" Target="https://www.scopus.com/inward/record.uri?eid=2-s2.0-77951640427&amp;partnerID=40&amp;md5=d0e2ba26aaac9155b66786d7aa3fa929" TargetMode="External"/><Relationship Id="rId301" Type="http://schemas.openxmlformats.org/officeDocument/2006/relationships/hyperlink" Target="https://www.scopus.com/inward/record.uri?eid=2-s2.0-85100616383&amp;doi=10.1136%2Fbmjoq-2020-001062&amp;partnerID=40&amp;md5=6f453fd395588c17e0550b02aa739757" TargetMode="External"/><Relationship Id="rId422" Type="http://schemas.openxmlformats.org/officeDocument/2006/relationships/hyperlink" Target="https://www.scopus.com/inward/record.uri?eid=2-s2.0-85046775852&amp;doi=10.1186%2Fs40814-018-0233-4&amp;partnerID=40&amp;md5=db5739dc4d3c0126a4f806296031311d" TargetMode="External"/><Relationship Id="rId543" Type="http://schemas.openxmlformats.org/officeDocument/2006/relationships/hyperlink" Target="https://www.scopus.com/inward/record.uri?eid=2-s2.0-84905588530&amp;doi=10.1089%2Ften.teb.2013.0727&amp;partnerID=40&amp;md5=eda0e75ea8cc190a1177ac9db2155f30" TargetMode="External"/><Relationship Id="rId664" Type="http://schemas.openxmlformats.org/officeDocument/2006/relationships/hyperlink" Target="https://www.scopus.com/inward/record.uri?eid=2-s2.0-77956109032&amp;doi=10.1136%2Fqshc.2009.033530&amp;partnerID=40&amp;md5=405ce8f66f28c31b03f8dbcb0d068b62" TargetMode="External"/><Relationship Id="rId300" Type="http://schemas.openxmlformats.org/officeDocument/2006/relationships/hyperlink" Target="https://www.scopus.com/inward/record.uri?eid=2-s2.0-85100163009&amp;doi=10.1016%2Fj.freeradbiomed.2020.12.444&amp;partnerID=40&amp;md5=238ffe4af9e5c88649424f1515138a0c" TargetMode="External"/><Relationship Id="rId421" Type="http://schemas.openxmlformats.org/officeDocument/2006/relationships/hyperlink" Target="https://www.scopus.com/inward/record.uri?eid=2-s2.0-85060830152&amp;doi=10.3389%2Ffpubh.2018.00107&amp;partnerID=40&amp;md5=fd042f535dae2297e7a7a9714c11de5c" TargetMode="External"/><Relationship Id="rId542" Type="http://schemas.openxmlformats.org/officeDocument/2006/relationships/hyperlink" Target="https://www.scopus.com/inward/record.uri?eid=2-s2.0-84906960706&amp;doi=10.1089%2Ften.tec.2013.0624&amp;partnerID=40&amp;md5=6bbe7fa604753e298a39dfeb8ca1a10a" TargetMode="External"/><Relationship Id="rId663" Type="http://schemas.openxmlformats.org/officeDocument/2006/relationships/hyperlink" Target="https://www.scopus.com/inward/record.uri?eid=2-s2.0-77958157291&amp;doi=10.2105%2FAJPH.2009.170134&amp;partnerID=40&amp;md5=afdc859b06f6b2bdcb1a86726747f6b4" TargetMode="External"/><Relationship Id="rId420" Type="http://schemas.openxmlformats.org/officeDocument/2006/relationships/hyperlink" Target="https://www.scopus.com/inward/record.uri?eid=2-s2.0-85042446860&amp;doi=10.1111%2Fjcmm.13511&amp;partnerID=40&amp;md5=2edd1628dac6466d2862e0a22547978e" TargetMode="External"/><Relationship Id="rId541" Type="http://schemas.openxmlformats.org/officeDocument/2006/relationships/hyperlink" Target="https://www.scopus.com/inward/record.uri?eid=2-s2.0-84907584645&amp;doi=10.1371%2Fjournal.pone.0108497&amp;partnerID=40&amp;md5=b691a43095422c2b55d07f4773c46b13" TargetMode="External"/><Relationship Id="rId662" Type="http://schemas.openxmlformats.org/officeDocument/2006/relationships/hyperlink" Target="https://www.scopus.com/inward/record.uri?eid=2-s2.0-78049340664&amp;doi=10.1097%2FMLR.0b013e3181eb31bd&amp;partnerID=40&amp;md5=a6aaae6fcc36a5e51b024f8563e56462" TargetMode="External"/><Relationship Id="rId540" Type="http://schemas.openxmlformats.org/officeDocument/2006/relationships/hyperlink" Target="https://www.scopus.com/inward/record.uri?eid=2-s2.0-84907511986&amp;doi=10.1177%2F0022034514547273&amp;partnerID=40&amp;md5=9903d9ffda0e01b3704d64c90fa81a4b" TargetMode="External"/><Relationship Id="rId661" Type="http://schemas.openxmlformats.org/officeDocument/2006/relationships/hyperlink" Target="https://www.scopus.com/inward/record.uri?eid=2-s2.0-78650203817&amp;doi=10.1177%2F0148607110361901&amp;partnerID=40&amp;md5=b6a39396699687f4468f77b8649a2708" TargetMode="External"/><Relationship Id="rId415" Type="http://schemas.openxmlformats.org/officeDocument/2006/relationships/hyperlink" Target="https://www.scopus.com/inward/record.uri?eid=2-s2.0-85049177349&amp;doi=10.1097%2F01.numa.0000538915.53159.b5&amp;partnerID=40&amp;md5=80e6b836e39b16272762f1757beb4ccf" TargetMode="External"/><Relationship Id="rId536" Type="http://schemas.openxmlformats.org/officeDocument/2006/relationships/hyperlink" Target="https://www.scopus.com/inward/record.uri?eid=2-s2.0-84925656062&amp;doi=10.1037%2Fa0035211&amp;partnerID=40&amp;md5=08a818807ad25085817b45d1c111bc76" TargetMode="External"/><Relationship Id="rId657" Type="http://schemas.openxmlformats.org/officeDocument/2006/relationships/hyperlink" Target="https://www.scopus.com/inward/record.uri?eid=2-s2.0-78751582379&amp;doi=10.1007%2Fs10552-010-9667-6&amp;partnerID=40&amp;md5=2f5d9b2b82af1251e40f537c37a67994" TargetMode="External"/><Relationship Id="rId414" Type="http://schemas.openxmlformats.org/officeDocument/2006/relationships/hyperlink" Target="https://www.scopus.com/inward/record.uri?eid=2-s2.0-85049743637&amp;doi=10.1089%2Fwound.2017.0760&amp;partnerID=40&amp;md5=94f3d5871bee6e3408fd8d6cbc1cc676" TargetMode="External"/><Relationship Id="rId535" Type="http://schemas.openxmlformats.org/officeDocument/2006/relationships/hyperlink" Target="https://www.scopus.com/inward/record.uri?eid=2-s2.0-84913526381&amp;doi=10.3109%2F07434618.2014.955614&amp;partnerID=40&amp;md5=18cf6894c0b8cf2c43cbfe347f5d96e4" TargetMode="External"/><Relationship Id="rId656" Type="http://schemas.openxmlformats.org/officeDocument/2006/relationships/hyperlink" Target="https://www.scopus.com/inward/record.uri?eid=2-s2.0-79951611910&amp;doi=10.1016%2FS0027-9684%2815%2930237-6&amp;partnerID=40&amp;md5=56d3259ff65e265260448f2a20ae928e" TargetMode="External"/><Relationship Id="rId413" Type="http://schemas.openxmlformats.org/officeDocument/2006/relationships/hyperlink" Target="https://www.scopus.com/inward/record.uri?eid=2-s2.0-85053043741&amp;doi=10.1136%2Fbmjopen-2018-021666&amp;partnerID=40&amp;md5=a287f528a5e22702c5aae62418d08e76" TargetMode="External"/><Relationship Id="rId534" Type="http://schemas.openxmlformats.org/officeDocument/2006/relationships/hyperlink" Target="https://www.scopus.com/inward/record.uri?eid=2-s2.0-84922319331&amp;partnerID=40&amp;md5=1c28ce042560a004cc237da806e09bc8" TargetMode="External"/><Relationship Id="rId655" Type="http://schemas.openxmlformats.org/officeDocument/2006/relationships/hyperlink" Target="https://www.scopus.com/inward/record.uri?eid=2-s2.0-79954550500&amp;doi=10.1177%2F1043659610395773&amp;partnerID=40&amp;md5=1150a7fcf7e0a6f6ca0a3aa336244867" TargetMode="External"/><Relationship Id="rId412" Type="http://schemas.openxmlformats.org/officeDocument/2006/relationships/hyperlink" Target="https://www.scopus.com/inward/record.uri?eid=2-s2.0-85050473929&amp;doi=10.1186%2Fs13643-018-0756-z&amp;partnerID=40&amp;md5=dd00409939baaf81baeca172555d7f06" TargetMode="External"/><Relationship Id="rId533" Type="http://schemas.openxmlformats.org/officeDocument/2006/relationships/hyperlink" Target="https://www.scopus.com/inward/record.uri?eid=2-s2.0-84921637736&amp;doi=10.1136%2Fbmjqs-2014-003120&amp;partnerID=40&amp;md5=f92e8871032cc133d8ef3d5974477b4d" TargetMode="External"/><Relationship Id="rId654" Type="http://schemas.openxmlformats.org/officeDocument/2006/relationships/hyperlink" Target="https://www.scopus.com/inward/record.uri?eid=2-s2.0-79960948555&amp;doi=10.4065%2Fmcp.2011.0135&amp;partnerID=40&amp;md5=ddada3d1871df818bd20fb162348f65a" TargetMode="External"/><Relationship Id="rId419" Type="http://schemas.openxmlformats.org/officeDocument/2006/relationships/hyperlink" Target="https://www.scopus.com/inward/record.uri?eid=2-s2.0-85048625371&amp;doi=10.1111%2Fpan.13363&amp;partnerID=40&amp;md5=4a9124b1806cab5660b511cf23c38b85" TargetMode="External"/><Relationship Id="rId418" Type="http://schemas.openxmlformats.org/officeDocument/2006/relationships/hyperlink" Target="https://www.scopus.com/inward/record.uri?eid=2-s2.0-85047056776&amp;doi=10.1126%2Fscitranslmed.aan4587&amp;partnerID=40&amp;md5=f31c130a52659d5c8a55d5929732dde9" TargetMode="External"/><Relationship Id="rId539" Type="http://schemas.openxmlformats.org/officeDocument/2006/relationships/hyperlink" Target="https://www.scopus.com/inward/record.uri?eid=2-s2.0-84991544509&amp;partnerID=40&amp;md5=cafe6c5bb4dc839998d2da5954ece26e" TargetMode="External"/><Relationship Id="rId417" Type="http://schemas.openxmlformats.org/officeDocument/2006/relationships/hyperlink" Target="https://www.scopus.com/inward/record.uri?eid=2-s2.0-85047481276&amp;doi=10.1186%2Fs12875-018-0761-2&amp;partnerID=40&amp;md5=bf930bd86a6c0c7c76803b21187047a1" TargetMode="External"/><Relationship Id="rId538" Type="http://schemas.openxmlformats.org/officeDocument/2006/relationships/hyperlink" Target="https://www.scopus.com/inward/record.uri?eid=2-s2.0-84919842875&amp;doi=10.1007%2Fs00134-014-3496-0&amp;partnerID=40&amp;md5=b1509790f9fcc0e9b3e6cac56f3f934e" TargetMode="External"/><Relationship Id="rId659" Type="http://schemas.openxmlformats.org/officeDocument/2006/relationships/hyperlink" Target="https://www.scopus.com/inward/record.uri?eid=2-s2.0-77958154578&amp;doi=10.1016%2Fj.ejcnurse.2010.03.004&amp;partnerID=40&amp;md5=a3c9ff3add19ebc134608ead4b7258ba" TargetMode="External"/><Relationship Id="rId416" Type="http://schemas.openxmlformats.org/officeDocument/2006/relationships/hyperlink" Target="https://www.scopus.com/inward/record.uri?eid=2-s2.0-85044734394&amp;doi=10.1111%2Fjgs.15337&amp;partnerID=40&amp;md5=8fb03090ba12ba91714c439300927823" TargetMode="External"/><Relationship Id="rId537" Type="http://schemas.openxmlformats.org/officeDocument/2006/relationships/hyperlink" Target="https://www.scopus.com/inward/record.uri?eid=2-s2.0-84908213449&amp;doi=10.1016%2Fj.pec.2014.07.031&amp;partnerID=40&amp;md5=1c1778d99e32dd8c5d9f3c1eeefcaea1" TargetMode="External"/><Relationship Id="rId658" Type="http://schemas.openxmlformats.org/officeDocument/2006/relationships/hyperlink" Target="https://www.scopus.com/inward/record.uri?eid=2-s2.0-78650178907&amp;doi=10.1097%2FMLR.0b013e3181f380bc&amp;partnerID=40&amp;md5=b4a21b129253d8c83b5cdf1191ecdb76" TargetMode="External"/><Relationship Id="rId411" Type="http://schemas.openxmlformats.org/officeDocument/2006/relationships/hyperlink" Target="https://www.scopus.com/inward/record.uri?eid=2-s2.0-85044613897&amp;doi=10.1111%2Fajt.14719&amp;partnerID=40&amp;md5=aae8ac192ccd39cd2e5b87e07460d6eb" TargetMode="External"/><Relationship Id="rId532" Type="http://schemas.openxmlformats.org/officeDocument/2006/relationships/hyperlink" Target="https://www.scopus.com/inward/record.uri?eid=2-s2.0-84930199167&amp;doi=10.1136%2Fbmjopen-2015-008088&amp;partnerID=40&amp;md5=975c7835168fd8a671c66e4775cc8b8d" TargetMode="External"/><Relationship Id="rId653" Type="http://schemas.openxmlformats.org/officeDocument/2006/relationships/hyperlink" Target="https://www.scopus.com/inward/record.uri?eid=2-s2.0-78651594833&amp;doi=10.1186%2F1471-2458-11-47&amp;partnerID=40&amp;md5=6f32bcb321a55804e67aac408f752419" TargetMode="External"/><Relationship Id="rId410" Type="http://schemas.openxmlformats.org/officeDocument/2006/relationships/hyperlink" Target="https://www.scopus.com/inward/record.uri?eid=2-s2.0-85045708932&amp;doi=10.1111%2Fajt.14748&amp;partnerID=40&amp;md5=28ada85149db3abec67c41bcdd30528c" TargetMode="External"/><Relationship Id="rId531" Type="http://schemas.openxmlformats.org/officeDocument/2006/relationships/hyperlink" Target="https://www.scopus.com/inward/record.uri?eid=2-s2.0-84936936316&amp;doi=10.1377%2Fhlthaff.2015.0094&amp;partnerID=40&amp;md5=47a06b9ae399f0668a022bab0dc0f4b1" TargetMode="External"/><Relationship Id="rId652" Type="http://schemas.openxmlformats.org/officeDocument/2006/relationships/hyperlink" Target="https://www.scopus.com/inward/record.uri?eid=2-s2.0-79952748773&amp;doi=10.1016%2Fj.jbi.2010.11.005&amp;partnerID=40&amp;md5=3c49cab37d3e845c231c1792e411a4e4" TargetMode="External"/><Relationship Id="rId530" Type="http://schemas.openxmlformats.org/officeDocument/2006/relationships/hyperlink" Target="https://www.scopus.com/inward/record.uri?eid=2-s2.0-84937233056&amp;doi=10.1097%2FSLA.0000000000001067&amp;partnerID=40&amp;md5=75fb708a6db7fa6d5b582b3785b6bac6" TargetMode="External"/><Relationship Id="rId651" Type="http://schemas.openxmlformats.org/officeDocument/2006/relationships/hyperlink" Target="https://www.scopus.com/inward/record.uri?eid=2-s2.0-79953232350&amp;doi=10.1093%2Feurpub%2Fckq046&amp;partnerID=40&amp;md5=258306ffa4703dd6474663cc294b5163" TargetMode="External"/><Relationship Id="rId650" Type="http://schemas.openxmlformats.org/officeDocument/2006/relationships/hyperlink" Target="https://www.scopus.com/inward/record.uri?eid=2-s2.0-79955023439&amp;doi=10.1002%2Fhumu.21456&amp;partnerID=40&amp;md5=43f672a09a30029d84a739b5fdeeffa4" TargetMode="External"/><Relationship Id="rId206" Type="http://schemas.openxmlformats.org/officeDocument/2006/relationships/hyperlink" Target="https://www.scopus.com/inward/record.uri?eid=2-s2.0-85163996060&amp;doi=10.3389%2Ffpubh.2023.1114868&amp;partnerID=40&amp;md5=4ebcbc709979a7bc48f2ae8b73009fe1" TargetMode="External"/><Relationship Id="rId327" Type="http://schemas.openxmlformats.org/officeDocument/2006/relationships/hyperlink" Target="https://www.scopus.com/inward/record.uri?eid=2-s2.0-85088783985&amp;doi=10.1016%2Fj.zefq.2020.06.001&amp;partnerID=40&amp;md5=2590f9c7f61d972e2ef57029454eadc4" TargetMode="External"/><Relationship Id="rId448" Type="http://schemas.openxmlformats.org/officeDocument/2006/relationships/hyperlink" Target="https://www.scopus.com/inward/record.uri?eid=2-s2.0-85020898264&amp;doi=10.1136%2Fbmjopen-2016-015291&amp;partnerID=40&amp;md5=257398f431343d88a388dc7eabe451b9" TargetMode="External"/><Relationship Id="rId569" Type="http://schemas.openxmlformats.org/officeDocument/2006/relationships/hyperlink" Target="https://www.scopus.com/inward/record.uri?eid=2-s2.0-84896483971&amp;doi=10.5812%2Fijb.12625&amp;partnerID=40&amp;md5=f6dbe85d09b8ff35a37a6b16002c2d34" TargetMode="External"/><Relationship Id="rId205" Type="http://schemas.openxmlformats.org/officeDocument/2006/relationships/hyperlink" Target="https://www.scopus.com/inward/record.uri?eid=2-s2.0-85187520254&amp;doi=10.12688%2Fhrbopenres.13674.1&amp;partnerID=40&amp;md5=22edf35cc6e88c34f945daf1bde02816" TargetMode="External"/><Relationship Id="rId326" Type="http://schemas.openxmlformats.org/officeDocument/2006/relationships/hyperlink" Target="https://www.scopus.com/inward/record.uri?eid=2-s2.0-85092680673&amp;doi=10.1093%2Fhsw%2Fhlaa014&amp;partnerID=40&amp;md5=867f2c9406e1d4b9f7e1f9349399faa1" TargetMode="External"/><Relationship Id="rId447" Type="http://schemas.openxmlformats.org/officeDocument/2006/relationships/hyperlink" Target="https://www.scopus.com/inward/record.uri?eid=2-s2.0-85019544039&amp;doi=10.1007%2Fs00431-017-2919-7&amp;partnerID=40&amp;md5=0efb32916eaf27c5647de382345bb5e4" TargetMode="External"/><Relationship Id="rId568" Type="http://schemas.openxmlformats.org/officeDocument/2006/relationships/hyperlink" Target="https://www.scopus.com/inward/record.uri?eid=2-s2.0-84898814011&amp;doi=10.3747%2Fco.21.1733&amp;partnerID=40&amp;md5=acf36a660617ec6bda3cd051ddfcf247" TargetMode="External"/><Relationship Id="rId689" Type="http://schemas.openxmlformats.org/officeDocument/2006/relationships/hyperlink" Target="https://www.scopus.com/inward/record.uri?eid=2-s2.0-66149094259&amp;doi=10.1097%2F01.QMH.0000349973.61836.41&amp;partnerID=40&amp;md5=5ea62f165e2cf5a8b7ce53b8df1f6d63" TargetMode="External"/><Relationship Id="rId204" Type="http://schemas.openxmlformats.org/officeDocument/2006/relationships/hyperlink" Target="https://www.scopus.com/inward/record.uri?eid=2-s2.0-85147836651&amp;partnerID=40&amp;md5=faef7862948c71a954bea5d0417ca886" TargetMode="External"/><Relationship Id="rId325" Type="http://schemas.openxmlformats.org/officeDocument/2006/relationships/hyperlink" Target="https://www.scopus.com/inward/record.uri?eid=2-s2.0-85086870944&amp;doi=10.1016%2Fj.ijnurstu.2020.103636&amp;partnerID=40&amp;md5=1abdc04bd31be959cf468d21cc6e3c94" TargetMode="External"/><Relationship Id="rId446" Type="http://schemas.openxmlformats.org/officeDocument/2006/relationships/hyperlink" Target="https://www.scopus.com/inward/record.uri?eid=2-s2.0-85021115539&amp;doi=10.1177%2F0271678X17700432&amp;partnerID=40&amp;md5=99da78c930125922860aaf872a336fa1" TargetMode="External"/><Relationship Id="rId567" Type="http://schemas.openxmlformats.org/officeDocument/2006/relationships/hyperlink" Target="https://www.scopus.com/inward/record.uri?eid=2-s2.0-84903839856&amp;doi=10.1136%2Fbmjopen-2014-005634&amp;partnerID=40&amp;md5=c538f81b1a559abe78b5fe7d0245f761" TargetMode="External"/><Relationship Id="rId688" Type="http://schemas.openxmlformats.org/officeDocument/2006/relationships/hyperlink" Target="https://www.scopus.com/inward/record.uri?eid=2-s2.0-67349199727&amp;doi=10.1016%2Fj.injury.2008.07.012&amp;partnerID=40&amp;md5=28f5a70780cea2557a5e9433d43c721a" TargetMode="External"/><Relationship Id="rId203" Type="http://schemas.openxmlformats.org/officeDocument/2006/relationships/hyperlink" Target="https://www.scopus.com/inward/record.uri?eid=2-s2.0-85161584556&amp;partnerID=40&amp;md5=4fa6b32614e1f213f417f8222115bb83" TargetMode="External"/><Relationship Id="rId324" Type="http://schemas.openxmlformats.org/officeDocument/2006/relationships/hyperlink" Target="https://www.scopus.com/inward/record.uri?eid=2-s2.0-85081729368&amp;doi=10.1007%2Fs12094-020-02328-4&amp;partnerID=40&amp;md5=e6255f79f6609e57c03178b6ca0c3490" TargetMode="External"/><Relationship Id="rId445" Type="http://schemas.openxmlformats.org/officeDocument/2006/relationships/hyperlink" Target="https://www.scopus.com/inward/record.uri?eid=2-s2.0-85021711075&amp;doi=10.1200%2FJCO.2016.72.0441&amp;partnerID=40&amp;md5=37415602aeae960c1b7a9e9ca3e5d22a" TargetMode="External"/><Relationship Id="rId566" Type="http://schemas.openxmlformats.org/officeDocument/2006/relationships/hyperlink" Target="https://www.scopus.com/inward/record.uri?eid=2-s2.0-84904267554&amp;doi=10.1056%2FNEJMp1404321&amp;partnerID=40&amp;md5=35ea91994a89e473b9a68144e833f4a7" TargetMode="External"/><Relationship Id="rId687" Type="http://schemas.openxmlformats.org/officeDocument/2006/relationships/hyperlink" Target="https://www.scopus.com/inward/record.uri?eid=2-s2.0-67650070926&amp;doi=10.1016%2Fj.explore.2009.05.013&amp;partnerID=40&amp;md5=97c85d315d3a0cae0ca21a003a93e172" TargetMode="External"/><Relationship Id="rId209" Type="http://schemas.openxmlformats.org/officeDocument/2006/relationships/hyperlink" Target="https://www.scopus.com/inward/record.uri?eid=2-s2.0-85151687864&amp;doi=10.1016%2Fj.joclim.2022.100193&amp;partnerID=40&amp;md5=9a65a0ffa3f7d7772465b44a5eddec1b" TargetMode="External"/><Relationship Id="rId208" Type="http://schemas.openxmlformats.org/officeDocument/2006/relationships/hyperlink" Target="https://www.scopus.com/inward/record.uri?eid=2-s2.0-85152371543&amp;doi=10.1080%2F09540121.2023.2197640&amp;partnerID=40&amp;md5=64a8f1eec6f2069dea73a139428a48e9" TargetMode="External"/><Relationship Id="rId329" Type="http://schemas.openxmlformats.org/officeDocument/2006/relationships/hyperlink" Target="https://www.scopus.com/inward/record.uri?eid=2-s2.0-85087665500&amp;doi=10.1136%2Fbmjopen-2020-037153&amp;partnerID=40&amp;md5=8903082d7fa2d15e53fd2ffeb32af76c" TargetMode="External"/><Relationship Id="rId207" Type="http://schemas.openxmlformats.org/officeDocument/2006/relationships/hyperlink" Target="https://www.scopus.com/inward/record.uri?eid=2-s2.0-85158009674&amp;doi=10.1200%2FCCI.22.00125&amp;partnerID=40&amp;md5=20430bf17d9ada83cf9912580ff6a740" TargetMode="External"/><Relationship Id="rId328" Type="http://schemas.openxmlformats.org/officeDocument/2006/relationships/hyperlink" Target="https://www.scopus.com/inward/record.uri?eid=2-s2.0-85088247473&amp;doi=10.2337%2Fdc19-2243&amp;partnerID=40&amp;md5=2161a01589d43333a9f664e9eea4981b" TargetMode="External"/><Relationship Id="rId449" Type="http://schemas.openxmlformats.org/officeDocument/2006/relationships/hyperlink" Target="https://www.scopus.com/inward/record.uri?eid=2-s2.0-85020650459&amp;doi=10.1001%2Fjamasurg.2016.5703&amp;partnerID=40&amp;md5=a54527a1cf1e301234c1e7db1771f24f" TargetMode="External"/><Relationship Id="rId440" Type="http://schemas.openxmlformats.org/officeDocument/2006/relationships/hyperlink" Target="https://www.scopus.com/inward/record.uri?eid=2-s2.0-85059109589&amp;doi=10.1002%2Flrh2.10026&amp;partnerID=40&amp;md5=9b31767e6303ebb3ab9dc70b54281ad9" TargetMode="External"/><Relationship Id="rId561" Type="http://schemas.openxmlformats.org/officeDocument/2006/relationships/hyperlink" Target="https://www.scopus.com/inward/record.uri?eid=2-s2.0-84906058520&amp;doi=10.1002%2Fprca.201400038&amp;partnerID=40&amp;md5=b571973c00ae5897bef5867818ba85e0" TargetMode="External"/><Relationship Id="rId682" Type="http://schemas.openxmlformats.org/officeDocument/2006/relationships/hyperlink" Target="https://www.scopus.com/inward/record.uri?eid=2-s2.0-67651043904&amp;doi=10.1097%2F01.NURSE.0000350758.93924.51&amp;partnerID=40&amp;md5=b846e6cf62875dde3767f1a2666d8a54" TargetMode="External"/><Relationship Id="rId560" Type="http://schemas.openxmlformats.org/officeDocument/2006/relationships/hyperlink" Target="https://www.scopus.com/inward/record.uri?eid=2-s2.0-84927668743&amp;doi=10.5829%2Fidosi.mejsr.2014.21.02.21292&amp;partnerID=40&amp;md5=a75433d4e22e19d52e9663225c045802" TargetMode="External"/><Relationship Id="rId681" Type="http://schemas.openxmlformats.org/officeDocument/2006/relationships/hyperlink" Target="https://www.scopus.com/inward/record.uri?eid=2-s2.0-71949124609&amp;doi=10.1542%2Fpeds.2009-1100J&amp;partnerID=40&amp;md5=2428203abaa530094cb47e63c6236e1e" TargetMode="External"/><Relationship Id="rId680" Type="http://schemas.openxmlformats.org/officeDocument/2006/relationships/hyperlink" Target="https://www.scopus.com/inward/record.uri?eid=2-s2.0-77249172638&amp;partnerID=40&amp;md5=30a902a2930703a42049b5d5c4b37232" TargetMode="External"/><Relationship Id="rId202" Type="http://schemas.openxmlformats.org/officeDocument/2006/relationships/hyperlink" Target="https://www.scopus.com/inward/record.uri?eid=2-s2.0-85147956924&amp;doi=10.1017%2Fcts.2022.526&amp;partnerID=40&amp;md5=ca174601b766ed24daa4ea6b3923edba" TargetMode="External"/><Relationship Id="rId323" Type="http://schemas.openxmlformats.org/officeDocument/2006/relationships/hyperlink" Target="https://www.scopus.com/inward/record.uri?eid=2-s2.0-85092484764&amp;doi=10.1542%2Fpeds.2020-016915H&amp;partnerID=40&amp;md5=ad3a7267fe2db51c50e49e98a442b9cf" TargetMode="External"/><Relationship Id="rId444" Type="http://schemas.openxmlformats.org/officeDocument/2006/relationships/hyperlink" Target="https://www.scopus.com/inward/record.uri?eid=2-s2.0-85021922471&amp;doi=10.1186%2Fs13012-017-0617-5&amp;partnerID=40&amp;md5=a16e4f93b68246d2b08e7e3008d8a8bb" TargetMode="External"/><Relationship Id="rId565" Type="http://schemas.openxmlformats.org/officeDocument/2006/relationships/hyperlink" Target="https://www.scopus.com/inward/record.uri?eid=2-s2.0-84904734154&amp;doi=10.1097%2FCCM.0000000000000330&amp;partnerID=40&amp;md5=dca64544f3c2c07372b73885cb0260ba" TargetMode="External"/><Relationship Id="rId686" Type="http://schemas.openxmlformats.org/officeDocument/2006/relationships/hyperlink" Target="https://www.scopus.com/inward/record.uri?eid=2-s2.0-70349630920&amp;doi=10.1007%2Fs12015-009-9081-1&amp;partnerID=40&amp;md5=238d808a491d6db9f1385e41c96e0e67" TargetMode="External"/><Relationship Id="rId201" Type="http://schemas.openxmlformats.org/officeDocument/2006/relationships/hyperlink" Target="https://www.scopus.com/inward/record.uri?eid=2-s2.0-85140757351&amp;doi=10.1177%2F23969873221126027&amp;partnerID=40&amp;md5=33258269c2e73aa00d4b70bdcfd61d2c" TargetMode="External"/><Relationship Id="rId322" Type="http://schemas.openxmlformats.org/officeDocument/2006/relationships/hyperlink" Target="https://www.scopus.com/inward/record.uri?eid=2-s2.0-85087212267&amp;doi=10.1016%2Fj.arth.2020.06.013&amp;partnerID=40&amp;md5=de1cc7ddfa0c1c9c715b9510a5cb8094" TargetMode="External"/><Relationship Id="rId443" Type="http://schemas.openxmlformats.org/officeDocument/2006/relationships/hyperlink" Target="https://www.scopus.com/inward/record.uri?eid=2-s2.0-85019605219&amp;doi=10.1002%2Fglia.23161&amp;partnerID=40&amp;md5=82dc3b529b77f356ec3d0c29bd7839c8" TargetMode="External"/><Relationship Id="rId564" Type="http://schemas.openxmlformats.org/officeDocument/2006/relationships/hyperlink" Target="https://www.scopus.com/inward/record.uri?eid=2-s2.0-84905010941&amp;doi=10.1016%2FS0027-9684%2815%2930069-9&amp;partnerID=40&amp;md5=a9d8cab7c3d47debdf95f7a8e6ffe3a4" TargetMode="External"/><Relationship Id="rId685" Type="http://schemas.openxmlformats.org/officeDocument/2006/relationships/hyperlink" Target="https://www.scopus.com/inward/record.uri?eid=2-s2.0-69849097151&amp;doi=10.1200%2FJCO.2008.20.8546&amp;partnerID=40&amp;md5=ce1a61bd25cf0d39c23382c05c3f1caf" TargetMode="External"/><Relationship Id="rId200" Type="http://schemas.openxmlformats.org/officeDocument/2006/relationships/hyperlink" Target="https://www.scopus.com/inward/record.uri?eid=2-s2.0-85151042762&amp;doi=10.1097%2FQMH.0000000000000356&amp;partnerID=40&amp;md5=7d3667146336460955350dc093f0a8d0" TargetMode="External"/><Relationship Id="rId321" Type="http://schemas.openxmlformats.org/officeDocument/2006/relationships/hyperlink" Target="https://www.scopus.com/inward/record.uri?eid=2-s2.0-85095386172&amp;doi=10.3390%2Fijerph17217938&amp;partnerID=40&amp;md5=1d30c1cab2780965a90345af8e342722" TargetMode="External"/><Relationship Id="rId442" Type="http://schemas.openxmlformats.org/officeDocument/2006/relationships/hyperlink" Target="https://www.scopus.com/inward/record.uri?eid=2-s2.0-85028712138&amp;doi=10.1016%2Fj.eats.2017.06.039&amp;partnerID=40&amp;md5=d1e1e9dc1f60d9c7b4add67bf5ef7a63" TargetMode="External"/><Relationship Id="rId563" Type="http://schemas.openxmlformats.org/officeDocument/2006/relationships/hyperlink" Target="https://www.scopus.com/inward/record.uri?eid=2-s2.0-84905090209&amp;doi=10.1097%2FPHH.0b013e3182a95c87&amp;partnerID=40&amp;md5=546bb7f1f3237169a46f554d6661c244" TargetMode="External"/><Relationship Id="rId684" Type="http://schemas.openxmlformats.org/officeDocument/2006/relationships/hyperlink" Target="https://www.scopus.com/inward/record.uri?eid=2-s2.0-69349089384&amp;doi=10.1016%2Fj.nano.2009.06.001&amp;partnerID=40&amp;md5=40ce7c91f5bc0f27c916defacfc523f1" TargetMode="External"/><Relationship Id="rId320" Type="http://schemas.openxmlformats.org/officeDocument/2006/relationships/hyperlink" Target="https://www.scopus.com/inward/record.uri?eid=2-s2.0-85089960409&amp;doi=10.1097%2FJU.0000000000001182&amp;partnerID=40&amp;md5=f36438a3e6cc20f9d983f915429b865c" TargetMode="External"/><Relationship Id="rId441" Type="http://schemas.openxmlformats.org/officeDocument/2006/relationships/hyperlink" Target="https://www.scopus.com/inward/record.uri?eid=2-s2.0-85031732769&amp;doi=10.1093%2Fintqhc%2Fmzx080&amp;partnerID=40&amp;md5=07371c2eaf8fbb2f37cf62103d9b67ee" TargetMode="External"/><Relationship Id="rId562" Type="http://schemas.openxmlformats.org/officeDocument/2006/relationships/hyperlink" Target="https://www.scopus.com/inward/record.uri?eid=2-s2.0-84906056520&amp;doi=10.1016%2Fj.jcrc.2014.03.024&amp;partnerID=40&amp;md5=e9c383f9a58e6cffcfc14e4d055fa5b1" TargetMode="External"/><Relationship Id="rId683" Type="http://schemas.openxmlformats.org/officeDocument/2006/relationships/hyperlink" Target="https://www.scopus.com/inward/record.uri?eid=2-s2.0-72449170976&amp;partnerID=40&amp;md5=a48f306f732ea5a47b8f3becfb28d425" TargetMode="External"/><Relationship Id="rId316" Type="http://schemas.openxmlformats.org/officeDocument/2006/relationships/hyperlink" Target="https://www.scopus.com/inward/record.uri?eid=2-s2.0-85097002993&amp;doi=10.1161%2FJAHA.120.018230&amp;partnerID=40&amp;md5=fa96c48baf318123965f5223c16c0815" TargetMode="External"/><Relationship Id="rId437" Type="http://schemas.openxmlformats.org/officeDocument/2006/relationships/hyperlink" Target="https://www.scopus.com/inward/record.uri?eid=2-s2.0-85040977124&amp;doi=10.1097%2FPCC.0000000000001309&amp;partnerID=40&amp;md5=ef54648f85e73920789096b0bb542e24" TargetMode="External"/><Relationship Id="rId558" Type="http://schemas.openxmlformats.org/officeDocument/2006/relationships/hyperlink" Target="https://www.scopus.com/inward/record.uri?eid=2-s2.0-84965187820&amp;doi=10.1186%2Fs12939-014-0124-0&amp;partnerID=40&amp;md5=167a20f5822a57009235155aa0d97d5d" TargetMode="External"/><Relationship Id="rId679" Type="http://schemas.openxmlformats.org/officeDocument/2006/relationships/hyperlink" Target="https://www.scopus.com/inward/record.uri?eid=2-s2.0-73949084246&amp;doi=10.3928%2F01484834-20090610-02&amp;partnerID=40&amp;md5=86eebc7107318a9894bf044a36ef4c10" TargetMode="External"/><Relationship Id="rId315" Type="http://schemas.openxmlformats.org/officeDocument/2006/relationships/hyperlink" Target="https://www.scopus.com/inward/record.uri?eid=2-s2.0-85098826365&amp;doi=10.1016%2Fj.jnma.2020.06.011&amp;partnerID=40&amp;md5=55f2d0120ad0fd0e90a10df6dc4bd8f4" TargetMode="External"/><Relationship Id="rId436" Type="http://schemas.openxmlformats.org/officeDocument/2006/relationships/hyperlink" Target="https://www.scopus.com/inward/record.uri?eid=2-s2.0-85018785709&amp;doi=10.1186%2Fs10194-017-0762-x&amp;partnerID=40&amp;md5=a4b9887118c0dae905a1f6611cf6ec1b" TargetMode="External"/><Relationship Id="rId557" Type="http://schemas.openxmlformats.org/officeDocument/2006/relationships/hyperlink" Target="https://www.scopus.com/inward/record.uri?eid=2-s2.0-84907790879&amp;doi=10.1186%2F1940-0640-9-4&amp;partnerID=40&amp;md5=10def21146bc86bde89fae6e8dbb9b9e" TargetMode="External"/><Relationship Id="rId678" Type="http://schemas.openxmlformats.org/officeDocument/2006/relationships/hyperlink" Target="https://www.scopus.com/inward/record.uri?eid=2-s2.0-77049114741&amp;doi=10.1097%2FJPN.0b013e3181cdb6e0&amp;partnerID=40&amp;md5=ea88bb1a5ef106814e51c98881a9893c" TargetMode="External"/><Relationship Id="rId314" Type="http://schemas.openxmlformats.org/officeDocument/2006/relationships/hyperlink" Target="https://www.scopus.com/inward/record.uri?eid=2-s2.0-85100487866&amp;doi=10.23736%2FS1973-9087.20.06195-X&amp;partnerID=40&amp;md5=118f1ed923d3f2d0e561df4c9f6c3e7c" TargetMode="External"/><Relationship Id="rId435" Type="http://schemas.openxmlformats.org/officeDocument/2006/relationships/hyperlink" Target="https://www.scopus.com/inward/record.uri?eid=2-s2.0-85030762759&amp;doi=10.1016%2Fj.resuscitation.2017.10.002&amp;partnerID=40&amp;md5=102c545f450608d8b9bd9bd81d6631bb" TargetMode="External"/><Relationship Id="rId556" Type="http://schemas.openxmlformats.org/officeDocument/2006/relationships/hyperlink" Target="https://www.scopus.com/inward/record.uri?eid=2-s2.0-84895509229&amp;doi=10.1186%2F1745-6215-15-67&amp;partnerID=40&amp;md5=0f022fae903bff12f594d0187a72c046" TargetMode="External"/><Relationship Id="rId677" Type="http://schemas.openxmlformats.org/officeDocument/2006/relationships/hyperlink" Target="https://www.scopus.com/inward/record.uri?eid=2-s2.0-77957167081&amp;doi=10.1111%2Fj.1083-6101.2010.01512.x&amp;partnerID=40&amp;md5=a03aa564585b266b53a42710e65e85ba" TargetMode="External"/><Relationship Id="rId313" Type="http://schemas.openxmlformats.org/officeDocument/2006/relationships/hyperlink" Target="https://www.scopus.com/inward/record.uri?eid=2-s2.0-85097904236&amp;doi=10.1136%2Fbmjopen-2020-041685&amp;partnerID=40&amp;md5=ae5445614fee5755eead0379f6fd77df" TargetMode="External"/><Relationship Id="rId434" Type="http://schemas.openxmlformats.org/officeDocument/2006/relationships/hyperlink" Target="https://www.scopus.com/inward/record.uri?eid=2-s2.0-85043318110&amp;doi=10.1097%2FCEH.0000000000000140&amp;partnerID=40&amp;md5=56cd59ed81d8b7522d866941a915b410" TargetMode="External"/><Relationship Id="rId555" Type="http://schemas.openxmlformats.org/officeDocument/2006/relationships/hyperlink" Target="https://www.scopus.com/inward/record.uri?eid=2-s2.0-84899484176&amp;doi=10.1186%2F1472-6963-14-139&amp;partnerID=40&amp;md5=e1c5e4d94928cabbd983cc36c715278c" TargetMode="External"/><Relationship Id="rId676" Type="http://schemas.openxmlformats.org/officeDocument/2006/relationships/hyperlink" Target="https://www.scopus.com/inward/record.uri?eid=2-s2.0-78651262240&amp;doi=10.1016%2FS1553-7250%2810%2936065-X&amp;partnerID=40&amp;md5=f2c3a966f5c319895b5dde73504ea6bb" TargetMode="External"/><Relationship Id="rId319" Type="http://schemas.openxmlformats.org/officeDocument/2006/relationships/hyperlink" Target="https://www.scopus.com/inward/record.uri?eid=2-s2.0-85091764204&amp;doi=10.1111%2Fjocn.15505&amp;partnerID=40&amp;md5=1e4364e417a93236c766408df13bec36" TargetMode="External"/><Relationship Id="rId318" Type="http://schemas.openxmlformats.org/officeDocument/2006/relationships/hyperlink" Target="https://www.scopus.com/inward/record.uri?eid=2-s2.0-85095745288&amp;doi=10.1016%2Fj.artd.2020.10.002&amp;partnerID=40&amp;md5=7c2bc944fb83d08204cd21818237ece6" TargetMode="External"/><Relationship Id="rId439" Type="http://schemas.openxmlformats.org/officeDocument/2006/relationships/hyperlink" Target="https://www.scopus.com/inward/record.uri?eid=2-s2.0-85040519478&amp;doi=10.1093%2Fintqhc%2Fmzx133&amp;partnerID=40&amp;md5=065a2251f4d7f7a06e115048583db89d" TargetMode="External"/><Relationship Id="rId317" Type="http://schemas.openxmlformats.org/officeDocument/2006/relationships/hyperlink" Target="https://www.scopus.com/inward/record.uri?eid=2-s2.0-85095809428&amp;doi=10.1088%2F1758-5090%2Fabbdb2&amp;partnerID=40&amp;md5=e418afb15aeae4c52d8b0b281720d20a" TargetMode="External"/><Relationship Id="rId438" Type="http://schemas.openxmlformats.org/officeDocument/2006/relationships/hyperlink" Target="https://www.scopus.com/inward/record.uri?eid=2-s2.0-85040936613&amp;doi=10.1098%2Frsif.2017.0632&amp;partnerID=40&amp;md5=e5fd65b0ce496ebbf0ea821bff9a12be" TargetMode="External"/><Relationship Id="rId559" Type="http://schemas.openxmlformats.org/officeDocument/2006/relationships/hyperlink" Target="https://www.scopus.com/inward/record.uri?eid=2-s2.0-84937570308&amp;doi=10.1007%2Fs00038-014-0584-4&amp;partnerID=40&amp;md5=32a8109109f5521aa268197887a33eb5" TargetMode="External"/><Relationship Id="rId550" Type="http://schemas.openxmlformats.org/officeDocument/2006/relationships/hyperlink" Target="https://www.scopus.com/inward/record.uri?eid=2-s2.0-84899703287&amp;doi=10.1371%2Fjournal.pone.0095649&amp;partnerID=40&amp;md5=6222c0f80f40594461bdc293b98ff9ec" TargetMode="External"/><Relationship Id="rId671" Type="http://schemas.openxmlformats.org/officeDocument/2006/relationships/hyperlink" Target="https://www.scopus.com/inward/record.uri?eid=2-s2.0-77949582657&amp;doi=10.1016%2Fj.jvs.2010.01.035&amp;partnerID=40&amp;md5=235c3445d4adcd2b4651434dcfb31192" TargetMode="External"/><Relationship Id="rId670" Type="http://schemas.openxmlformats.org/officeDocument/2006/relationships/hyperlink" Target="https://www.scopus.com/inward/record.uri?eid=2-s2.0-77951654442&amp;partnerID=40&amp;md5=fddf7505fae5a58f7ef2ee18be04d0ef" TargetMode="External"/><Relationship Id="rId312" Type="http://schemas.openxmlformats.org/officeDocument/2006/relationships/hyperlink" Target="https://www.scopus.com/inward/record.uri?eid=2-s2.0-85099578546&amp;doi=10.2215%2FCJN.11280919&amp;partnerID=40&amp;md5=ed8f5a2cd48c221a86e5bc60854e4dba" TargetMode="External"/><Relationship Id="rId433" Type="http://schemas.openxmlformats.org/officeDocument/2006/relationships/hyperlink" Target="https://www.scopus.com/inward/record.uri?eid=2-s2.0-85020091615&amp;doi=10.1002%2Fterm.2323&amp;partnerID=40&amp;md5=beae192353e26867263dffa03eae3d96" TargetMode="External"/><Relationship Id="rId554" Type="http://schemas.openxmlformats.org/officeDocument/2006/relationships/hyperlink" Target="https://www.scopus.com/inward/record.uri?eid=2-s2.0-84922393651&amp;doi=10.1017%2FS1463423613000157&amp;partnerID=40&amp;md5=f404f3e5c1293dcdb19cb8e4fb88323d" TargetMode="External"/><Relationship Id="rId675" Type="http://schemas.openxmlformats.org/officeDocument/2006/relationships/hyperlink" Target="https://www.scopus.com/inward/record.uri?eid=2-s2.0-73149086140&amp;doi=10.1016%2Fj.socscimed.2009.10.030&amp;partnerID=40&amp;md5=3e4ab9586c0fdeddac2975afe5d2d7d5" TargetMode="External"/><Relationship Id="rId311" Type="http://schemas.openxmlformats.org/officeDocument/2006/relationships/hyperlink" Target="https://www.scopus.com/inward/record.uri?eid=2-s2.0-85100042270&amp;doi=10.1128%2FmBio.03224-20&amp;partnerID=40&amp;md5=7c3cfb355cdea6ee34d3af680d98f253" TargetMode="External"/><Relationship Id="rId432" Type="http://schemas.openxmlformats.org/officeDocument/2006/relationships/hyperlink" Target="https://www.scopus.com/inward/record.uri?eid=2-s2.0-85041193044&amp;doi=10.15386%2Fcjmed-869&amp;partnerID=40&amp;md5=22e21b08206484228583002d9b150115" TargetMode="External"/><Relationship Id="rId553" Type="http://schemas.openxmlformats.org/officeDocument/2006/relationships/hyperlink" Target="https://www.scopus.com/inward/record.uri?eid=2-s2.0-84899476591&amp;doi=10.1186%2F1471-2296-15-60&amp;partnerID=40&amp;md5=401e722d5a83ac5cd9e419f506bc0e8f" TargetMode="External"/><Relationship Id="rId674" Type="http://schemas.openxmlformats.org/officeDocument/2006/relationships/hyperlink" Target="https://www.scopus.com/inward/record.uri?eid=2-s2.0-74949083441&amp;doi=10.1002%2Fjcb.22433&amp;partnerID=40&amp;md5=d5c947a742c4ea4b9966bc41e821db89" TargetMode="External"/><Relationship Id="rId310" Type="http://schemas.openxmlformats.org/officeDocument/2006/relationships/hyperlink" Target="https://www.scopus.com/inward/record.uri?eid=2-s2.0-85100257341&amp;doi=10.2196%2F23771&amp;partnerID=40&amp;md5=84a1ea91405e81ee2b5f986efe19ddca" TargetMode="External"/><Relationship Id="rId431" Type="http://schemas.openxmlformats.org/officeDocument/2006/relationships/hyperlink" Target="https://www.scopus.com/inward/record.uri?eid=2-s2.0-85054896997&amp;doi=10.1097%2FCCM.0000000000003339&amp;partnerID=40&amp;md5=feedf8747468db0015b5f1acb64458bc" TargetMode="External"/><Relationship Id="rId552" Type="http://schemas.openxmlformats.org/officeDocument/2006/relationships/hyperlink" Target="https://www.scopus.com/inward/record.uri?eid=2-s2.0-84897453760&amp;doi=10.1016%2Fj.jacc.2013.09.082&amp;partnerID=40&amp;md5=cbcd87bccbbc7f8748743c43dc4e378a" TargetMode="External"/><Relationship Id="rId673" Type="http://schemas.openxmlformats.org/officeDocument/2006/relationships/hyperlink" Target="https://www.scopus.com/inward/record.uri?eid=2-s2.0-77949544967&amp;doi=10.1016%2Fj.jvs.2009.12.066&amp;partnerID=40&amp;md5=8e83e2ae55877b7c8faf42a4016a4f05" TargetMode="External"/><Relationship Id="rId430" Type="http://schemas.openxmlformats.org/officeDocument/2006/relationships/hyperlink" Target="https://www.scopus.com/inward/record.uri?eid=2-s2.0-85055071221&amp;doi=10.1213%2FANE.0000000000003409&amp;partnerID=40&amp;md5=911aff15b2ce535bb7edde463fdd6728" TargetMode="External"/><Relationship Id="rId551" Type="http://schemas.openxmlformats.org/officeDocument/2006/relationships/hyperlink" Target="https://www.scopus.com/inward/record.uri?eid=2-s2.0-84899476717&amp;doi=10.1186%2F1471-2393-14-141&amp;partnerID=40&amp;md5=5632274427ff8c8df85f8790d9ff90d6" TargetMode="External"/><Relationship Id="rId672" Type="http://schemas.openxmlformats.org/officeDocument/2006/relationships/hyperlink" Target="https://www.scopus.com/inward/record.uri?eid=2-s2.0-77949564892&amp;doi=10.1016%2Fj.jvs.2010.02.003&amp;partnerID=40&amp;md5=7f5324e5c1bd2099e0498a2209f76e08"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sci-hub.ru/10.1002/jhm.658" TargetMode="External"/><Relationship Id="rId194" Type="http://schemas.openxmlformats.org/officeDocument/2006/relationships/hyperlink" Target="https://sci-hub.ru/10.1097/01.hcm.0000285030.73924.f1" TargetMode="External"/><Relationship Id="rId193" Type="http://schemas.openxmlformats.org/officeDocument/2006/relationships/hyperlink" Target="https://www.scopus.com/inward/record.uri?eid=2-s2.0-77951654442&amp;partnerID=40&amp;md5=fddf7505fae5a58f7ef2ee18be04d0ef" TargetMode="External"/><Relationship Id="rId192" Type="http://schemas.openxmlformats.org/officeDocument/2006/relationships/hyperlink" Target="https://drive.google.com/file/d/1KL9nAVXNZ6LXt-nrplXP9DbYkfDZz9zH/view?usp=drivesdk" TargetMode="External"/><Relationship Id="rId191" Type="http://schemas.openxmlformats.org/officeDocument/2006/relationships/hyperlink" Target="https://www.scopus.com/inward/record.uri?eid=2-s2.0-77953515170&amp;doi=10.1002%2Fjhm.658&amp;partnerID=40&amp;md5=0f715a16f9a2102d96db2996b4615b79" TargetMode="External"/><Relationship Id="rId187" Type="http://schemas.openxmlformats.org/officeDocument/2006/relationships/hyperlink" Target="https://www.scopus.com/inward/record.uri?eid=2-s2.0-78650178907&amp;doi=10.1097%2FMLR.0b013e3181f380bc&amp;partnerID=40&amp;md5=b4a21b129253d8c83b5cdf1191ecdb76" TargetMode="External"/><Relationship Id="rId186" Type="http://schemas.openxmlformats.org/officeDocument/2006/relationships/hyperlink" Target="https://drive.google.com/file/d/1bNhqofYzYofEp9Dsw_o2PkCsdbDpqxl5/view?usp=drivesdk" TargetMode="External"/><Relationship Id="rId185" Type="http://schemas.openxmlformats.org/officeDocument/2006/relationships/hyperlink" Target="https://www.scopus.com/inward/record.uri?eid=2-s2.0-79954550500&amp;doi=10.1177%2F1043659610395773&amp;partnerID=40&amp;md5=1150a7fcf7e0a6f6ca0a3aa336244867" TargetMode="External"/><Relationship Id="rId184" Type="http://schemas.openxmlformats.org/officeDocument/2006/relationships/hyperlink" Target="https://sci-hub.ru/10.1177/1043659610395773" TargetMode="External"/><Relationship Id="rId189" Type="http://schemas.openxmlformats.org/officeDocument/2006/relationships/hyperlink" Target="https://www.scopus.com/inward/record.uri?eid=2-s2.0-77958154578&amp;doi=10.1016%2Fj.ejcnurse.2010.03.004&amp;partnerID=40&amp;md5=a3c9ff3add19ebc134608ead4b7258ba" TargetMode="External"/><Relationship Id="rId188" Type="http://schemas.openxmlformats.org/officeDocument/2006/relationships/hyperlink" Target="https://sci-hub.ru/10.1016/j.ejcnurse.2010.03.004" TargetMode="External"/><Relationship Id="rId183" Type="http://schemas.openxmlformats.org/officeDocument/2006/relationships/hyperlink" Target="https://www.scopus.com/inward/record.uri?eid=2-s2.0-79953232350&amp;doi=10.1093%2Feurpub%2Fckq046&amp;partnerID=40&amp;md5=258306ffa4703dd6474663cc294b5163" TargetMode="External"/><Relationship Id="rId182" Type="http://schemas.openxmlformats.org/officeDocument/2006/relationships/hyperlink" Target="https://sci-hub.ru/10.1093/eurpub/ckq046" TargetMode="External"/><Relationship Id="rId181" Type="http://schemas.openxmlformats.org/officeDocument/2006/relationships/hyperlink" Target="https://www.scopus.com/inward/record.uri?eid=2-s2.0-80051714147&amp;doi=10.1097%2FHCM.0b013e318225dfe6&amp;partnerID=40&amp;md5=d9edf808a303e706ae09db99a4af0e8a" TargetMode="External"/><Relationship Id="rId180" Type="http://schemas.openxmlformats.org/officeDocument/2006/relationships/hyperlink" Target="https://sci-hub.ru/10.1097/hcm.0b013e318225dfe6" TargetMode="External"/><Relationship Id="rId176" Type="http://schemas.openxmlformats.org/officeDocument/2006/relationships/hyperlink" Target="https://sci-hub.ru/10.1016/s1553-7250(12)38011-2" TargetMode="External"/><Relationship Id="rId175" Type="http://schemas.openxmlformats.org/officeDocument/2006/relationships/hyperlink" Target="https://www.scopus.com/inward/record.uri?eid=2-s2.0-84872009994&amp;partnerID=40&amp;md5=13d52d2d916c371b2671a15db957c1e8" TargetMode="External"/><Relationship Id="rId174" Type="http://schemas.openxmlformats.org/officeDocument/2006/relationships/hyperlink" Target="https://sci-hub.ru/10.1097/mlr.0b013e3182610ad1" TargetMode="External"/><Relationship Id="rId173" Type="http://schemas.openxmlformats.org/officeDocument/2006/relationships/hyperlink" Target="https://www.scopus.com/inward/record.uri?eid=2-s2.0-84860204563&amp;partnerID=40&amp;md5=d3772ae5df647a220864dd33a3e58630" TargetMode="External"/><Relationship Id="rId179" Type="http://schemas.openxmlformats.org/officeDocument/2006/relationships/hyperlink" Target="https://www.scopus.com/inward/record.uri?eid=2-s2.0-82555191394&amp;doi=10.1097%2FHMR.0b013e31822e2a4f&amp;partnerID=40&amp;md5=ef12893b0350599822503abd269c984a" TargetMode="External"/><Relationship Id="rId178" Type="http://schemas.openxmlformats.org/officeDocument/2006/relationships/hyperlink" Target="https://drive.google.com/file/d/121l4V_jzXZC8jlMeq8wH9_jPRjXZOdJA/view?usp=drivesdk" TargetMode="External"/><Relationship Id="rId177" Type="http://schemas.openxmlformats.org/officeDocument/2006/relationships/hyperlink" Target="https://www.scopus.com/inward/record.uri?eid=2-s2.0-84863394549&amp;doi=10.1016%2Fs1553-7250%2812%2938011-2&amp;partnerID=40&amp;md5=9fc7c418a1edbb3b6b8cbc379563b05a" TargetMode="External"/><Relationship Id="rId198" Type="http://schemas.openxmlformats.org/officeDocument/2006/relationships/hyperlink" Target="https://sci-hub.ru/10.2105/ajph.2009.184911" TargetMode="External"/><Relationship Id="rId197" Type="http://schemas.openxmlformats.org/officeDocument/2006/relationships/hyperlink" Target="https://www.scopus.com/inward/record.uri?eid=2-s2.0-0037526897&amp;doi=10.1176%2Fappi.ps.54.4.535&amp;partnerID=40&amp;md5=4f81e86a53adc1978799ab565290ee40" TargetMode="External"/><Relationship Id="rId196" Type="http://schemas.openxmlformats.org/officeDocument/2006/relationships/hyperlink" Target="https://sci-hub.ru/10.1176/appi.ps.54.4.535" TargetMode="External"/><Relationship Id="rId195" Type="http://schemas.openxmlformats.org/officeDocument/2006/relationships/hyperlink" Target="https://www.scopus.com/inward/record.uri?eid=2-s2.0-44649164453&amp;doi=10.1097%2F01.HCM.0000285030.73924.f1&amp;partnerID=40&amp;md5=2844572503bca700fd03284df9c12c4c" TargetMode="External"/><Relationship Id="rId199" Type="http://schemas.openxmlformats.org/officeDocument/2006/relationships/hyperlink" Target="https://www.cochranelibrary.com/central/doi/10.1002/central/CN-00772607/full" TargetMode="External"/><Relationship Id="rId150" Type="http://schemas.openxmlformats.org/officeDocument/2006/relationships/hyperlink" Target="https://sci-hub.ru/10.1097/phh.0000000000000410" TargetMode="External"/><Relationship Id="rId271" Type="http://schemas.openxmlformats.org/officeDocument/2006/relationships/drawing" Target="../drawings/drawing7.xml"/><Relationship Id="rId270" Type="http://schemas.openxmlformats.org/officeDocument/2006/relationships/hyperlink" Target="https://www.scopus.com/inward/record.uri?eid=2-s2.0-84899484176&amp;doi=10.1186%2F1472-6963-14-139&amp;partnerID=40&amp;md5=e1c5e4d94928cabbd983cc36c715278c" TargetMode="External"/><Relationship Id="rId1" Type="http://schemas.openxmlformats.org/officeDocument/2006/relationships/hyperlink" Target="https://sci-hub.ru/10.1007/s11606-007-0357-3" TargetMode="External"/><Relationship Id="rId2" Type="http://schemas.openxmlformats.org/officeDocument/2006/relationships/hyperlink" Target="https://www.cochranelibrary.com/central/doi/10.1002/central/CN-00620357/full" TargetMode="External"/><Relationship Id="rId3" Type="http://schemas.openxmlformats.org/officeDocument/2006/relationships/hyperlink" Target="https://sci-hub.ru/10.1007/s11606-009-1074-x" TargetMode="External"/><Relationship Id="rId149" Type="http://schemas.openxmlformats.org/officeDocument/2006/relationships/hyperlink" Target="https://www.scopus.com/inward/record.uri?eid=2-s2.0-84948798976&amp;doi=10.1016%2Fj.rpsp.2015.07.006&amp;partnerID=40&amp;md5=2cb0b42005f0891a6bc50ad23f7ef51a" TargetMode="External"/><Relationship Id="rId4" Type="http://schemas.openxmlformats.org/officeDocument/2006/relationships/hyperlink" Target="https://www.cochranelibrary.com/central/doi/10.1002/central/CN-00751121/full" TargetMode="External"/><Relationship Id="rId148" Type="http://schemas.openxmlformats.org/officeDocument/2006/relationships/hyperlink" Target="https://drive.google.com/file/d/1nsYlH3Dg9fQ2JZ3CWneBK_vPeBdHgHZu/view?usp=sharing" TargetMode="External"/><Relationship Id="rId269" Type="http://schemas.openxmlformats.org/officeDocument/2006/relationships/hyperlink" Target="https://sci-hub.ru/10.1186/1472-6963-14-139" TargetMode="External"/><Relationship Id="rId9" Type="http://schemas.openxmlformats.org/officeDocument/2006/relationships/hyperlink" Target="https://sci-hub.ru/10.1542/peds.2019-1405" TargetMode="External"/><Relationship Id="rId143" Type="http://schemas.openxmlformats.org/officeDocument/2006/relationships/hyperlink" Target="https://www.scopus.com/inward/record.uri?eid=2-s2.0-85027234369&amp;doi=10.1353%2Fhpu.2017.0093&amp;partnerID=40&amp;md5=ec138a95ef1cba926fa83052d6819ee6" TargetMode="External"/><Relationship Id="rId264" Type="http://schemas.openxmlformats.org/officeDocument/2006/relationships/hyperlink" Target="https://www.scopus.com/inward/record.uri?eid=2-s2.0-85124477683&amp;doi=10.1002%2Fcncr.34112&amp;partnerID=40&amp;md5=41f07d7ae03051a09e0c3309c89a2568" TargetMode="External"/><Relationship Id="rId142" Type="http://schemas.openxmlformats.org/officeDocument/2006/relationships/hyperlink" Target="https://sci-hub.ru/10.1353/hpu.2017.0093" TargetMode="External"/><Relationship Id="rId263" Type="http://schemas.openxmlformats.org/officeDocument/2006/relationships/hyperlink" Target="https://sci-hub.ru/10.1002/cncr.34112" TargetMode="External"/><Relationship Id="rId141" Type="http://schemas.openxmlformats.org/officeDocument/2006/relationships/hyperlink" Target="https://www.scopus.com/inward/record.uri?eid=2-s2.0-85050577498&amp;doi=10.1542%2Fhpeds.2016-0071&amp;partnerID=40&amp;md5=6ec548296a2316edc133cc1427662c03" TargetMode="External"/><Relationship Id="rId262" Type="http://schemas.openxmlformats.org/officeDocument/2006/relationships/hyperlink" Target="https://www.scopus.com/inward/record.uri?eid=2-s2.0-85063872981&amp;doi=10.1016%2Fj.jcjq.2019.01.004&amp;partnerID=40&amp;md5=f44162a80f005495d1c63a5f833ac667" TargetMode="External"/><Relationship Id="rId140" Type="http://schemas.openxmlformats.org/officeDocument/2006/relationships/hyperlink" Target="https://sci-hub.ru/10.1542/hpeds.2016-0071" TargetMode="External"/><Relationship Id="rId261" Type="http://schemas.openxmlformats.org/officeDocument/2006/relationships/hyperlink" Target="https://sci-hub.ru/10.1016/j.jcjq.2019.01.004" TargetMode="External"/><Relationship Id="rId5" Type="http://schemas.openxmlformats.org/officeDocument/2006/relationships/hyperlink" Target="https://sci-hub.ru/10.1331/japha.2011.09136" TargetMode="External"/><Relationship Id="rId147" Type="http://schemas.openxmlformats.org/officeDocument/2006/relationships/hyperlink" Target="https://www.scopus.com/inward/record.uri?eid=2-s2.0-84959161676&amp;doi=10.1016%2Fj.acap.2015.12.008&amp;partnerID=40&amp;md5=2f919bd8969fd5d19bc0ebf362d28925" TargetMode="External"/><Relationship Id="rId268" Type="http://schemas.openxmlformats.org/officeDocument/2006/relationships/hyperlink" Target="https://www.scopus.com/inward/record.uri?eid=2-s2.0-85068508955&amp;doi=10.1001%2Fjamanetworkopen.2019.6665&amp;partnerID=40&amp;md5=1cb6873d41a3be484e13e162934d45b4" TargetMode="External"/><Relationship Id="rId6" Type="http://schemas.openxmlformats.org/officeDocument/2006/relationships/hyperlink" Target="https://jamanetwork.com/journals/jamainternalmedicine/fullarticle/227369" TargetMode="External"/><Relationship Id="rId146" Type="http://schemas.openxmlformats.org/officeDocument/2006/relationships/hyperlink" Target="https://sci-hub.ru/10.1016/j.acap.2015.12.008" TargetMode="External"/><Relationship Id="rId267" Type="http://schemas.openxmlformats.org/officeDocument/2006/relationships/hyperlink" Target="https://sci-hub.ru/10.1001/jamanetworkopen.2019.6665" TargetMode="External"/><Relationship Id="rId7" Type="http://schemas.openxmlformats.org/officeDocument/2006/relationships/hyperlink" Target="https://drive.google.com/file/d/1caIgvNZ8rALiy6V4mOS1nKA0jc8MRjZj/view?usp=sharing" TargetMode="External"/><Relationship Id="rId145" Type="http://schemas.openxmlformats.org/officeDocument/2006/relationships/hyperlink" Target="https://www.scopus.com/inward/record.uri?eid=2-s2.0-84980360926&amp;doi=10.1097%2FTP.0000000000001377&amp;partnerID=40&amp;md5=f5837c532400fb97cc760c3a585e248c" TargetMode="External"/><Relationship Id="rId266" Type="http://schemas.openxmlformats.org/officeDocument/2006/relationships/hyperlink" Target="https://www.scopus.com/inward/record.uri?eid=2-s2.0-85114292441&amp;doi=10.1016%2Fj.apmr.2021.04.020&amp;partnerID=40&amp;md5=7820ba6ec683bd275ed5afe27b4913e0" TargetMode="External"/><Relationship Id="rId8" Type="http://schemas.openxmlformats.org/officeDocument/2006/relationships/hyperlink" Target="https://sci-hub.ru/10.3109/02770903.2010.497887" TargetMode="External"/><Relationship Id="rId144" Type="http://schemas.openxmlformats.org/officeDocument/2006/relationships/hyperlink" Target="https://sci-hub.ru/10.1097/tp.0000000000001377" TargetMode="External"/><Relationship Id="rId265" Type="http://schemas.openxmlformats.org/officeDocument/2006/relationships/hyperlink" Target="https://drive.google.com/file/d/1UV0HpZ6dxKxkhepZKVB5k2jtsu-dCsPV/view?usp=drivesdk" TargetMode="External"/><Relationship Id="rId260" Type="http://schemas.openxmlformats.org/officeDocument/2006/relationships/hyperlink" Target="https://www.scopus.com/inward/record.uri?eid=2-s2.0-85160237252&amp;doi=10.1097%2Fpq9.0000000000000656&amp;partnerID=40&amp;md5=8f63b17702d64d0f96f5195bc7cd62c5" TargetMode="External"/><Relationship Id="rId139" Type="http://schemas.openxmlformats.org/officeDocument/2006/relationships/hyperlink" Target="https://www.scopus.com/inward/record.uri?eid=2-s2.0-85009387139&amp;doi=10.1186%2Fs13063-016-1721-6&amp;partnerID=40&amp;md5=35d97f82d4d8c7a7ae4a77baa3569783" TargetMode="External"/><Relationship Id="rId138" Type="http://schemas.openxmlformats.org/officeDocument/2006/relationships/hyperlink" Target="https://sci-hub.ru/10.1186/s13063-016-1721-6" TargetMode="External"/><Relationship Id="rId259" Type="http://schemas.openxmlformats.org/officeDocument/2006/relationships/hyperlink" Target="https://drive.google.com/file/d/1RLMb0kWwlPBRDBMG_TBbih2j5D4RKnvL/view?usp=sharing" TargetMode="External"/><Relationship Id="rId137" Type="http://schemas.openxmlformats.org/officeDocument/2006/relationships/hyperlink" Target="https://www.scopus.com/inward/record.uri?eid=2-s2.0-85006312925&amp;doi=10.1097%2FPCC.0000000000001031&amp;partnerID=40&amp;md5=39878e1cc27910965fc87bdd77adef79" TargetMode="External"/><Relationship Id="rId258" Type="http://schemas.openxmlformats.org/officeDocument/2006/relationships/hyperlink" Target="https://www.scopus.com/inward/record.uri?eid=2-s2.0-105003503014&amp;doi=10.2196%2F67914&amp;partnerID=40&amp;md5=1f898be705694021801d78503a489681" TargetMode="External"/><Relationship Id="rId132" Type="http://schemas.openxmlformats.org/officeDocument/2006/relationships/hyperlink" Target="https://sci-hub.ru/10.1111/pan.13363" TargetMode="External"/><Relationship Id="rId253" Type="http://schemas.openxmlformats.org/officeDocument/2006/relationships/hyperlink" Target="https://sci-hub.ru/10.1177/1538574415607360" TargetMode="External"/><Relationship Id="rId131" Type="http://schemas.openxmlformats.org/officeDocument/2006/relationships/hyperlink" Target="https://www.scopus.com/inward/record.uri?eid=2-s2.0-85053043741&amp;doi=10.1136%2Fbmjopen-2018-021666&amp;partnerID=40&amp;md5=a287f528a5e22702c5aae62418d08e76" TargetMode="External"/><Relationship Id="rId252" Type="http://schemas.openxmlformats.org/officeDocument/2006/relationships/hyperlink" Target="https://sci-hub.ru/10.1002/pon.1940" TargetMode="External"/><Relationship Id="rId130" Type="http://schemas.openxmlformats.org/officeDocument/2006/relationships/hyperlink" Target="https://sci-hub.ru/10.1136/bmjopen-2018-021666" TargetMode="External"/><Relationship Id="rId251" Type="http://schemas.openxmlformats.org/officeDocument/2006/relationships/hyperlink" Target="https://sci-hub.ru/10.1186/s12939-018-0768-2" TargetMode="External"/><Relationship Id="rId250" Type="http://schemas.openxmlformats.org/officeDocument/2006/relationships/hyperlink" Target="https://drive.google.com/file/d/1vE0qq05Ckz93hA_GHYIJ71q-Iy6nlr_n/view?usp=share_link" TargetMode="External"/><Relationship Id="rId136" Type="http://schemas.openxmlformats.org/officeDocument/2006/relationships/hyperlink" Target="https://sci-hub.ru/10.1097/pcc.0000000000001031" TargetMode="External"/><Relationship Id="rId257" Type="http://schemas.openxmlformats.org/officeDocument/2006/relationships/hyperlink" Target="https://cancer.jmir.org/2025/1/e67914" TargetMode="External"/><Relationship Id="rId135" Type="http://schemas.openxmlformats.org/officeDocument/2006/relationships/hyperlink" Target="https://www.scopus.com/inward/record.uri?eid=2-s2.0-85005773689&amp;doi=10.1111%2Fjgs.14568&amp;partnerID=40&amp;md5=dd78bdd6e7e4d9d12f8189a1fa5885fb" TargetMode="External"/><Relationship Id="rId256" Type="http://schemas.openxmlformats.org/officeDocument/2006/relationships/hyperlink" Target="https://sci-hub.ru/10.1037/fam0000021" TargetMode="External"/><Relationship Id="rId134" Type="http://schemas.openxmlformats.org/officeDocument/2006/relationships/hyperlink" Target="https://sci-hub.ru/10.1111/jgs.14568" TargetMode="External"/><Relationship Id="rId255" Type="http://schemas.openxmlformats.org/officeDocument/2006/relationships/hyperlink" Target="https://drive.google.com/file/d/1iKaAtXM5eFnkECZsNwrYgFAqS6m-aV6v/view?usp=share_link" TargetMode="External"/><Relationship Id="rId133" Type="http://schemas.openxmlformats.org/officeDocument/2006/relationships/hyperlink" Target="https://www.scopus.com/inward/record.uri?eid=2-s2.0-85048625371&amp;doi=10.1111%2Fpan.13363&amp;partnerID=40&amp;md5=4a9124b1806cab5660b511cf23c38b85" TargetMode="External"/><Relationship Id="rId254" Type="http://schemas.openxmlformats.org/officeDocument/2006/relationships/hyperlink" Target="https://sci-hub.ru/10.1007/s10903-012-9771-7" TargetMode="External"/><Relationship Id="rId172" Type="http://schemas.openxmlformats.org/officeDocument/2006/relationships/hyperlink" Target="https://drive.google.com/file/d/1fbnVXfPwVSTlV4b0xjrXMDr0XNVe_M_0/view?usp=sharing" TargetMode="External"/><Relationship Id="rId171" Type="http://schemas.openxmlformats.org/officeDocument/2006/relationships/hyperlink" Target="https://www.scopus.com/inward/record.uri?eid=2-s2.0-84896341397&amp;partnerID=40&amp;md5=298231a2e42f761b2b8713b376d0b0aa" TargetMode="External"/><Relationship Id="rId170" Type="http://schemas.openxmlformats.org/officeDocument/2006/relationships/hyperlink" Target="https://www.scielosp.org/pdf/rpsp/v34n6/v34n6a15.pdf" TargetMode="External"/><Relationship Id="rId165" Type="http://schemas.openxmlformats.org/officeDocument/2006/relationships/hyperlink" Target="https://www.scopus.com/inward/record.uri?eid=2-s2.0-84889992488&amp;doi=10.1186%2F1471-2393-13-234&amp;partnerID=40&amp;md5=d58c8447f638aa41459e79f2fa34a5cd" TargetMode="External"/><Relationship Id="rId164" Type="http://schemas.openxmlformats.org/officeDocument/2006/relationships/hyperlink" Target="https://sci-hub.ru/10.1186/1471-2393-13-234" TargetMode="External"/><Relationship Id="rId163" Type="http://schemas.openxmlformats.org/officeDocument/2006/relationships/hyperlink" Target="https://www.scopus.com/inward/record.uri?eid=2-s2.0-84904267554&amp;doi=10.1056%2FNEJMp1404321&amp;partnerID=40&amp;md5=35ea91994a89e473b9a68144e833f4a7" TargetMode="External"/><Relationship Id="rId162" Type="http://schemas.openxmlformats.org/officeDocument/2006/relationships/hyperlink" Target="https://sci-hub.ru/10.1056/nejmp1404321" TargetMode="External"/><Relationship Id="rId169" Type="http://schemas.openxmlformats.org/officeDocument/2006/relationships/hyperlink" Target="https://www.scopus.com/inward/record.uri?eid=2-s2.0-85000956214&amp;doi=10.15171%2Fijhpm.2013.53&amp;partnerID=40&amp;md5=afc5516c81fee5f37f256246d369afdd" TargetMode="External"/><Relationship Id="rId168" Type="http://schemas.openxmlformats.org/officeDocument/2006/relationships/hyperlink" Target="https://sci-hub.ru/10.15171/ijhpm.2013.53" TargetMode="External"/><Relationship Id="rId167" Type="http://schemas.openxmlformats.org/officeDocument/2006/relationships/hyperlink" Target="https://www.scopus.com/inward/record.uri?eid=2-s2.0-84879219022&amp;doi=10.1186%2F1472-6963-13-228&amp;partnerID=40&amp;md5=daf29df1008b6b1bb51872d9518b078d" TargetMode="External"/><Relationship Id="rId166" Type="http://schemas.openxmlformats.org/officeDocument/2006/relationships/hyperlink" Target="https://sci-hub.ru/10.1186/1472-6963-13-228" TargetMode="External"/><Relationship Id="rId161" Type="http://schemas.openxmlformats.org/officeDocument/2006/relationships/hyperlink" Target="https://www.scopus.com/inward/record.uri?eid=2-s2.0-84905010941&amp;doi=10.1016%2FS0027-9684%2815%2930069-9&amp;partnerID=40&amp;md5=a9d8cab7c3d47debdf95f7a8e6ffe3a4" TargetMode="External"/><Relationship Id="rId160" Type="http://schemas.openxmlformats.org/officeDocument/2006/relationships/hyperlink" Target="https://sci-hub.ru/10.1016/s0027-9684(15)30069-9" TargetMode="External"/><Relationship Id="rId159" Type="http://schemas.openxmlformats.org/officeDocument/2006/relationships/hyperlink" Target="https://www.scopus.com/inward/record.uri?eid=2-s2.0-84965187820&amp;doi=10.1186%2Fs12939-014-0124-0&amp;partnerID=40&amp;md5=167a20f5822a57009235155aa0d97d5d" TargetMode="External"/><Relationship Id="rId154" Type="http://schemas.openxmlformats.org/officeDocument/2006/relationships/hyperlink" Target="https://sci-hub.ru/10.1037/a0035211" TargetMode="External"/><Relationship Id="rId153" Type="http://schemas.openxmlformats.org/officeDocument/2006/relationships/hyperlink" Target="https://www.scopus.com/inward/record.uri?eid=2-s2.0-84924325627&amp;doi=10.1542%2Fpeds.2014-2024&amp;partnerID=40&amp;md5=269a43498830f5fd9ab661646a7452e6" TargetMode="External"/><Relationship Id="rId152" Type="http://schemas.openxmlformats.org/officeDocument/2006/relationships/hyperlink" Target="https://sci-hub.ru/10.1542/peds.2014-2024" TargetMode="External"/><Relationship Id="rId151" Type="http://schemas.openxmlformats.org/officeDocument/2006/relationships/hyperlink" Target="https://www.scopus.com/inward/record.uri?eid=2-s2.0-85042851685&amp;doi=10.1097%2FPHH.0000000000000410&amp;partnerID=40&amp;md5=fe363c0037178c9e78a1d42aaec75e9b" TargetMode="External"/><Relationship Id="rId158" Type="http://schemas.openxmlformats.org/officeDocument/2006/relationships/hyperlink" Target="https://sci-hub.ru/10.1186/s12939-014-0124-0" TargetMode="External"/><Relationship Id="rId157" Type="http://schemas.openxmlformats.org/officeDocument/2006/relationships/hyperlink" Target="https://www.scopus.com/inward/record.uri?eid=2-s2.0-84908213449&amp;doi=10.1016%2Fj.pec.2014.07.031&amp;partnerID=40&amp;md5=1c1778d99e32dd8c5d9f3c1eeefcaea1" TargetMode="External"/><Relationship Id="rId156" Type="http://schemas.openxmlformats.org/officeDocument/2006/relationships/hyperlink" Target="https://sci-hub.ru/10.1016/j.pec.2014.07.031" TargetMode="External"/><Relationship Id="rId155" Type="http://schemas.openxmlformats.org/officeDocument/2006/relationships/hyperlink" Target="https://www.scopus.com/inward/record.uri?eid=2-s2.0-84925656062&amp;doi=10.1037%2Fa0035211&amp;partnerID=40&amp;md5=08a818807ad25085817b45d1c111bc76" TargetMode="External"/><Relationship Id="rId40" Type="http://schemas.openxmlformats.org/officeDocument/2006/relationships/hyperlink" Target="https://sci-hub.ru/10.1017/s1478951508000047" TargetMode="External"/><Relationship Id="rId42" Type="http://schemas.openxmlformats.org/officeDocument/2006/relationships/hyperlink" Target="https://sci-hub.ru/10.1176/ps.62.11.pss6211_1282" TargetMode="External"/><Relationship Id="rId41" Type="http://schemas.openxmlformats.org/officeDocument/2006/relationships/hyperlink" Target="https://sci-hub.ru/10.1053/j.semtcvs.2019.12.008" TargetMode="External"/><Relationship Id="rId44" Type="http://schemas.openxmlformats.org/officeDocument/2006/relationships/hyperlink" Target="https://sci-hub.ru/10.1016/j.jcjq.2018.06.001" TargetMode="External"/><Relationship Id="rId43" Type="http://schemas.openxmlformats.org/officeDocument/2006/relationships/hyperlink" Target="https://sci-hub.ru/10.1111/j.1365-2648.2011.05644.x" TargetMode="External"/><Relationship Id="rId46" Type="http://schemas.openxmlformats.org/officeDocument/2006/relationships/hyperlink" Target="https://sci-hub.ru/10.1007/s10597-012-9551-9" TargetMode="External"/><Relationship Id="rId45" Type="http://schemas.openxmlformats.org/officeDocument/2006/relationships/hyperlink" Target="https://drive.google.com/file/d/1jvrJ7IUDSaj5Mvqp8O1bTYKi8br8rqyb/view?usp=sharing" TargetMode="External"/><Relationship Id="rId48" Type="http://schemas.openxmlformats.org/officeDocument/2006/relationships/hyperlink" Target="https://sci-hub.ru/10.1016/j.pec.2014.07.031" TargetMode="External"/><Relationship Id="rId47" Type="http://schemas.openxmlformats.org/officeDocument/2006/relationships/hyperlink" Target="https://sci-hub.ru/10.1016/j.pcd.2019.04.004" TargetMode="External"/><Relationship Id="rId49" Type="http://schemas.openxmlformats.org/officeDocument/2006/relationships/hyperlink" Target="https://sci-hub.ru/10.1177/1540415317727569" TargetMode="External"/><Relationship Id="rId31" Type="http://schemas.openxmlformats.org/officeDocument/2006/relationships/hyperlink" Target="https://sci-hub.ru/10.1186/s12913-018-3027-8" TargetMode="External"/><Relationship Id="rId30" Type="http://schemas.openxmlformats.org/officeDocument/2006/relationships/hyperlink" Target="https://drive.google.com/file/d/135-g5V3OkqcjrBMTwExMCI-G11JiKnMc/view?usp=sharing" TargetMode="External"/><Relationship Id="rId33" Type="http://schemas.openxmlformats.org/officeDocument/2006/relationships/hyperlink" Target="https://drive.google.com/drive/folders/1zdAyEX-tZ4heUMggm8ZFEoZOIgq8oEoU" TargetMode="External"/><Relationship Id="rId32" Type="http://schemas.openxmlformats.org/officeDocument/2006/relationships/hyperlink" Target="https://drive.google.com/file/d/19gVs1uxYLa_d3mNzsNH_6SKMIIXXt3Xn/view?usp=sharing" TargetMode="External"/><Relationship Id="rId35" Type="http://schemas.openxmlformats.org/officeDocument/2006/relationships/hyperlink" Target="https://sci-hub.ru/10.1016/j.jpainsymman.2015.08.008" TargetMode="External"/><Relationship Id="rId34" Type="http://schemas.openxmlformats.org/officeDocument/2006/relationships/hyperlink" Target="https://sci-hub.ru/10.1177/0003134820918262" TargetMode="External"/><Relationship Id="rId37" Type="http://schemas.openxmlformats.org/officeDocument/2006/relationships/hyperlink" Target="https://sci-hub.ru/10.1016/j.pec.2011.01.035" TargetMode="External"/><Relationship Id="rId36" Type="http://schemas.openxmlformats.org/officeDocument/2006/relationships/hyperlink" Target="https://drive.google.com/file/d/1fpg0VSxZN6t1Cu53BWyXEwtqUTsfycK5/view?usp=sharing" TargetMode="External"/><Relationship Id="rId39" Type="http://schemas.openxmlformats.org/officeDocument/2006/relationships/hyperlink" Target="https://sci-hub.ru/10.1177/1740774517690146" TargetMode="External"/><Relationship Id="rId38" Type="http://schemas.openxmlformats.org/officeDocument/2006/relationships/hyperlink" Target="https://sci-hub.ru/10.1007/s13187-014-0654-6" TargetMode="External"/><Relationship Id="rId20" Type="http://schemas.openxmlformats.org/officeDocument/2006/relationships/hyperlink" Target="https://drive.google.com/file/d/1SHmyO0gm3ja8S9Ll9yn6KlXPHAWUlTJZ/view?usp=sharing" TargetMode="External"/><Relationship Id="rId22" Type="http://schemas.openxmlformats.org/officeDocument/2006/relationships/hyperlink" Target="https://drive.google.com/file/d/1T1afsNvud0Wu7XC3AVi4so714ymw551c/view?usp=share_link" TargetMode="External"/><Relationship Id="rId21" Type="http://schemas.openxmlformats.org/officeDocument/2006/relationships/hyperlink" Target="https://sci-hub.ru/10.1007/s10900-011-9499-7" TargetMode="External"/><Relationship Id="rId24" Type="http://schemas.openxmlformats.org/officeDocument/2006/relationships/hyperlink" Target="https://sci-hub.ru/10.1136/bmjopen-2014-006104" TargetMode="External"/><Relationship Id="rId23" Type="http://schemas.openxmlformats.org/officeDocument/2006/relationships/hyperlink" Target="https://sci-hub.ru/10.1016/j.amepre.2016.09.024" TargetMode="External"/><Relationship Id="rId26" Type="http://schemas.openxmlformats.org/officeDocument/2006/relationships/hyperlink" Target="https://drive.google.com/file/d/1caIgvNZ8rALiy6V4mOS1nKA0jc8MRjZj/view?usp=sharing" TargetMode="External"/><Relationship Id="rId25" Type="http://schemas.openxmlformats.org/officeDocument/2006/relationships/hyperlink" Target="https://drive.google.com/file/d/1QEDioo4jV38CrocbJ89zLcWZVecA_6p3/view?usp=sharing" TargetMode="External"/><Relationship Id="rId28" Type="http://schemas.openxmlformats.org/officeDocument/2006/relationships/hyperlink" Target="https://sci-hub.ru/10.1371/journal.pmed.1003044" TargetMode="External"/><Relationship Id="rId27" Type="http://schemas.openxmlformats.org/officeDocument/2006/relationships/hyperlink" Target="https://drive.google.com/file/d/1WMhbK6nqeJyGizzz1wH6fvsyscHXDk_O/view?usp=share_link" TargetMode="External"/><Relationship Id="rId29" Type="http://schemas.openxmlformats.org/officeDocument/2006/relationships/hyperlink" Target="https://sci-hub.ru/10.1016/s0749-4041(10)79392-1" TargetMode="External"/><Relationship Id="rId11" Type="http://schemas.openxmlformats.org/officeDocument/2006/relationships/hyperlink" Target="https://www.cochranelibrary.com/central/doi/10.1002/central/CN-02709905/full" TargetMode="External"/><Relationship Id="rId10" Type="http://schemas.openxmlformats.org/officeDocument/2006/relationships/hyperlink" Target="https://drive.google.com/drive/folders/1zdAyEX-tZ4heUMggm8ZFEoZOIgq8oEoU" TargetMode="External"/><Relationship Id="rId13" Type="http://schemas.openxmlformats.org/officeDocument/2006/relationships/hyperlink" Target="https://www.cochranelibrary.com/central/doi/10.1002/central/CN-01759144/full" TargetMode="External"/><Relationship Id="rId12" Type="http://schemas.openxmlformats.org/officeDocument/2006/relationships/hyperlink" Target="https://sci-hub.ru/10.1111/j.1752-7325.2007.00060.x" TargetMode="External"/><Relationship Id="rId15" Type="http://schemas.openxmlformats.org/officeDocument/2006/relationships/hyperlink" Target="https://sci-hub.ru/10.1016/j.acap.2020.01.006" TargetMode="External"/><Relationship Id="rId14" Type="http://schemas.openxmlformats.org/officeDocument/2006/relationships/hyperlink" Target="https://sci-hub.ru/10.1542/hpeds.2016-0071" TargetMode="External"/><Relationship Id="rId17" Type="http://schemas.openxmlformats.org/officeDocument/2006/relationships/hyperlink" Target="https://sci-hub.ru/10.1007/s10903-012-9730-3" TargetMode="External"/><Relationship Id="rId16" Type="http://schemas.openxmlformats.org/officeDocument/2006/relationships/hyperlink" Target="https://drive.google.com/file/d/1jRHdogFqUTqAWjtP4x22JsE92vV1AnTt/view?usp=share_link" TargetMode="External"/><Relationship Id="rId19" Type="http://schemas.openxmlformats.org/officeDocument/2006/relationships/hyperlink" Target="https://sci-hub.ru/10.1371/journal.pone.0224116" TargetMode="External"/><Relationship Id="rId18" Type="http://schemas.openxmlformats.org/officeDocument/2006/relationships/hyperlink" Target="https://sci-hub.ru/10.1016/j.pec.2015.12.020" TargetMode="External"/><Relationship Id="rId84" Type="http://schemas.openxmlformats.org/officeDocument/2006/relationships/hyperlink" Target="https://jamanetwork.com/journals/jamainternalmedicine/fullarticle/227369" TargetMode="External"/><Relationship Id="rId83" Type="http://schemas.openxmlformats.org/officeDocument/2006/relationships/hyperlink" Target="https://sci-hub.ru/10.1007/s11606-009-1074-x" TargetMode="External"/><Relationship Id="rId86" Type="http://schemas.openxmlformats.org/officeDocument/2006/relationships/hyperlink" Target="https://sci-hub.ru/10.1038/oby.2009.212" TargetMode="External"/><Relationship Id="rId85" Type="http://schemas.openxmlformats.org/officeDocument/2006/relationships/hyperlink" Target="https://sci-hub.ru/10.1007/s10903-011-9540-z" TargetMode="External"/><Relationship Id="rId88" Type="http://schemas.openxmlformats.org/officeDocument/2006/relationships/hyperlink" Target="https://drive.google.com/file/d/11ayK8wkBI4aB5qbaGCztmJWlQRBT777h/view?usp=drivesdk" TargetMode="External"/><Relationship Id="rId87" Type="http://schemas.openxmlformats.org/officeDocument/2006/relationships/hyperlink" Target="https://sci-hub.ru/10.1007/s00268-020-05614-y" TargetMode="External"/><Relationship Id="rId89" Type="http://schemas.openxmlformats.org/officeDocument/2006/relationships/hyperlink" Target="https://sci-hub.ru/10.1007/s11764-012-0262-6" TargetMode="External"/><Relationship Id="rId80" Type="http://schemas.openxmlformats.org/officeDocument/2006/relationships/hyperlink" Target="https://sci-hub.ru/10.5811/westjem.2018.8.39146" TargetMode="External"/><Relationship Id="rId82" Type="http://schemas.openxmlformats.org/officeDocument/2006/relationships/hyperlink" Target="https://sci-hub.ru/10.3109/02699052.2015.1075144" TargetMode="External"/><Relationship Id="rId81" Type="http://schemas.openxmlformats.org/officeDocument/2006/relationships/hyperlink" Target="https://sci-hub.ru/10.1016/j.pec.2008.12.009" TargetMode="External"/><Relationship Id="rId73" Type="http://schemas.openxmlformats.org/officeDocument/2006/relationships/hyperlink" Target="https://sci-hub.ru/10.1002/lt.24452" TargetMode="External"/><Relationship Id="rId72" Type="http://schemas.openxmlformats.org/officeDocument/2006/relationships/hyperlink" Target="https://sci-hub.ru/10.1186/1465-9921-10-121" TargetMode="External"/><Relationship Id="rId75" Type="http://schemas.openxmlformats.org/officeDocument/2006/relationships/hyperlink" Target="https://drive.google.com/file/d/1evsNZErbd8AJr5GEynKQf2FI66LW2yws/view?usp=sharing" TargetMode="External"/><Relationship Id="rId74" Type="http://schemas.openxmlformats.org/officeDocument/2006/relationships/hyperlink" Target="https://sci-hub.ru/10.1080/00981389.2014.982267" TargetMode="External"/><Relationship Id="rId77" Type="http://schemas.openxmlformats.org/officeDocument/2006/relationships/hyperlink" Target="https://sci-hub.ru/10.1111/j.1525-1446.2010.00834.x" TargetMode="External"/><Relationship Id="rId76" Type="http://schemas.openxmlformats.org/officeDocument/2006/relationships/hyperlink" Target="https://sci-hub.ru/10.1186/1471-2458-12-757" TargetMode="External"/><Relationship Id="rId79" Type="http://schemas.openxmlformats.org/officeDocument/2006/relationships/hyperlink" Target="https://sci-hub.ru/10.1016/j.pec.2010.01.023" TargetMode="External"/><Relationship Id="rId78" Type="http://schemas.openxmlformats.org/officeDocument/2006/relationships/hyperlink" Target="https://sci-hub.ru/10.1377/hlthaff.2011.0700" TargetMode="External"/><Relationship Id="rId71" Type="http://schemas.openxmlformats.org/officeDocument/2006/relationships/hyperlink" Target="https://sci-hub.ru/10.1093/pm/pnw161" TargetMode="External"/><Relationship Id="rId70" Type="http://schemas.openxmlformats.org/officeDocument/2006/relationships/hyperlink" Target="https://sci-hub.ru/10.1007/s11606-007-0357-3" TargetMode="External"/><Relationship Id="rId62" Type="http://schemas.openxmlformats.org/officeDocument/2006/relationships/hyperlink" Target="https://drive.google.com/file/d/1cBeF6W3kPG9ipO4eYqEbOD_ORKfc7SnN/view?usp=sharing" TargetMode="External"/><Relationship Id="rId61" Type="http://schemas.openxmlformats.org/officeDocument/2006/relationships/hyperlink" Target="https://sci-hub.ru/10.1186/s13063-020-4213-7" TargetMode="External"/><Relationship Id="rId64" Type="http://schemas.openxmlformats.org/officeDocument/2006/relationships/hyperlink" Target="https://sci-hub.ru/10.1111/j.1365-3156.2011.02901.x" TargetMode="External"/><Relationship Id="rId63" Type="http://schemas.openxmlformats.org/officeDocument/2006/relationships/hyperlink" Target="https://sci-hub.ru/10.1007/s10903-011-9445-x" TargetMode="External"/><Relationship Id="rId66" Type="http://schemas.openxmlformats.org/officeDocument/2006/relationships/hyperlink" Target="https://sci-hub.ru/10.1016/j.numecd.2013.09.012" TargetMode="External"/><Relationship Id="rId65" Type="http://schemas.openxmlformats.org/officeDocument/2006/relationships/hyperlink" Target="https://drive.google.com/file/d/1faqgWVol4grmx6O-eolrsz9U5PRWkhoF/view?usp=sharing" TargetMode="External"/><Relationship Id="rId68" Type="http://schemas.openxmlformats.org/officeDocument/2006/relationships/hyperlink" Target="https://sci-hub.ru/10.1136/bmjopen-2019-029683" TargetMode="External"/><Relationship Id="rId67" Type="http://schemas.openxmlformats.org/officeDocument/2006/relationships/hyperlink" Target="https://sci-hub.ru/10.1542/peds.2008-2746" TargetMode="External"/><Relationship Id="rId60" Type="http://schemas.openxmlformats.org/officeDocument/2006/relationships/hyperlink" Target="https://sci-hub.ru/10.1111/jhq.12065" TargetMode="External"/><Relationship Id="rId69" Type="http://schemas.openxmlformats.org/officeDocument/2006/relationships/hyperlink" Target="https://drive.google.com/file/d/1csZ8hrLp4tO1yR5JbzVAeupUxMhVbnCP/view?usp=sharing" TargetMode="External"/><Relationship Id="rId51" Type="http://schemas.openxmlformats.org/officeDocument/2006/relationships/hyperlink" Target="https://sci-hub.ru/10.1007/s10803-008-0611-5" TargetMode="External"/><Relationship Id="rId50" Type="http://schemas.openxmlformats.org/officeDocument/2006/relationships/hyperlink" Target="https://drive.google.com/file/d/1ytRlPMVZPzQzcTG3588lwHVGUvwLkFXd/view?usp=drivesdk" TargetMode="External"/><Relationship Id="rId53" Type="http://schemas.openxmlformats.org/officeDocument/2006/relationships/hyperlink" Target="https://sci-hub.ru/10.1016/j.wneu.2021.08.087" TargetMode="External"/><Relationship Id="rId52" Type="http://schemas.openxmlformats.org/officeDocument/2006/relationships/hyperlink" Target="https://sci-hub.ru/10.1007/s10903-011-9532-z" TargetMode="External"/><Relationship Id="rId55" Type="http://schemas.openxmlformats.org/officeDocument/2006/relationships/hyperlink" Target="https://sci-hub.ru/10.1186/1471-2458-10-182" TargetMode="External"/><Relationship Id="rId54" Type="http://schemas.openxmlformats.org/officeDocument/2006/relationships/hyperlink" Target="https://sci-hub.ru/10.1371/journal.pmed.1003061" TargetMode="External"/><Relationship Id="rId57" Type="http://schemas.openxmlformats.org/officeDocument/2006/relationships/hyperlink" Target="https://sci-hub.ru/10.1002/cncr.25546" TargetMode="External"/><Relationship Id="rId56" Type="http://schemas.openxmlformats.org/officeDocument/2006/relationships/hyperlink" Target="https://sci-hub.ru/10.1002/acr.20525" TargetMode="External"/><Relationship Id="rId59" Type="http://schemas.openxmlformats.org/officeDocument/2006/relationships/hyperlink" Target="https://drive.google.com/file/d/1ej5rTgo5dbz0lqxXkDatx9tWxhKdn0EV/view?usp=sharing" TargetMode="External"/><Relationship Id="rId58" Type="http://schemas.openxmlformats.org/officeDocument/2006/relationships/hyperlink" Target="https://drive.google.com/file/d/1TCCmHhkR8S4-_kb6J_nIMaz1zh5nS2m3/view?usp=drivesdk" TargetMode="External"/><Relationship Id="rId107" Type="http://schemas.openxmlformats.org/officeDocument/2006/relationships/hyperlink" Target="https://drive.google.com/file/d/1xUsBE5FWz0qtyJEjCQUm2ZONuDMuV_8P/view?usp=sharing" TargetMode="External"/><Relationship Id="rId228" Type="http://schemas.openxmlformats.org/officeDocument/2006/relationships/hyperlink" Target="https://www.scopus.com/inward/record.uri?eid=2-s2.0-84881153411&amp;doi=10.1186%2F1472-6963-13-299&amp;partnerID=40&amp;md5=cfaee6e05abd24fa4fc7b99b651e055d" TargetMode="External"/><Relationship Id="rId106" Type="http://schemas.openxmlformats.org/officeDocument/2006/relationships/hyperlink" Target="https://drive.google.com/file/d/1-5QnCRpiekU98SfH0PgsyjThPY7eg2jD/view?usp=sharing" TargetMode="External"/><Relationship Id="rId227" Type="http://schemas.openxmlformats.org/officeDocument/2006/relationships/hyperlink" Target="https://sci-hub.ru/10.1186/1472-6963-13-299" TargetMode="External"/><Relationship Id="rId105" Type="http://schemas.openxmlformats.org/officeDocument/2006/relationships/hyperlink" Target="https://drive.google.com/file/d/1ZIJFHZ-SjK6cVHXETYKwGaY-6nrraZXT/view?usp=drivesdk" TargetMode="External"/><Relationship Id="rId226" Type="http://schemas.openxmlformats.org/officeDocument/2006/relationships/hyperlink" Target="https://www.scopus.com/inward/record.uri?eid=2-s2.0-84880036932&amp;doi=10.1016%2Fj.bpobgyn.2013.04.003&amp;partnerID=40&amp;md5=51319776ad4521acf8980352234420d6" TargetMode="External"/><Relationship Id="rId104" Type="http://schemas.openxmlformats.org/officeDocument/2006/relationships/hyperlink" Target="https://drive.google.com/file/d/1ueFUMBIddoH8GVGhPFDH02oHq4gb832j/view?usp=drivesdk" TargetMode="External"/><Relationship Id="rId225" Type="http://schemas.openxmlformats.org/officeDocument/2006/relationships/hyperlink" Target="https://sci-hub.ru/10.1016/j.bpobgyn.2013.04.003" TargetMode="External"/><Relationship Id="rId109" Type="http://schemas.openxmlformats.org/officeDocument/2006/relationships/hyperlink" Target="https://drive.google.com/file/d/1S-yOx-IuxklQyBRf-6pknEAbfUdev-aY/view?usp=sharing" TargetMode="External"/><Relationship Id="rId108" Type="http://schemas.openxmlformats.org/officeDocument/2006/relationships/hyperlink" Target="https://drive.google.com/file/d/1JyoJrB_XiYR7TaW0ezGuMjvNwQ7g3FW_/view?usp=sharing" TargetMode="External"/><Relationship Id="rId229" Type="http://schemas.openxmlformats.org/officeDocument/2006/relationships/hyperlink" Target="https://sci-hub.ru/10.1007/s10995-014-1486-z" TargetMode="External"/><Relationship Id="rId220" Type="http://schemas.openxmlformats.org/officeDocument/2006/relationships/hyperlink" Target="https://www.scopus.com/inward/record.uri?eid=2-s2.0-84875382896&amp;doi=10.1002%2Fcncr.27926&amp;partnerID=40&amp;md5=1bc84112d1e7bc9c94a82e3c67a8c9eb" TargetMode="External"/><Relationship Id="rId103" Type="http://schemas.openxmlformats.org/officeDocument/2006/relationships/hyperlink" Target="https://drive.google.com/file/d/1S-yOx-IuxklQyBRf-6pknEAbfUdev-aY/view?usp=sharing" TargetMode="External"/><Relationship Id="rId224" Type="http://schemas.openxmlformats.org/officeDocument/2006/relationships/hyperlink" Target="https://www.scopus.com/inward/record.uri?eid=2-s2.0-84880087039&amp;doi=10.1097%2FQMH.0b013e31829a6b4f&amp;partnerID=40&amp;md5=fb8c2031919beffb3ff7cdf888350ab6" TargetMode="External"/><Relationship Id="rId102" Type="http://schemas.openxmlformats.org/officeDocument/2006/relationships/hyperlink" Target="https://drive.google.com/file/d/1N4zVSypJ5LnEbANdWG6Nylh6bAhsLdbP/view?usp=sharing" TargetMode="External"/><Relationship Id="rId223" Type="http://schemas.openxmlformats.org/officeDocument/2006/relationships/hyperlink" Target="https://sci-hub.ru/10.1097/qmh.0b013e31829a6b4f" TargetMode="External"/><Relationship Id="rId101" Type="http://schemas.openxmlformats.org/officeDocument/2006/relationships/hyperlink" Target="https://drive.google.com/file/d/1IPEqEZLtabzkP_JeTIiThUzSjKfqIAJD/view?usp=drivesdk" TargetMode="External"/><Relationship Id="rId222" Type="http://schemas.openxmlformats.org/officeDocument/2006/relationships/hyperlink" Target="https://www.scopus.com/inward/record.uri?eid=2-s2.0-84877704567&amp;doi=10.1097%2FHCM.0b013e31828ef655&amp;partnerID=40&amp;md5=756208f2ff1a25d4efe1c327b3bf068d" TargetMode="External"/><Relationship Id="rId100" Type="http://schemas.openxmlformats.org/officeDocument/2006/relationships/hyperlink" Target="https://drive.google.com/file/d/16cuJRKli-mOFS7nILUOrlQIo-GmnxPze/view?usp=drivesdk" TargetMode="External"/><Relationship Id="rId221" Type="http://schemas.openxmlformats.org/officeDocument/2006/relationships/hyperlink" Target="https://onlinelibrary.wiley.com/doi/10.1111/dme.14148" TargetMode="External"/><Relationship Id="rId217" Type="http://schemas.openxmlformats.org/officeDocument/2006/relationships/hyperlink" Target="https://cdn.sanity.io/files/0vv8moc6/ajmc/beeac5959e619e2ac80e22cdab4fd8fdef7c197e.pdf/AJMC_12jul_Gazmararian_e254to261.pdf" TargetMode="External"/><Relationship Id="rId216" Type="http://schemas.openxmlformats.org/officeDocument/2006/relationships/hyperlink" Target="https://sci-hub.ru/10.1016/j.socscimed.2010.10.027" TargetMode="External"/><Relationship Id="rId215" Type="http://schemas.openxmlformats.org/officeDocument/2006/relationships/hyperlink" Target="https://www.scopus.com/inward/record.uri?eid=2-s2.0-84855856124&amp;doi=10.1111%2Fj.1475-6773.2011.01338.x&amp;partnerID=40&amp;md5=70e909a85af1c3aa53819425a9039874" TargetMode="External"/><Relationship Id="rId214" Type="http://schemas.openxmlformats.org/officeDocument/2006/relationships/hyperlink" Target="https://sci-hub.ru/10.1111/j.1475-6773.2011.01338.x" TargetMode="External"/><Relationship Id="rId219" Type="http://schemas.openxmlformats.org/officeDocument/2006/relationships/hyperlink" Target="https://sci-hub.ru/10.1002/cncr.27926" TargetMode="External"/><Relationship Id="rId218" Type="http://schemas.openxmlformats.org/officeDocument/2006/relationships/hyperlink" Target="https://www.scopus.com/inward/record.uri?eid=2-s2.0-84865315479&amp;partnerID=40&amp;md5=3eda6ac2ad00164ce286c75d1b9d61bd" TargetMode="External"/><Relationship Id="rId213" Type="http://schemas.openxmlformats.org/officeDocument/2006/relationships/hyperlink" Target="https://www.scopus.com/inward/record.uri?eid=2-s2.0-84892523496&amp;doi=10.1111%2Fj.1945-1474.2011.00180.x&amp;partnerID=40&amp;md5=1ae50b1d7acfba227a3c23e714b9c7f3" TargetMode="External"/><Relationship Id="rId212" Type="http://schemas.openxmlformats.org/officeDocument/2006/relationships/hyperlink" Target="https://sci-hub.ru/10.1111/j.1945-1474.2011.00180.x" TargetMode="External"/><Relationship Id="rId211" Type="http://schemas.openxmlformats.org/officeDocument/2006/relationships/hyperlink" Target="https://sci-hub.ru/10.1093/eurpub/ckw004" TargetMode="External"/><Relationship Id="rId210" Type="http://schemas.openxmlformats.org/officeDocument/2006/relationships/hyperlink" Target="https://drive.google.com/file/d/1sxVSXMXDk5zCvX1i9CuR00yAlnDW6E07/view?usp=sharing" TargetMode="External"/><Relationship Id="rId129" Type="http://schemas.openxmlformats.org/officeDocument/2006/relationships/hyperlink" Target="https://www.scopus.com/inward/record.uri?eid=2-s2.0-85061048083&amp;doi=10.1037%2Fcdp0000266&amp;partnerID=40&amp;md5=817c9c1e3107acfef5244b8ce6672a18" TargetMode="External"/><Relationship Id="rId128" Type="http://schemas.openxmlformats.org/officeDocument/2006/relationships/hyperlink" Target="https://drive.google.com/file/d/11P-nrMrFXFg49yA1cNVjJGSiBkszEMLs/view?usp=sharing" TargetMode="External"/><Relationship Id="rId249" Type="http://schemas.openxmlformats.org/officeDocument/2006/relationships/hyperlink" Target="https://www.scopus.com/inward/record.uri?eid=2-s2.0-85107911765&amp;doi=10.3389%2Ffpubh.2021.639405&amp;partnerID=40&amp;md5=e9a870e6e62da5e3544cc89d45119f00" TargetMode="External"/><Relationship Id="rId127" Type="http://schemas.openxmlformats.org/officeDocument/2006/relationships/hyperlink" Target="https://www.scopus.com/inward/record.uri?eid=2-s2.0-85065765771&amp;doi=10.3122%2Fjabfm.2019.03.180276&amp;partnerID=40&amp;md5=5813f721ed0589bef2ba658ea7d75450" TargetMode="External"/><Relationship Id="rId248" Type="http://schemas.openxmlformats.org/officeDocument/2006/relationships/hyperlink" Target="https://drive.google.com/file/d/1F02mcbkOTMPcLQI9ps8gxhap4Whl8YMB/view?usp=sharing" TargetMode="External"/><Relationship Id="rId126" Type="http://schemas.openxmlformats.org/officeDocument/2006/relationships/hyperlink" Target="https://sci-hub.ru/10.3122/jabfm.2019.03.180276" TargetMode="External"/><Relationship Id="rId247" Type="http://schemas.openxmlformats.org/officeDocument/2006/relationships/hyperlink" Target="https://www.scopus.com/inward/record.uri?eid=2-s2.0-85197566319&amp;doi=10.1186%2Fs13063-024-08254-y&amp;partnerID=40&amp;md5=1955b7dff4b6f1a2a525b230e6700a47" TargetMode="External"/><Relationship Id="rId121" Type="http://schemas.openxmlformats.org/officeDocument/2006/relationships/hyperlink" Target="https://www.scopus.com/inward/record.uri?eid=2-s2.0-85100616383&amp;doi=10.1136%2Fbmjoq-2020-001062&amp;partnerID=40&amp;md5=6f453fd395588c17e0550b02aa739757" TargetMode="External"/><Relationship Id="rId242" Type="http://schemas.openxmlformats.org/officeDocument/2006/relationships/hyperlink" Target="https://drive.google.com/file/d/1C_7ktqqJg1_C2XsmxtB9DCqF0-CJHy-5/view?usp=drivesdk" TargetMode="External"/><Relationship Id="rId120" Type="http://schemas.openxmlformats.org/officeDocument/2006/relationships/hyperlink" Target="https://sci-hub.ru/10.1136/bmjoq-2020-001062" TargetMode="External"/><Relationship Id="rId241" Type="http://schemas.openxmlformats.org/officeDocument/2006/relationships/hyperlink" Target="https://sci-hub.ru/10.1016/j.ahj.2008.01.010" TargetMode="External"/><Relationship Id="rId240" Type="http://schemas.openxmlformats.org/officeDocument/2006/relationships/hyperlink" Target="https://sci-hub.ru/10.1007/s10120-011-0033-5" TargetMode="External"/><Relationship Id="rId125" Type="http://schemas.openxmlformats.org/officeDocument/2006/relationships/hyperlink" Target="https://www.scopus.com/inward/record.uri?eid=2-s2.0-85082964845&amp;doi=10.1371%2Fjournal.pone.0231154&amp;partnerID=40&amp;md5=54e1dd04508f9b4713ad44e0e75f9dd1" TargetMode="External"/><Relationship Id="rId246" Type="http://schemas.openxmlformats.org/officeDocument/2006/relationships/hyperlink" Target="https://drive.google.com/file/d/1Xal3Htk-5gSc4i8UXWoN4g3II-ZP9TbC/view?usp=sharing" TargetMode="External"/><Relationship Id="rId124" Type="http://schemas.openxmlformats.org/officeDocument/2006/relationships/hyperlink" Target="https://sci-hub.ru/10.1371/journal.pone.0231154" TargetMode="External"/><Relationship Id="rId245" Type="http://schemas.openxmlformats.org/officeDocument/2006/relationships/hyperlink" Target="https://www.scopus.com/inward/record.uri?eid=2-s2.0-85219063173&amp;doi=10.1016%2Fj.pcd.2025.02.007&amp;partnerID=40&amp;md5=298703973952433380347d7c6ca3911d" TargetMode="External"/><Relationship Id="rId123" Type="http://schemas.openxmlformats.org/officeDocument/2006/relationships/hyperlink" Target="https://www.scopus.com/inward/record.uri?eid=2-s2.0-85078127481&amp;doi=10.1177%2F0009922819900950&amp;partnerID=40&amp;md5=680ec93612c63bbe341cad3fadc15c3d" TargetMode="External"/><Relationship Id="rId244" Type="http://schemas.openxmlformats.org/officeDocument/2006/relationships/hyperlink" Target="https://www.scopus.com/inward/record.uri?eid=2-s2.0-105016090431&amp;doi=10.1542%2Fhpeds.2024-008227&amp;partnerID=40&amp;md5=903a50290fb150bf811ff61431fb2290" TargetMode="External"/><Relationship Id="rId122" Type="http://schemas.openxmlformats.org/officeDocument/2006/relationships/hyperlink" Target="https://sci-hub.ru/10.1177/0009922819900950" TargetMode="External"/><Relationship Id="rId243" Type="http://schemas.openxmlformats.org/officeDocument/2006/relationships/hyperlink" Target="https://drive.google.com/file/d/1W0jSjAXg4gy1XKWK7vlT1pC2Es8A9BrV/view?usp=sharing" TargetMode="External"/><Relationship Id="rId95" Type="http://schemas.openxmlformats.org/officeDocument/2006/relationships/hyperlink" Target="https://journals.lww.com/pec-online/fulltext/2024/10000/triage_discordance_in_an_academic_pediatric.1.aspx" TargetMode="External"/><Relationship Id="rId94" Type="http://schemas.openxmlformats.org/officeDocument/2006/relationships/hyperlink" Target="https://drive.google.com/file/d/1HEy-qxD6Au6bo7ZVBdIOvfHhf0v5Vieq/view?usp=sharing" TargetMode="External"/><Relationship Id="rId97" Type="http://schemas.openxmlformats.org/officeDocument/2006/relationships/hyperlink" Target="https://drive.google.com/file/d/16cuJRKli-mOFS7nILUOrlQIo-GmnxPze/view?usp=sharing" TargetMode="External"/><Relationship Id="rId96" Type="http://schemas.openxmlformats.org/officeDocument/2006/relationships/hyperlink" Target="https://drive.google.com/file/d/1huSlt2LtS8w9jVO9jAoi0o762CqCi5iF/view?usp=sharing" TargetMode="External"/><Relationship Id="rId99" Type="http://schemas.openxmlformats.org/officeDocument/2006/relationships/hyperlink" Target="https://drive.google.com/file/d/1-wtHPJH0AUvKP3oSoPdFv-3QJpoo1LlT/view?usp=sharing" TargetMode="External"/><Relationship Id="rId98" Type="http://schemas.openxmlformats.org/officeDocument/2006/relationships/hyperlink" Target="https://drive.google.com/file/d/1ki_ZcRoeoyuZFcefOElMe5jiNvJJwvoT/view?usp=sharing" TargetMode="External"/><Relationship Id="rId91" Type="http://schemas.openxmlformats.org/officeDocument/2006/relationships/hyperlink" Target="https://drive.google.com/file/d/1QEDioo4jV38CrocbJ89zLcWZVecA_6p3/view?usp=sharing" TargetMode="External"/><Relationship Id="rId90" Type="http://schemas.openxmlformats.org/officeDocument/2006/relationships/hyperlink" Target="https://sci-hub.ru/10.1007/s10464-009-9235-y" TargetMode="External"/><Relationship Id="rId93" Type="http://schemas.openxmlformats.org/officeDocument/2006/relationships/hyperlink" Target="https://www.researchprotocols.org/2025/1/e60901" TargetMode="External"/><Relationship Id="rId92" Type="http://schemas.openxmlformats.org/officeDocument/2006/relationships/hyperlink" Target="https://drive.google.com/file/d/16cso6zEOxktoEtHg-DRSk6TJ7n52evab/view?usp=sharing" TargetMode="External"/><Relationship Id="rId118" Type="http://schemas.openxmlformats.org/officeDocument/2006/relationships/hyperlink" Target="https://drive.google.com/file/d/14Hn7X3gWVSb4ctgi_81zENvtRP7xxha1/view?usp=sharing" TargetMode="External"/><Relationship Id="rId239" Type="http://schemas.openxmlformats.org/officeDocument/2006/relationships/hyperlink" Target="https://sci-hub.ru/10.1007/s11606-010-1266-4" TargetMode="External"/><Relationship Id="rId117" Type="http://schemas.openxmlformats.org/officeDocument/2006/relationships/hyperlink" Target="https://www.scopus.com/inward/record.uri?eid=2-s2.0-85150196526&amp;doi=10.1097%2Fpq9.0000000000000486&amp;partnerID=40&amp;md5=3fc1a882aed9df041cc6656328c01b8a" TargetMode="External"/><Relationship Id="rId238" Type="http://schemas.openxmlformats.org/officeDocument/2006/relationships/hyperlink" Target="https://sci-hub.ru/10.1111/1475-6773.12443" TargetMode="External"/><Relationship Id="rId116" Type="http://schemas.openxmlformats.org/officeDocument/2006/relationships/hyperlink" Target="https://drive.google.com/file/d/1wUvKmkQPGs6RFg6diSP98GmBjO32sg3q/view?usp=sharing" TargetMode="External"/><Relationship Id="rId237" Type="http://schemas.openxmlformats.org/officeDocument/2006/relationships/hyperlink" Target="https://www.scopus.com/inward/record.uri?eid=2-s2.0-84908208547&amp;doi=10.1111%2Fjhq.12065&amp;partnerID=40&amp;md5=ffdc5547bb4baf3cdef195a54d974867" TargetMode="External"/><Relationship Id="rId115" Type="http://schemas.openxmlformats.org/officeDocument/2006/relationships/hyperlink" Target="https://www.scopus.com/inward/record.uri?eid=2-s2.0-85127730130&amp;doi=10.3928%2F01477447-20220105-02&amp;partnerID=40&amp;md5=7de1794676fb4ffb3f44c578414c8965" TargetMode="External"/><Relationship Id="rId236" Type="http://schemas.openxmlformats.org/officeDocument/2006/relationships/hyperlink" Target="https://sci-hub.ru/10.1111/jhq.12065" TargetMode="External"/><Relationship Id="rId119" Type="http://schemas.openxmlformats.org/officeDocument/2006/relationships/hyperlink" Target="https://www.scopus.com/inward/record.uri?eid=2-s2.0-85106319920&amp;doi=10.1097%2FCORR.0000000000001775&amp;partnerID=40&amp;md5=4b4bc5c1ade553acc205a1e11c6632e5" TargetMode="External"/><Relationship Id="rId110" Type="http://schemas.openxmlformats.org/officeDocument/2006/relationships/hyperlink" Target="https://drive.google.com/file/d/1FaPqkU_tK1S_tcOKvtqBlNT08b1tAXZL/view?usp=drivesdk" TargetMode="External"/><Relationship Id="rId231" Type="http://schemas.openxmlformats.org/officeDocument/2006/relationships/hyperlink" Target="https://www.scopus.com/inward/record.uri?eid=2-s2.0-84890258241&amp;doi=10.1186%2F1748-5908-8-143&amp;partnerID=40&amp;md5=5886d769792c1dff645ba3d4e726c408" TargetMode="External"/><Relationship Id="rId230" Type="http://schemas.openxmlformats.org/officeDocument/2006/relationships/hyperlink" Target="https://sci-hub.ru/10.1186/1748-5908-8-143" TargetMode="External"/><Relationship Id="rId114" Type="http://schemas.openxmlformats.org/officeDocument/2006/relationships/hyperlink" Target="https://drive.google.com/file/d/1TPfDbNgPit0LHEx9SYo62h3MM5bDzZnR/view?usp=sharing" TargetMode="External"/><Relationship Id="rId235" Type="http://schemas.openxmlformats.org/officeDocument/2006/relationships/hyperlink" Target="https://sci-hub.ru/10.1111/jocn.13974" TargetMode="External"/><Relationship Id="rId113" Type="http://schemas.openxmlformats.org/officeDocument/2006/relationships/hyperlink" Target="https://drive.google.com/file/d/1m7b0kBcaMdHI4YoNvh1Iy1-bm9zd-YYI/view?usp=sharing" TargetMode="External"/><Relationship Id="rId234" Type="http://schemas.openxmlformats.org/officeDocument/2006/relationships/hyperlink" Target="https://sci-hub.ru/10.1016/j.avsg.2021.04.018" TargetMode="External"/><Relationship Id="rId112" Type="http://schemas.openxmlformats.org/officeDocument/2006/relationships/hyperlink" Target="https://drive.google.com/file/d/1z_vNOmhhzGZjJU8sYS_8QLTDMj_nLg7D/view?usp=sharing" TargetMode="External"/><Relationship Id="rId233" Type="http://schemas.openxmlformats.org/officeDocument/2006/relationships/hyperlink" Target="https://sci-hub.ru/10.1186/1471-2458-13-227" TargetMode="External"/><Relationship Id="rId111" Type="http://schemas.openxmlformats.org/officeDocument/2006/relationships/hyperlink" Target="https://drive.google.com/file/d/1ffCWdmv4jvg4xdBFp_t-cuUY3wftDDSJ/view?usp=sharing" TargetMode="External"/><Relationship Id="rId232" Type="http://schemas.openxmlformats.org/officeDocument/2006/relationships/hyperlink" Target="https://sci-hub.ru/10.1542/peds.2019-1405" TargetMode="External"/><Relationship Id="rId206" Type="http://schemas.openxmlformats.org/officeDocument/2006/relationships/hyperlink" Target="https://drive.google.com/file/d/1Hql4G7KQhpzNRBgLDWEykJ9ARoHXi4rV/view?usp=sharing" TargetMode="External"/><Relationship Id="rId205" Type="http://schemas.openxmlformats.org/officeDocument/2006/relationships/hyperlink" Target="https://sci-hub.ru/10.1016/j.puhe.2010.05.009" TargetMode="External"/><Relationship Id="rId204" Type="http://schemas.openxmlformats.org/officeDocument/2006/relationships/hyperlink" Target="https://sci-hub.ru/10.1080/14992027.2020.1717006" TargetMode="External"/><Relationship Id="rId203" Type="http://schemas.openxmlformats.org/officeDocument/2006/relationships/hyperlink" Target="https://www.cochranelibrary.com/central/doi/10.1002/central/CN-01120385/full" TargetMode="External"/><Relationship Id="rId209" Type="http://schemas.openxmlformats.org/officeDocument/2006/relationships/hyperlink" Target="https://sci-hub.ru/10.1080/0284186x.2019.1711167" TargetMode="External"/><Relationship Id="rId208" Type="http://schemas.openxmlformats.org/officeDocument/2006/relationships/hyperlink" Target="https://www.scopus.com/inward/record.uri?eid=2-s2.0-41149103829&amp;doi=10.1111%2Fj.1475-6773.2007.00796.x&amp;partnerID=40&amp;md5=cca064260b641fd3a67c4882aff69de2" TargetMode="External"/><Relationship Id="rId207" Type="http://schemas.openxmlformats.org/officeDocument/2006/relationships/hyperlink" Target="https://sci-hub.ru/10.1111/j.1475-6773.2007.00796.x" TargetMode="External"/><Relationship Id="rId202" Type="http://schemas.openxmlformats.org/officeDocument/2006/relationships/hyperlink" Target="https://drive.google.com/file/d/108koANrpa9M5DGoChRCck-mkkeANDBMk/view?usp=sharing" TargetMode="External"/><Relationship Id="rId201" Type="http://schemas.openxmlformats.org/officeDocument/2006/relationships/hyperlink" Target="https://www.cochranelibrary.com/central/doi/10.1002/central/CN-00748685/full" TargetMode="External"/><Relationship Id="rId200" Type="http://schemas.openxmlformats.org/officeDocument/2006/relationships/hyperlink" Target="https://sci-hub.ru/10.1111/j.1525-1446.2010.00834.x"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sci-hub.ru/10.1007/s10903-011-9540-z" TargetMode="External"/><Relationship Id="rId194" Type="http://schemas.openxmlformats.org/officeDocument/2006/relationships/hyperlink" Target="https://sci-hub.ru/10.1007/s10464-009-9235-y" TargetMode="External"/><Relationship Id="rId193" Type="http://schemas.openxmlformats.org/officeDocument/2006/relationships/hyperlink" Target="https://sci-hub.ru/10.1007/s11764-012-0262-6" TargetMode="External"/><Relationship Id="rId192" Type="http://schemas.openxmlformats.org/officeDocument/2006/relationships/hyperlink" Target="https://drive.google.com/file/d/11ayK8wkBI4aB5qbaGCztmJWlQRBT777h/view?usp=drivesdk" TargetMode="External"/><Relationship Id="rId191" Type="http://schemas.openxmlformats.org/officeDocument/2006/relationships/hyperlink" Target="https://sci-hub.ru/10.1007/s00268-020-05614-y" TargetMode="External"/><Relationship Id="rId187" Type="http://schemas.openxmlformats.org/officeDocument/2006/relationships/hyperlink" Target="https://sci-hub.ru/10.3109/02699052.2015.1075144" TargetMode="External"/><Relationship Id="rId186" Type="http://schemas.openxmlformats.org/officeDocument/2006/relationships/hyperlink" Target="https://sci-hub.ru/10.1016/j.pec.2008.12.009" TargetMode="External"/><Relationship Id="rId185" Type="http://schemas.openxmlformats.org/officeDocument/2006/relationships/hyperlink" Target="https://sci-hub.ru/10.5811/westjem.2018.8.39146" TargetMode="External"/><Relationship Id="rId184" Type="http://schemas.openxmlformats.org/officeDocument/2006/relationships/hyperlink" Target="https://sci-hub.ru/10.1016/j.pec.2010.01.023" TargetMode="External"/><Relationship Id="rId189" Type="http://schemas.openxmlformats.org/officeDocument/2006/relationships/hyperlink" Target="https://jamanetwork.com/journals/jamainternalmedicine/fullarticle/227369" TargetMode="External"/><Relationship Id="rId188" Type="http://schemas.openxmlformats.org/officeDocument/2006/relationships/hyperlink" Target="https://sci-hub.ru/10.1007/s11606-009-1074-x" TargetMode="External"/><Relationship Id="rId183" Type="http://schemas.openxmlformats.org/officeDocument/2006/relationships/hyperlink" Target="https://sci-hub.ru/10.1007/s11606-007-0357-3" TargetMode="External"/><Relationship Id="rId182" Type="http://schemas.openxmlformats.org/officeDocument/2006/relationships/hyperlink" Target="https://drive.google.com/file/d/1csZ8hrLp4tO1yR5JbzVAeupUxMhVbnCP/view?usp=sharing" TargetMode="External"/><Relationship Id="rId181" Type="http://schemas.openxmlformats.org/officeDocument/2006/relationships/hyperlink" Target="https://drive.google.com/file/d/1ej5rTgo5dbz0lqxXkDatx9tWxhKdn0EV/view?usp=sharing" TargetMode="External"/><Relationship Id="rId180" Type="http://schemas.openxmlformats.org/officeDocument/2006/relationships/hyperlink" Target="https://drive.google.com/file/d/1TCCmHhkR8S4-_kb6J_nIMaz1zh5nS2m3/view?usp=drivesdk" TargetMode="External"/><Relationship Id="rId176" Type="http://schemas.openxmlformats.org/officeDocument/2006/relationships/hyperlink" Target="https://drive.google.com/file/d/1ytRlPMVZPzQzcTG3588lwHVGUvwLkFXd/view?usp=drivesdk" TargetMode="External"/><Relationship Id="rId175" Type="http://schemas.openxmlformats.org/officeDocument/2006/relationships/hyperlink" Target="https://sci-hub.ru/10.1016/j.pec.2014.07.031" TargetMode="External"/><Relationship Id="rId174" Type="http://schemas.openxmlformats.org/officeDocument/2006/relationships/hyperlink" Target="https://drive.google.com/file/d/1fpg0VSxZN6t1Cu53BWyXEwtqUTsfycK5/view?usp=sharing" TargetMode="External"/><Relationship Id="rId173" Type="http://schemas.openxmlformats.org/officeDocument/2006/relationships/hyperlink" Target="https://drive.google.com/file/d/1QEDioo4jV38CrocbJ89zLcWZVecA_6p3/view?usp=sharing" TargetMode="External"/><Relationship Id="rId179" Type="http://schemas.openxmlformats.org/officeDocument/2006/relationships/hyperlink" Target="https://sci-hub.ru/10.1002/acr.20525" TargetMode="External"/><Relationship Id="rId178" Type="http://schemas.openxmlformats.org/officeDocument/2006/relationships/hyperlink" Target="https://sci-hub.ru/10.1186/1471-2458-10-182" TargetMode="External"/><Relationship Id="rId177" Type="http://schemas.openxmlformats.org/officeDocument/2006/relationships/hyperlink" Target="https://sci-hub.ru/10.1007/s10903-011-9532-z" TargetMode="External"/><Relationship Id="rId198" Type="http://schemas.openxmlformats.org/officeDocument/2006/relationships/hyperlink" Target="https://drive.google.com/file/d/1huSlt2LtS8w9jVO9jAoi0o762CqCi5iF/view?usp=sharing" TargetMode="External"/><Relationship Id="rId197" Type="http://schemas.openxmlformats.org/officeDocument/2006/relationships/hyperlink" Target="https://journals.lww.com/pec-online/fulltext/2024/10000/triage_discordance_in_an_academic_pediatric.1.aspx" TargetMode="External"/><Relationship Id="rId196" Type="http://schemas.openxmlformats.org/officeDocument/2006/relationships/hyperlink" Target="https://drive.google.com/file/d/1HEy-qxD6Au6bo7ZVBdIOvfHhf0v5Vieq/view?usp=sharing" TargetMode="External"/><Relationship Id="rId195" Type="http://schemas.openxmlformats.org/officeDocument/2006/relationships/hyperlink" Target="https://drive.google.com/file/d/1QEDioo4jV38CrocbJ89zLcWZVecA_6p3/view?usp=sharing" TargetMode="External"/><Relationship Id="rId199" Type="http://schemas.openxmlformats.org/officeDocument/2006/relationships/hyperlink" Target="https://drive.google.com/file/d/1ki_ZcRoeoyuZFcefOElMe5jiNvJJwvoT/view?usp=sharing" TargetMode="External"/><Relationship Id="rId150" Type="http://schemas.openxmlformats.org/officeDocument/2006/relationships/hyperlink" Target="https://drive.google.com/file/d/108koANrpa9M5DGoChRCck-mkkeANDBMk/view?usp=sharing" TargetMode="External"/><Relationship Id="rId271" Type="http://schemas.openxmlformats.org/officeDocument/2006/relationships/hyperlink" Target="https://www.cochranelibrary.com/central/doi/10.1002/central/CN-01120385/full" TargetMode="External"/><Relationship Id="rId270" Type="http://schemas.openxmlformats.org/officeDocument/2006/relationships/hyperlink" Target="https://drive.google.com/file/d/108koANrpa9M5DGoChRCck-mkkeANDBMk/view?usp=sharing" TargetMode="External"/><Relationship Id="rId1" Type="http://schemas.openxmlformats.org/officeDocument/2006/relationships/hyperlink" Target="https://www.cochranelibrary.com/central/doi/10.1002/central/CN-00772607/full" TargetMode="External"/><Relationship Id="rId2" Type="http://schemas.openxmlformats.org/officeDocument/2006/relationships/hyperlink" Target="https://www.cochranelibrary.com/central/doi/10.1002/central/CN-00748685/full" TargetMode="External"/><Relationship Id="rId3" Type="http://schemas.openxmlformats.org/officeDocument/2006/relationships/hyperlink" Target="https://www.cochranelibrary.com/central/doi/10.1002/central/CN-01120385/full" TargetMode="External"/><Relationship Id="rId149" Type="http://schemas.openxmlformats.org/officeDocument/2006/relationships/hyperlink" Target="https://www.cochranelibrary.com/central/doi/10.1002/central/CN-00772607/full" TargetMode="External"/><Relationship Id="rId4" Type="http://schemas.openxmlformats.org/officeDocument/2006/relationships/hyperlink" Target="https://www.cochranelibrary.com/central/doi/10.1002/central/CN-01339908/full" TargetMode="External"/><Relationship Id="rId148" Type="http://schemas.openxmlformats.org/officeDocument/2006/relationships/hyperlink" Target="https://sci-hub.ru/10.2105/ajph.2009.184911" TargetMode="External"/><Relationship Id="rId269" Type="http://schemas.openxmlformats.org/officeDocument/2006/relationships/hyperlink" Target="https://www.scopus.com/inward/record.uri?eid=2-s2.0-85053043741&amp;doi=10.1136%2Fbmjopen-2018-021666&amp;partnerID=40&amp;md5=a287f528a5e22702c5aae62418d08e76" TargetMode="External"/><Relationship Id="rId9" Type="http://schemas.openxmlformats.org/officeDocument/2006/relationships/hyperlink" Target="https://www.scopus.com/inward/record.uri?eid=2-s2.0-77950638403&amp;doi=10.1186%2F1472-6904-10-8&amp;partnerID=40&amp;md5=fdfc898d178b528515b85628aaa93058" TargetMode="External"/><Relationship Id="rId143" Type="http://schemas.openxmlformats.org/officeDocument/2006/relationships/hyperlink" Target="https://www.scopus.com/inward/record.uri?eid=2-s2.0-85053043741&amp;doi=10.1136%2Fbmjopen-2018-021666&amp;partnerID=40&amp;md5=a287f528a5e22702c5aae62418d08e76" TargetMode="External"/><Relationship Id="rId264" Type="http://schemas.openxmlformats.org/officeDocument/2006/relationships/hyperlink" Target="https://sci-hub.ru/10.1136/bmjoq-2020-001062" TargetMode="External"/><Relationship Id="rId142" Type="http://schemas.openxmlformats.org/officeDocument/2006/relationships/hyperlink" Target="https://sci-hub.ru/10.1136/bmjopen-2018-021666" TargetMode="External"/><Relationship Id="rId263" Type="http://schemas.openxmlformats.org/officeDocument/2006/relationships/hyperlink" Target="https://sci-hub.ru/10.1136/bmjopen-2019-029683" TargetMode="External"/><Relationship Id="rId141" Type="http://schemas.openxmlformats.org/officeDocument/2006/relationships/hyperlink" Target="https://www.scopus.com/inward/record.uri?eid=2-s2.0-85082964845&amp;doi=10.1371%2Fjournal.pone.0231154&amp;partnerID=40&amp;md5=54e1dd04508f9b4713ad44e0e75f9dd1" TargetMode="External"/><Relationship Id="rId262" Type="http://schemas.openxmlformats.org/officeDocument/2006/relationships/hyperlink" Target="https://sci-hub.ru/10.1016/j.jcjq.2018.06.001" TargetMode="External"/><Relationship Id="rId140" Type="http://schemas.openxmlformats.org/officeDocument/2006/relationships/hyperlink" Target="https://sci-hub.ru/10.1371/journal.pone.0231154" TargetMode="External"/><Relationship Id="rId261" Type="http://schemas.openxmlformats.org/officeDocument/2006/relationships/hyperlink" Target="https://sci-hub.ru/10.1016/j.pec.2011.01.035" TargetMode="External"/><Relationship Id="rId5" Type="http://schemas.openxmlformats.org/officeDocument/2006/relationships/hyperlink" Target="https://www.scopus.com/inward/record.uri?eid=2-s2.0-34249942426&amp;doi=10.1097%2F01.nurse.0000277239.81488.b7&amp;partnerID=40&amp;md5=25ac81faa0174167417dca6549f913c5" TargetMode="External"/><Relationship Id="rId147" Type="http://schemas.openxmlformats.org/officeDocument/2006/relationships/hyperlink" Target="https://www.scopus.com/inward/record.uri?eid=2-s2.0-84980360926&amp;doi=10.1097%2FTP.0000000000001377&amp;partnerID=40&amp;md5=f5837c532400fb97cc760c3a585e248c" TargetMode="External"/><Relationship Id="rId268" Type="http://schemas.openxmlformats.org/officeDocument/2006/relationships/hyperlink" Target="https://sci-hub.ru/10.1136/bmjopen-2018-021666" TargetMode="External"/><Relationship Id="rId6" Type="http://schemas.openxmlformats.org/officeDocument/2006/relationships/hyperlink" Target="https://www.scopus.com/inward/record.uri?eid=2-s2.0-58049118893&amp;doi=10.1177%2F1363461508100787&amp;partnerID=40&amp;md5=d259c19788ee3c0246c96dddc8d017e9" TargetMode="External"/><Relationship Id="rId146" Type="http://schemas.openxmlformats.org/officeDocument/2006/relationships/hyperlink" Target="https://sci-hub.ru/10.1097/tp.0000000000001377" TargetMode="External"/><Relationship Id="rId267" Type="http://schemas.openxmlformats.org/officeDocument/2006/relationships/hyperlink" Target="https://www.scopus.com/inward/record.uri?eid=2-s2.0-85082964845&amp;doi=10.1371%2Fjournal.pone.0231154&amp;partnerID=40&amp;md5=54e1dd04508f9b4713ad44e0e75f9dd1" TargetMode="External"/><Relationship Id="rId7" Type="http://schemas.openxmlformats.org/officeDocument/2006/relationships/hyperlink" Target="https://www.scopus.com/inward/record.uri?eid=2-s2.0-41149103829&amp;doi=10.1111%2Fj.1475-6773.2007.00796.x&amp;partnerID=40&amp;md5=cca064260b641fd3a67c4882aff69de2" TargetMode="External"/><Relationship Id="rId145" Type="http://schemas.openxmlformats.org/officeDocument/2006/relationships/hyperlink" Target="https://www.scopus.com/inward/record.uri?eid=2-s2.0-85009387139&amp;doi=10.1186%2Fs13063-016-1721-6&amp;partnerID=40&amp;md5=35d97f82d4d8c7a7ae4a77baa3569783" TargetMode="External"/><Relationship Id="rId266" Type="http://schemas.openxmlformats.org/officeDocument/2006/relationships/hyperlink" Target="https://sci-hub.ru/10.1371/journal.pone.0231154" TargetMode="External"/><Relationship Id="rId8" Type="http://schemas.openxmlformats.org/officeDocument/2006/relationships/hyperlink" Target="https://www.scopus.com/inward/record.uri?eid=2-s2.0-42449110675&amp;doi=10.1007%2Fs11606-008-0510-7&amp;partnerID=40&amp;md5=92ec220252ef9900c829e62ef4d37bd4" TargetMode="External"/><Relationship Id="rId144" Type="http://schemas.openxmlformats.org/officeDocument/2006/relationships/hyperlink" Target="https://sci-hub.ru/10.1186/s13063-016-1721-6" TargetMode="External"/><Relationship Id="rId265" Type="http://schemas.openxmlformats.org/officeDocument/2006/relationships/hyperlink" Target="https://www.scopus.com/inward/record.uri?eid=2-s2.0-85100616383&amp;doi=10.1136%2Fbmjoq-2020-001062&amp;partnerID=40&amp;md5=6f453fd395588c17e0550b02aa739757" TargetMode="External"/><Relationship Id="rId260" Type="http://schemas.openxmlformats.org/officeDocument/2006/relationships/hyperlink" Target="https://drive.google.com/drive/folders/1zdAyEX-tZ4heUMggm8ZFEoZOIgq8oEoU" TargetMode="External"/><Relationship Id="rId139" Type="http://schemas.openxmlformats.org/officeDocument/2006/relationships/hyperlink" Target="https://www.scopus.com/inward/record.uri?eid=2-s2.0-85100616383&amp;doi=10.1136%2Fbmjoq-2020-001062&amp;partnerID=40&amp;md5=6f453fd395588c17e0550b02aa739757" TargetMode="External"/><Relationship Id="rId138" Type="http://schemas.openxmlformats.org/officeDocument/2006/relationships/hyperlink" Target="https://sci-hub.ru/10.1136/bmjoq-2020-001062" TargetMode="External"/><Relationship Id="rId259" Type="http://schemas.openxmlformats.org/officeDocument/2006/relationships/hyperlink" Target="https://drive.google.com/file/d/1WMhbK6nqeJyGizzz1wH6fvsyscHXDk_O/view?usp=share_link" TargetMode="External"/><Relationship Id="rId137" Type="http://schemas.openxmlformats.org/officeDocument/2006/relationships/hyperlink" Target="https://www.scopus.com/inward/record.uri?eid=2-s2.0-85127730130&amp;doi=10.3928%2F01477447-20220105-02&amp;partnerID=40&amp;md5=7de1794676fb4ffb3f44c578414c8965" TargetMode="External"/><Relationship Id="rId258" Type="http://schemas.openxmlformats.org/officeDocument/2006/relationships/hyperlink" Target="https://sci-hub.ru/10.1136/bmjopen-2014-006104" TargetMode="External"/><Relationship Id="rId132" Type="http://schemas.openxmlformats.org/officeDocument/2006/relationships/hyperlink" Target="https://sci-hub.ru/10.1007/s10903-011-9445-x" TargetMode="External"/><Relationship Id="rId253" Type="http://schemas.openxmlformats.org/officeDocument/2006/relationships/hyperlink" Target="https://www.scopus.com/inward/record.uri?eid=2-s2.0-85160237252&amp;doi=10.1097%2Fpq9.0000000000000656&amp;partnerID=40&amp;md5=8f63b17702d64d0f96f5195bc7cd62c5" TargetMode="External"/><Relationship Id="rId131" Type="http://schemas.openxmlformats.org/officeDocument/2006/relationships/hyperlink" Target="https://sci-hub.ru/10.1002/cncr.25546" TargetMode="External"/><Relationship Id="rId252" Type="http://schemas.openxmlformats.org/officeDocument/2006/relationships/hyperlink" Target="https://drive.google.com/file/d/1RLMb0kWwlPBRDBMG_TBbih2j5D4RKnvL/view?usp=sharing" TargetMode="External"/><Relationship Id="rId130" Type="http://schemas.openxmlformats.org/officeDocument/2006/relationships/hyperlink" Target="https://sci-hub.ru/10.1371/journal.pmed.1003061" TargetMode="External"/><Relationship Id="rId251" Type="http://schemas.openxmlformats.org/officeDocument/2006/relationships/hyperlink" Target="https://sci-hub.ru/10.1007/s10903-012-9771-7" TargetMode="External"/><Relationship Id="rId250" Type="http://schemas.openxmlformats.org/officeDocument/2006/relationships/hyperlink" Target="https://drive.google.com/file/d/1vE0qq05Ckz93hA_GHYIJ71q-Iy6nlr_n/view?usp=share_link" TargetMode="External"/><Relationship Id="rId136" Type="http://schemas.openxmlformats.org/officeDocument/2006/relationships/hyperlink" Target="https://drive.google.com/file/d/1TPfDbNgPit0LHEx9SYo62h3MM5bDzZnR/view?usp=sharing" TargetMode="External"/><Relationship Id="rId257" Type="http://schemas.openxmlformats.org/officeDocument/2006/relationships/hyperlink" Target="https://www.scopus.com/inward/record.uri?eid=2-s2.0-85124477683&amp;doi=10.1002%2Fcncr.34112&amp;partnerID=40&amp;md5=41f07d7ae03051a09e0c3309c89a2568" TargetMode="External"/><Relationship Id="rId135" Type="http://schemas.openxmlformats.org/officeDocument/2006/relationships/hyperlink" Target="https://sci-hub.ru/10.1080/00981389.2014.982267" TargetMode="External"/><Relationship Id="rId256" Type="http://schemas.openxmlformats.org/officeDocument/2006/relationships/hyperlink" Target="https://sci-hub.ru/10.1002/cncr.34112" TargetMode="External"/><Relationship Id="rId134" Type="http://schemas.openxmlformats.org/officeDocument/2006/relationships/hyperlink" Target="https://sci-hub.ru/10.1093/pm/pnw161" TargetMode="External"/><Relationship Id="rId255" Type="http://schemas.openxmlformats.org/officeDocument/2006/relationships/hyperlink" Target="https://www.scopus.com/inward/record.uri?eid=2-s2.0-85063872981&amp;doi=10.1016%2Fj.jcjq.2019.01.004&amp;partnerID=40&amp;md5=f44162a80f005495d1c63a5f833ac667" TargetMode="External"/><Relationship Id="rId133" Type="http://schemas.openxmlformats.org/officeDocument/2006/relationships/hyperlink" Target="https://sci-hub.ru/10.1136/bmjopen-2019-029683" TargetMode="External"/><Relationship Id="rId254" Type="http://schemas.openxmlformats.org/officeDocument/2006/relationships/hyperlink" Target="https://sci-hub.ru/10.1016/j.jcjq.2019.01.004" TargetMode="External"/><Relationship Id="rId172" Type="http://schemas.openxmlformats.org/officeDocument/2006/relationships/hyperlink" Target="https://drive.google.com/file/d/1jRHdogFqUTqAWjtP4x22JsE92vV1AnTt/view?usp=share_link" TargetMode="External"/><Relationship Id="rId171" Type="http://schemas.openxmlformats.org/officeDocument/2006/relationships/hyperlink" Target="https://sci-hub.ru/10.1016/j.acap.2020.01.006" TargetMode="External"/><Relationship Id="rId170" Type="http://schemas.openxmlformats.org/officeDocument/2006/relationships/hyperlink" Target="https://sci-hub.ru/10.1542/hpeds.2016-0071" TargetMode="External"/><Relationship Id="rId165" Type="http://schemas.openxmlformats.org/officeDocument/2006/relationships/hyperlink" Target="https://sci-hub.ru/10.1331/japha.2011.09136" TargetMode="External"/><Relationship Id="rId164" Type="http://schemas.openxmlformats.org/officeDocument/2006/relationships/hyperlink" Target="https://www.cochranelibrary.com/central/doi/10.1002/central/CN-00620357/full" TargetMode="External"/><Relationship Id="rId163" Type="http://schemas.openxmlformats.org/officeDocument/2006/relationships/hyperlink" Target="https://sci-hub.ru/10.1007/s11606-007-0357-3" TargetMode="External"/><Relationship Id="rId162" Type="http://schemas.openxmlformats.org/officeDocument/2006/relationships/hyperlink" Target="https://www.scopus.com/inward/record.uri?eid=2-s2.0-79953232350&amp;doi=10.1093%2Feurpub%2Fckq046&amp;partnerID=40&amp;md5=258306ffa4703dd6474663cc294b5163" TargetMode="External"/><Relationship Id="rId283" Type="http://schemas.openxmlformats.org/officeDocument/2006/relationships/table" Target="../tables/table4.xml"/><Relationship Id="rId169" Type="http://schemas.openxmlformats.org/officeDocument/2006/relationships/hyperlink" Target="https://www.cochranelibrary.com/central/doi/10.1002/central/CN-02709905/full" TargetMode="External"/><Relationship Id="rId168" Type="http://schemas.openxmlformats.org/officeDocument/2006/relationships/hyperlink" Target="https://drive.google.com/drive/folders/1zdAyEX-tZ4heUMggm8ZFEoZOIgq8oEoU" TargetMode="External"/><Relationship Id="rId167" Type="http://schemas.openxmlformats.org/officeDocument/2006/relationships/hyperlink" Target="https://sci-hub.ru/10.1542/peds.2019-1405" TargetMode="External"/><Relationship Id="rId166" Type="http://schemas.openxmlformats.org/officeDocument/2006/relationships/hyperlink" Target="https://jamanetwork.com/journals/jamainternalmedicine/fullarticle/227369" TargetMode="External"/><Relationship Id="rId161" Type="http://schemas.openxmlformats.org/officeDocument/2006/relationships/hyperlink" Target="https://sci-hub.ru/10.1093/eurpub/ckq046" TargetMode="External"/><Relationship Id="rId282" Type="http://schemas.openxmlformats.org/officeDocument/2006/relationships/table" Target="../tables/table3.xml"/><Relationship Id="rId160" Type="http://schemas.openxmlformats.org/officeDocument/2006/relationships/hyperlink" Target="https://sci-hub.ru/10.1377/hlthaff.2011.0700" TargetMode="External"/><Relationship Id="rId281" Type="http://schemas.openxmlformats.org/officeDocument/2006/relationships/table" Target="../tables/table2.xml"/><Relationship Id="rId280" Type="http://schemas.openxmlformats.org/officeDocument/2006/relationships/table" Target="../tables/table1.xml"/><Relationship Id="rId159" Type="http://schemas.openxmlformats.org/officeDocument/2006/relationships/hyperlink" Target="https://sci-hub.ru/10.1007/s10803-008-0611-5" TargetMode="External"/><Relationship Id="rId154" Type="http://schemas.openxmlformats.org/officeDocument/2006/relationships/hyperlink" Target="https://sci-hub.ru/10.1016/j.socscimed.2010.10.027" TargetMode="External"/><Relationship Id="rId275" Type="http://schemas.openxmlformats.org/officeDocument/2006/relationships/drawing" Target="../drawings/drawing8.xml"/><Relationship Id="rId153" Type="http://schemas.openxmlformats.org/officeDocument/2006/relationships/hyperlink" Target="https://www.scopus.com/inward/record.uri?eid=2-s2.0-84892523496&amp;doi=10.1111%2Fj.1945-1474.2011.00180.x&amp;partnerID=40&amp;md5=1ae50b1d7acfba227a3c23e714b9c7f3" TargetMode="External"/><Relationship Id="rId274" Type="http://schemas.openxmlformats.org/officeDocument/2006/relationships/hyperlink" Target="https://sci-hub.ru/10.1016/j.socscimed.2010.10.027" TargetMode="External"/><Relationship Id="rId152" Type="http://schemas.openxmlformats.org/officeDocument/2006/relationships/hyperlink" Target="https://sci-hub.ru/10.1111/j.1945-1474.2011.00180.x" TargetMode="External"/><Relationship Id="rId273" Type="http://schemas.openxmlformats.org/officeDocument/2006/relationships/hyperlink" Target="https://www.scopus.com/inward/record.uri?eid=2-s2.0-84892523496&amp;doi=10.1111%2Fj.1945-1474.2011.00180.x&amp;partnerID=40&amp;md5=1ae50b1d7acfba227a3c23e714b9c7f3" TargetMode="External"/><Relationship Id="rId151" Type="http://schemas.openxmlformats.org/officeDocument/2006/relationships/hyperlink" Target="https://www.cochranelibrary.com/central/doi/10.1002/central/CN-01120385/full" TargetMode="External"/><Relationship Id="rId272" Type="http://schemas.openxmlformats.org/officeDocument/2006/relationships/hyperlink" Target="https://sci-hub.ru/10.1111/j.1945-1474.2011.00180.x" TargetMode="External"/><Relationship Id="rId158" Type="http://schemas.openxmlformats.org/officeDocument/2006/relationships/hyperlink" Target="https://sci-hub.ru/10.1053/j.semtcvs.2019.12.008" TargetMode="External"/><Relationship Id="rId157" Type="http://schemas.openxmlformats.org/officeDocument/2006/relationships/hyperlink" Target="https://sci-hub.ru/10.1007/s10900-011-9499-7" TargetMode="External"/><Relationship Id="rId156" Type="http://schemas.openxmlformats.org/officeDocument/2006/relationships/hyperlink" Target="https://www.cochranelibrary.com/central/doi/10.1002/central/CN-02709905/full" TargetMode="External"/><Relationship Id="rId155" Type="http://schemas.openxmlformats.org/officeDocument/2006/relationships/hyperlink" Target="https://drive.google.com/drive/folders/1zdAyEX-tZ4heUMggm8ZFEoZOIgq8oEoU" TargetMode="External"/><Relationship Id="rId40" Type="http://schemas.openxmlformats.org/officeDocument/2006/relationships/hyperlink" Target="https://www.scopus.com/inward/record.uri?eid=2-s2.0-85200001032&amp;doi=10.1080%2F02701960.2024.2383426&amp;partnerID=40&amp;md5=115eb9296b994f91072bfd0510857594" TargetMode="External"/><Relationship Id="rId42" Type="http://schemas.openxmlformats.org/officeDocument/2006/relationships/hyperlink" Target="https://www.scopus.com/inward/record.uri?eid=2-s2.0-105009751192&amp;doi=10.2196%2F68516&amp;partnerID=40&amp;md5=9c02c7b55be9c2018c6b4a17984f6bbc" TargetMode="External"/><Relationship Id="rId41" Type="http://schemas.openxmlformats.org/officeDocument/2006/relationships/hyperlink" Target="https://www.scopus.com/inward/record.uri?eid=2-s2.0-85189538237&amp;doi=10.1080%2F0142159X.2024.2323177&amp;partnerID=40&amp;md5=6b775154e116457d62fea983408a9f9e" TargetMode="External"/><Relationship Id="rId44" Type="http://schemas.openxmlformats.org/officeDocument/2006/relationships/hyperlink" Target="https://www.scopus.com/inward/record.uri?eid=2-s2.0-105002263170&amp;doi=10.1080%2F10903127.2024.2372817&amp;partnerID=40&amp;md5=70e123dda695d74ded80823dc2b2a9fc" TargetMode="External"/><Relationship Id="rId43" Type="http://schemas.openxmlformats.org/officeDocument/2006/relationships/hyperlink" Target="https://www.scopus.com/inward/record.uri?eid=2-s2.0-105003662123&amp;doi=10.2196%2F67269&amp;partnerID=40&amp;md5=8a5eefef8273361687dc57d41b16fb6c" TargetMode="External"/><Relationship Id="rId46" Type="http://schemas.openxmlformats.org/officeDocument/2006/relationships/hyperlink" Target="https://www.scopus.com/inward/record.uri?eid=2-s2.0-85191713344&amp;doi=10.1186%2Fs12913-024-10947-8&amp;partnerID=40&amp;md5=cd8a9c1805394d70726e956c18c7ab33" TargetMode="External"/><Relationship Id="rId45" Type="http://schemas.openxmlformats.org/officeDocument/2006/relationships/hyperlink" Target="https://www.scopus.com/inward/record.uri?eid=2-s2.0-85197566319&amp;doi=10.1186%2Fs13063-024-08254-y&amp;partnerID=40&amp;md5=1955b7dff4b6f1a2a525b230e6700a47" TargetMode="External"/><Relationship Id="rId48" Type="http://schemas.openxmlformats.org/officeDocument/2006/relationships/hyperlink" Target="https://www.scopus.com/inward/record.uri?eid=2-s2.0-85065908699&amp;doi=10.1371%2Fjournal.pone.0216805&amp;partnerID=40&amp;md5=e6104e501af9041dbe4d2fdad394debd" TargetMode="External"/><Relationship Id="rId47" Type="http://schemas.openxmlformats.org/officeDocument/2006/relationships/hyperlink" Target="https://www.scopus.com/inward/record.uri?eid=2-s2.0-85181480422&amp;doi=10.1186%2Fs12913-023-10315-y&amp;partnerID=40&amp;md5=e1bb21b1005b74955055d5cf0f472a7b" TargetMode="External"/><Relationship Id="rId49" Type="http://schemas.openxmlformats.org/officeDocument/2006/relationships/hyperlink" Target="https://www.scopus.com/inward/record.uri?eid=2-s2.0-85068508955&amp;doi=10.1001%2Fjamanetworkopen.2019.6665&amp;partnerID=40&amp;md5=1cb6873d41a3be484e13e162934d45b4" TargetMode="External"/><Relationship Id="rId31" Type="http://schemas.openxmlformats.org/officeDocument/2006/relationships/hyperlink" Target="https://www.scopus.com/inward/record.uri?eid=2-s2.0-105005173266&amp;doi=10.1016%2Fj.jcjq.2025.04.004&amp;partnerID=40&amp;md5=bb2176e9bc8077190e1d065dabd98bbd" TargetMode="External"/><Relationship Id="rId30" Type="http://schemas.openxmlformats.org/officeDocument/2006/relationships/hyperlink" Target="https://www.scopus.com/inward/record.uri?eid=2-s2.0-105009837922&amp;doi=10.1002%2Falz.70437&amp;partnerID=40&amp;md5=9ba2b60c983457b2538d87e3398229a6" TargetMode="External"/><Relationship Id="rId33" Type="http://schemas.openxmlformats.org/officeDocument/2006/relationships/hyperlink" Target="https://www.scopus.com/inward/record.uri?eid=2-s2.0-85217981041&amp;doi=10.1016%2Fj.evalprogplan.2025.102563&amp;partnerID=40&amp;md5=d6a8c7971bf1675febb3247659cc51b0" TargetMode="External"/><Relationship Id="rId32" Type="http://schemas.openxmlformats.org/officeDocument/2006/relationships/hyperlink" Target="https://www.scopus.com/inward/record.uri?eid=2-s2.0-85219063173&amp;doi=10.1016%2Fj.pcd.2025.02.007&amp;partnerID=40&amp;md5=298703973952433380347d7c6ca3911d" TargetMode="External"/><Relationship Id="rId35" Type="http://schemas.openxmlformats.org/officeDocument/2006/relationships/hyperlink" Target="https://www.scopus.com/inward/record.uri?eid=2-s2.0-105003686124&amp;doi=10.1016%2Fj.lers.2025.04.001&amp;partnerID=40&amp;md5=96ffb7901b221ecb158c2b5ca0c09185" TargetMode="External"/><Relationship Id="rId34" Type="http://schemas.openxmlformats.org/officeDocument/2006/relationships/hyperlink" Target="https://www.scopus.com/inward/record.uri?eid=2-s2.0-105005060023&amp;doi=10.4103%2Fija.ija_1060_24&amp;partnerID=40&amp;md5=911283956c8b27f459cb048fe1aa7668" TargetMode="External"/><Relationship Id="rId37" Type="http://schemas.openxmlformats.org/officeDocument/2006/relationships/hyperlink" Target="https://www.scopus.com/inward/record.uri?eid=2-s2.0-105002810875&amp;doi=10.1136%2Fbmjopen-2024-087561&amp;partnerID=40&amp;md5=e94f178a1d5b78f957fb5e88896c3a0c" TargetMode="External"/><Relationship Id="rId36" Type="http://schemas.openxmlformats.org/officeDocument/2006/relationships/hyperlink" Target="https://www.scopus.com/inward/record.uri?eid=2-s2.0-105004559775&amp;doi=10.1136%2Fbmjoq-2024-002995&amp;partnerID=40&amp;md5=420cfe07642c4331cb7dff0e45e00eec" TargetMode="External"/><Relationship Id="rId39" Type="http://schemas.openxmlformats.org/officeDocument/2006/relationships/hyperlink" Target="https://www.scopus.com/inward/record.uri?eid=2-s2.0-105002392373&amp;doi=10.1371%2Fjournal.pone.0320048&amp;partnerID=40&amp;md5=42fda17efb8e47a2b0b7c6bd4fd3f145" TargetMode="External"/><Relationship Id="rId38" Type="http://schemas.openxmlformats.org/officeDocument/2006/relationships/hyperlink" Target="https://www.scopus.com/inward/record.uri?eid=2-s2.0-85218813076&amp;doi=10.1002%2Fadhm.202403118&amp;partnerID=40&amp;md5=ee9f05335183e2a50e9aedebd348c61d" TargetMode="External"/><Relationship Id="rId20" Type="http://schemas.openxmlformats.org/officeDocument/2006/relationships/hyperlink" Target="https://www.scopus.com/inward/record.uri?eid=2-s2.0-84880036932&amp;doi=10.1016%2Fj.bpobgyn.2013.04.003&amp;partnerID=40&amp;md5=51319776ad4521acf8980352234420d6" TargetMode="External"/><Relationship Id="rId22" Type="http://schemas.openxmlformats.org/officeDocument/2006/relationships/hyperlink" Target="https://www.scopus.com/inward/record.uri?eid=2-s2.0-84890258241&amp;doi=10.1186%2F1748-5908-8-143&amp;partnerID=40&amp;md5=5886d769792c1dff645ba3d4e726c408" TargetMode="External"/><Relationship Id="rId21" Type="http://schemas.openxmlformats.org/officeDocument/2006/relationships/hyperlink" Target="https://www.scopus.com/inward/record.uri?eid=2-s2.0-84881153411&amp;doi=10.1186%2F1472-6963-13-299&amp;partnerID=40&amp;md5=cfaee6e05abd24fa4fc7b99b651e055d" TargetMode="External"/><Relationship Id="rId24" Type="http://schemas.openxmlformats.org/officeDocument/2006/relationships/hyperlink" Target="https://www.scopus.com/inward/record.uri?eid=2-s2.0-84904534998&amp;doi=10.1186%2F1745-6215-15-299&amp;partnerID=40&amp;md5=03be499d1d5b7d63a4e6838104b83ab3" TargetMode="External"/><Relationship Id="rId23" Type="http://schemas.openxmlformats.org/officeDocument/2006/relationships/hyperlink" Target="https://www.scopus.com/inward/record.uri?eid=2-s2.0-84908208547&amp;doi=10.1111%2Fjhq.12065&amp;partnerID=40&amp;md5=ffdc5547bb4baf3cdef195a54d974867" TargetMode="External"/><Relationship Id="rId26" Type="http://schemas.openxmlformats.org/officeDocument/2006/relationships/hyperlink" Target="https://www.scopus.com/inward/record.uri?eid=2-s2.0-84936936316&amp;doi=10.1377%2Fhlthaff.2015.0094&amp;partnerID=40&amp;md5=47a06b9ae399f0668a022bab0dc0f4b1" TargetMode="External"/><Relationship Id="rId25" Type="http://schemas.openxmlformats.org/officeDocument/2006/relationships/hyperlink" Target="https://www.scopus.com/inward/record.uri?eid=2-s2.0-84919842875&amp;doi=10.1007%2Fs00134-014-3496-0&amp;partnerID=40&amp;md5=b1509790f9fcc0e9b3e6cac56f3f934e" TargetMode="External"/><Relationship Id="rId28" Type="http://schemas.openxmlformats.org/officeDocument/2006/relationships/hyperlink" Target="https://www.scopus.com/inward/record.uri?eid=2-s2.0-105010939565&amp;doi=10.1016%2Fj.jcjq.2025.06.004&amp;partnerID=40&amp;md5=50ca535f3dbcd7e04fba1bf29ea066b8" TargetMode="External"/><Relationship Id="rId27" Type="http://schemas.openxmlformats.org/officeDocument/2006/relationships/hyperlink" Target="https://www.scopus.com/inward/record.uri?eid=2-s2.0-105016090431&amp;doi=10.1542%2Fhpeds.2024-008227&amp;partnerID=40&amp;md5=903a50290fb150bf811ff61431fb2290" TargetMode="External"/><Relationship Id="rId29" Type="http://schemas.openxmlformats.org/officeDocument/2006/relationships/hyperlink" Target="https://www.scopus.com/inward/record.uri?eid=2-s2.0-85040977124&amp;doi=10.1097%2FPCC.0000000000001309&amp;partnerID=40&amp;md5=ef54648f85e73920789096b0bb542e24" TargetMode="External"/><Relationship Id="rId11" Type="http://schemas.openxmlformats.org/officeDocument/2006/relationships/hyperlink" Target="https://www.scopus.com/inward/record.uri?eid=2-s2.0-79960347556&amp;doi=10.1111%2Fj.1365-2923.2011.04026.x&amp;partnerID=40&amp;md5=50e60f006eb6806085b3dbe1e1ed0b57" TargetMode="External"/><Relationship Id="rId10" Type="http://schemas.openxmlformats.org/officeDocument/2006/relationships/hyperlink" Target="https://www.scopus.com/inward/record.uri?eid=2-s2.0-80155174739&amp;partnerID=40&amp;md5=04b277c073964521440d9fbefb299f8f" TargetMode="External"/><Relationship Id="rId13" Type="http://schemas.openxmlformats.org/officeDocument/2006/relationships/hyperlink" Target="https://www.scopus.com/inward/record.uri?eid=2-s2.0-84892523496&amp;doi=10.1111%2Fj.1945-1474.2011.00180.x&amp;partnerID=40&amp;md5=1ae50b1d7acfba227a3c23e714b9c7f3" TargetMode="External"/><Relationship Id="rId12" Type="http://schemas.openxmlformats.org/officeDocument/2006/relationships/hyperlink" Target="https://www.scopus.com/inward/record.uri?eid=2-s2.0-80051554128&amp;doi=10.1111%2Fj.1365-2648.2011.05644.x&amp;partnerID=40&amp;md5=dc5fe2083d898142d5752af800e03701" TargetMode="External"/><Relationship Id="rId15" Type="http://schemas.openxmlformats.org/officeDocument/2006/relationships/hyperlink" Target="https://www.scopus.com/inward/record.uri?eid=2-s2.0-84862567090&amp;doi=10.1007%2Fs11606-011-1880-9&amp;partnerID=40&amp;md5=5e45429e42175a85b693a129670b4e23" TargetMode="External"/><Relationship Id="rId14" Type="http://schemas.openxmlformats.org/officeDocument/2006/relationships/hyperlink" Target="https://www.scopus.com/inward/record.uri?eid=2-s2.0-84855856124&amp;doi=10.1111%2Fj.1475-6773.2011.01338.x&amp;partnerID=40&amp;md5=70e909a85af1c3aa53819425a9039874" TargetMode="External"/><Relationship Id="rId17" Type="http://schemas.openxmlformats.org/officeDocument/2006/relationships/hyperlink" Target="https://www.scopus.com/inward/record.uri?eid=2-s2.0-84875382896&amp;doi=10.1002%2Fcncr.27926&amp;partnerID=40&amp;md5=1bc84112d1e7bc9c94a82e3c67a8c9eb" TargetMode="External"/><Relationship Id="rId16" Type="http://schemas.openxmlformats.org/officeDocument/2006/relationships/hyperlink" Target="https://www.scopus.com/inward/record.uri?eid=2-s2.0-84865315479&amp;partnerID=40&amp;md5=3eda6ac2ad00164ce286c75d1b9d61bd" TargetMode="External"/><Relationship Id="rId19" Type="http://schemas.openxmlformats.org/officeDocument/2006/relationships/hyperlink" Target="https://www.scopus.com/inward/record.uri?eid=2-s2.0-84880087039&amp;doi=10.1097%2FQMH.0b013e31829a6b4f&amp;partnerID=40&amp;md5=fb8c2031919beffb3ff7cdf888350ab6" TargetMode="External"/><Relationship Id="rId18" Type="http://schemas.openxmlformats.org/officeDocument/2006/relationships/hyperlink" Target="https://www.scopus.com/inward/record.uri?eid=2-s2.0-84877704567&amp;doi=10.1097%2FHCM.0b013e31828ef655&amp;partnerID=40&amp;md5=756208f2ff1a25d4efe1c327b3bf068d" TargetMode="External"/><Relationship Id="rId84" Type="http://schemas.openxmlformats.org/officeDocument/2006/relationships/hyperlink" Target="https://www.scopus.com/inward/record.uri?eid=2-s2.0-85061048083&amp;doi=10.1037%2Fcdp0000266&amp;partnerID=40&amp;md5=817c9c1e3107acfef5244b8ce6672a18" TargetMode="External"/><Relationship Id="rId83" Type="http://schemas.openxmlformats.org/officeDocument/2006/relationships/hyperlink" Target="https://www.scopus.com/inward/record.uri?eid=2-s2.0-85065765771&amp;doi=10.3122%2Fjabfm.2019.03.180276&amp;partnerID=40&amp;md5=5813f721ed0589bef2ba658ea7d75450" TargetMode="External"/><Relationship Id="rId86" Type="http://schemas.openxmlformats.org/officeDocument/2006/relationships/hyperlink" Target="https://www.scopus.com/inward/record.uri?eid=2-s2.0-85048625371&amp;doi=10.1111%2Fpan.13363&amp;partnerID=40&amp;md5=4a9124b1806cab5660b511cf23c38b85" TargetMode="External"/><Relationship Id="rId85" Type="http://schemas.openxmlformats.org/officeDocument/2006/relationships/hyperlink" Target="https://www.scopus.com/inward/record.uri?eid=2-s2.0-85053043741&amp;doi=10.1136%2Fbmjopen-2018-021666&amp;partnerID=40&amp;md5=a287f528a5e22702c5aae62418d08e76" TargetMode="External"/><Relationship Id="rId88" Type="http://schemas.openxmlformats.org/officeDocument/2006/relationships/hyperlink" Target="https://www.scopus.com/inward/record.uri?eid=2-s2.0-85006312925&amp;doi=10.1097%2FPCC.0000000000001031&amp;partnerID=40&amp;md5=39878e1cc27910965fc87bdd77adef79" TargetMode="External"/><Relationship Id="rId87" Type="http://schemas.openxmlformats.org/officeDocument/2006/relationships/hyperlink" Target="https://www.scopus.com/inward/record.uri?eid=2-s2.0-85005773689&amp;doi=10.1111%2Fjgs.14568&amp;partnerID=40&amp;md5=dd78bdd6e7e4d9d12f8189a1fa5885fb" TargetMode="External"/><Relationship Id="rId89" Type="http://schemas.openxmlformats.org/officeDocument/2006/relationships/hyperlink" Target="https://www.scopus.com/inward/record.uri?eid=2-s2.0-85009387139&amp;doi=10.1186%2Fs13063-016-1721-6&amp;partnerID=40&amp;md5=35d97f82d4d8c7a7ae4a77baa3569783" TargetMode="External"/><Relationship Id="rId80" Type="http://schemas.openxmlformats.org/officeDocument/2006/relationships/hyperlink" Target="https://www.scopus.com/inward/record.uri?eid=2-s2.0-85100616383&amp;doi=10.1136%2Fbmjoq-2020-001062&amp;partnerID=40&amp;md5=6f453fd395588c17e0550b02aa739757" TargetMode="External"/><Relationship Id="rId82" Type="http://schemas.openxmlformats.org/officeDocument/2006/relationships/hyperlink" Target="https://www.scopus.com/inward/record.uri?eid=2-s2.0-85082964845&amp;doi=10.1371%2Fjournal.pone.0231154&amp;partnerID=40&amp;md5=54e1dd04508f9b4713ad44e0e75f9dd1" TargetMode="External"/><Relationship Id="rId81" Type="http://schemas.openxmlformats.org/officeDocument/2006/relationships/hyperlink" Target="https://www.scopus.com/inward/record.uri?eid=2-s2.0-85078127481&amp;doi=10.1177%2F0009922819900950&amp;partnerID=40&amp;md5=680ec93612c63bbe341cad3fadc15c3d" TargetMode="External"/><Relationship Id="rId73" Type="http://schemas.openxmlformats.org/officeDocument/2006/relationships/hyperlink" Target="https://www.cochranelibrary.com/central/doi/10.1002/central/CN-00620357/full" TargetMode="External"/><Relationship Id="rId72" Type="http://schemas.openxmlformats.org/officeDocument/2006/relationships/hyperlink" Target="https://www.scopus.com/inward/record.uri?eid=2-s2.0-0043026638&amp;doi=10.2337%2Fdiacare.26.8.2281&amp;partnerID=40&amp;md5=0e7bbdf47fc87e3f7eb00656b2f60845" TargetMode="External"/><Relationship Id="rId75" Type="http://schemas.openxmlformats.org/officeDocument/2006/relationships/hyperlink" Target="https://www.cochranelibrary.com/central/doi/10.1002/central/CN-02709905/full" TargetMode="External"/><Relationship Id="rId74" Type="http://schemas.openxmlformats.org/officeDocument/2006/relationships/hyperlink" Target="https://www.cochranelibrary.com/central/doi/10.1002/central/CN-00751121/full" TargetMode="External"/><Relationship Id="rId77" Type="http://schemas.openxmlformats.org/officeDocument/2006/relationships/hyperlink" Target="https://www.scopus.com/inward/record.uri?eid=2-s2.0-85127730130&amp;doi=10.3928%2F01477447-20220105-02&amp;partnerID=40&amp;md5=7de1794676fb4ffb3f44c578414c8965" TargetMode="External"/><Relationship Id="rId76" Type="http://schemas.openxmlformats.org/officeDocument/2006/relationships/hyperlink" Target="https://www.cochranelibrary.com/central/doi/10.1002/central/CN-01759144/full" TargetMode="External"/><Relationship Id="rId79" Type="http://schemas.openxmlformats.org/officeDocument/2006/relationships/hyperlink" Target="https://www.scopus.com/inward/record.uri?eid=2-s2.0-85106319920&amp;doi=10.1097%2FCORR.0000000000001775&amp;partnerID=40&amp;md5=4b4bc5c1ade553acc205a1e11c6632e5" TargetMode="External"/><Relationship Id="rId78" Type="http://schemas.openxmlformats.org/officeDocument/2006/relationships/hyperlink" Target="https://www.scopus.com/inward/record.uri?eid=2-s2.0-85150196526&amp;doi=10.1097%2Fpq9.0000000000000486&amp;partnerID=40&amp;md5=3fc1a882aed9df041cc6656328c01b8a" TargetMode="External"/><Relationship Id="rId71" Type="http://schemas.openxmlformats.org/officeDocument/2006/relationships/hyperlink" Target="https://www.scopus.com/inward/record.uri?eid=2-s2.0-84899484176&amp;doi=10.1186%2F1472-6963-14-139&amp;partnerID=40&amp;md5=e1c5e4d94928cabbd983cc36c715278c" TargetMode="External"/><Relationship Id="rId70" Type="http://schemas.openxmlformats.org/officeDocument/2006/relationships/hyperlink" Target="https://www.scopus.com/inward/record.uri?eid=2-s2.0-84899476591&amp;doi=10.1186%2F1471-2296-15-60&amp;partnerID=40&amp;md5=401e722d5a83ac5cd9e419f506bc0e8f" TargetMode="External"/><Relationship Id="rId62" Type="http://schemas.openxmlformats.org/officeDocument/2006/relationships/hyperlink" Target="https://www.scopus.com/inward/record.uri?eid=2-s2.0-105003503014&amp;doi=10.2196%2F67914&amp;partnerID=40&amp;md5=1f898be705694021801d78503a489681" TargetMode="External"/><Relationship Id="rId61" Type="http://schemas.openxmlformats.org/officeDocument/2006/relationships/hyperlink" Target="https://www.scopus.com/inward/record.uri?eid=2-s2.0-85105421083&amp;doi=10.1111%2Fjmwh.13235&amp;partnerID=40&amp;md5=48c98ce2f82ed1b0da9d449e651522ec" TargetMode="External"/><Relationship Id="rId64" Type="http://schemas.openxmlformats.org/officeDocument/2006/relationships/hyperlink" Target="https://www.scopus.com/inward/record.uri?eid=2-s2.0-85063872981&amp;doi=10.1016%2Fj.jcjq.2019.01.004&amp;partnerID=40&amp;md5=f44162a80f005495d1c63a5f833ac667" TargetMode="External"/><Relationship Id="rId63" Type="http://schemas.openxmlformats.org/officeDocument/2006/relationships/hyperlink" Target="https://www.scopus.com/inward/record.uri?eid=2-s2.0-85160237252&amp;doi=10.1097%2Fpq9.0000000000000656&amp;partnerID=40&amp;md5=8f63b17702d64d0f96f5195bc7cd62c5" TargetMode="External"/><Relationship Id="rId66" Type="http://schemas.openxmlformats.org/officeDocument/2006/relationships/hyperlink" Target="https://www.scopus.com/inward/record.uri?eid=2-s2.0-85115653646&amp;doi=10.1016%2Fj.wneu.2021.08.112&amp;partnerID=40&amp;md5=c64d8927dd87e860f5233cb602557a88" TargetMode="External"/><Relationship Id="rId65" Type="http://schemas.openxmlformats.org/officeDocument/2006/relationships/hyperlink" Target="https://www.scopus.com/inward/record.uri?eid=2-s2.0-85124477683&amp;doi=10.1002%2Fcncr.34112&amp;partnerID=40&amp;md5=41f07d7ae03051a09e0c3309c89a2568" TargetMode="External"/><Relationship Id="rId68" Type="http://schemas.openxmlformats.org/officeDocument/2006/relationships/hyperlink" Target="https://www.scopus.com/inward/record.uri?eid=2-s2.0-85068508955&amp;doi=10.1001%2Fjamanetworkopen.2019.6665&amp;partnerID=40&amp;md5=1cb6873d41a3be484e13e162934d45b4" TargetMode="External"/><Relationship Id="rId67" Type="http://schemas.openxmlformats.org/officeDocument/2006/relationships/hyperlink" Target="https://www.scopus.com/inward/record.uri?eid=2-s2.0-85114292441&amp;doi=10.1016%2Fj.apmr.2021.04.020&amp;partnerID=40&amp;md5=7820ba6ec683bd275ed5afe27b4913e0" TargetMode="External"/><Relationship Id="rId60" Type="http://schemas.openxmlformats.org/officeDocument/2006/relationships/hyperlink" Target="https://www.scopus.com/inward/record.uri?eid=2-s2.0-85097752676&amp;doi=10.1016%2Fj.jmig.2020.11.008&amp;partnerID=40&amp;md5=4138f5a2ea740183fa256423adba541b" TargetMode="External"/><Relationship Id="rId69" Type="http://schemas.openxmlformats.org/officeDocument/2006/relationships/hyperlink" Target="https://www.scopus.com/inward/record.uri?eid=2-s2.0-84960089895&amp;doi=10.1016%2Fj.midw.2016.02.012&amp;partnerID=40&amp;md5=c2b20fb21db9aaba6b0d762728d23ed9" TargetMode="External"/><Relationship Id="rId51" Type="http://schemas.openxmlformats.org/officeDocument/2006/relationships/hyperlink" Target="https://www.scopus.com/inward/record.uri?eid=2-s2.0-85186258102&amp;doi=10.1161%2FSTROKEAHA.123.043092&amp;partnerID=40&amp;md5=4453972d1c9d6bf270ac54b6aad43db0" TargetMode="External"/><Relationship Id="rId50" Type="http://schemas.openxmlformats.org/officeDocument/2006/relationships/hyperlink" Target="https://www.scopus.com/inward/record.uri?eid=2-s2.0-85199426435&amp;doi=10.1097%2FCORR.0000000000003034&amp;partnerID=40&amp;md5=47e480fce12320f51d043a0e5b358a2c" TargetMode="External"/><Relationship Id="rId53" Type="http://schemas.openxmlformats.org/officeDocument/2006/relationships/hyperlink" Target="https://www.scopus.com/inward/record.uri?eid=2-s2.0-85176281091&amp;doi=10.3390%2Fijerph20217012&amp;partnerID=40&amp;md5=0357547b8ba6a4c92bf8d35d26f7412d" TargetMode="External"/><Relationship Id="rId52" Type="http://schemas.openxmlformats.org/officeDocument/2006/relationships/hyperlink" Target="https://www.scopus.com/inward/record.uri?eid=2-s2.0-85180310681&amp;doi=10.1016%2FS1473-3099%2823%2900368-7&amp;partnerID=40&amp;md5=ff5f97815d69e68cdbf042185521b094" TargetMode="External"/><Relationship Id="rId55" Type="http://schemas.openxmlformats.org/officeDocument/2006/relationships/hyperlink" Target="https://www.scopus.com/inward/record.uri?eid=2-s2.0-85174075739&amp;doi=10.1136%2Fbmjoq-2023-002391&amp;partnerID=40&amp;md5=e7eb9634603ee81eeeee35c122487fab" TargetMode="External"/><Relationship Id="rId54" Type="http://schemas.openxmlformats.org/officeDocument/2006/relationships/hyperlink" Target="https://www.scopus.com/inward/record.uri?eid=2-s2.0-85169163405&amp;doi=10.1007%2Fs11606-023-08304-2&amp;partnerID=40&amp;md5=9f20f3a7b867cad025ca85042b98ff4a" TargetMode="External"/><Relationship Id="rId57" Type="http://schemas.openxmlformats.org/officeDocument/2006/relationships/hyperlink" Target="https://www.scopus.com/inward/record.uri?eid=2-s2.0-85150247484&amp;doi=10.1016%2Fj.jss.2023.02.033&amp;partnerID=40&amp;md5=dfecf3f06ada74f703c0ff24c715d46a" TargetMode="External"/><Relationship Id="rId56" Type="http://schemas.openxmlformats.org/officeDocument/2006/relationships/hyperlink" Target="https://www.scopus.com/inward/record.uri?eid=2-s2.0-85171135668&amp;doi=10.1097%2FACM.0000000000005259&amp;partnerID=40&amp;md5=f29573be5bffe0d211b0fddfb00c07d7" TargetMode="External"/><Relationship Id="rId59" Type="http://schemas.openxmlformats.org/officeDocument/2006/relationships/hyperlink" Target="https://www.scopus.com/inward/record.uri?eid=2-s2.0-85107911765&amp;doi=10.3389%2Ffpubh.2021.639405&amp;partnerID=40&amp;md5=e9a870e6e62da5e3544cc89d45119f00" TargetMode="External"/><Relationship Id="rId58" Type="http://schemas.openxmlformats.org/officeDocument/2006/relationships/hyperlink" Target="https://www.scopus.com/inward/record.uri?eid=2-s2.0-85159598821&amp;doi=10.1016%2Fj.jcf.2023.05.008&amp;partnerID=40&amp;md5=a39a9ced467752f94ac0afd1def69b71" TargetMode="External"/><Relationship Id="rId107" Type="http://schemas.openxmlformats.org/officeDocument/2006/relationships/hyperlink" Target="https://www.scopus.com/inward/record.uri?eid=2-s2.0-84872009994&amp;partnerID=40&amp;md5=13d52d2d916c371b2671a15db957c1e8" TargetMode="External"/><Relationship Id="rId228" Type="http://schemas.openxmlformats.org/officeDocument/2006/relationships/hyperlink" Target="https://www.scopus.com/inward/record.uri?eid=2-s2.0-84863394549&amp;doi=10.1016%2Fs1553-7250%2812%2938011-2&amp;partnerID=40&amp;md5=9fc7c418a1edbb3b6b8cbc379563b05a" TargetMode="External"/><Relationship Id="rId106" Type="http://schemas.openxmlformats.org/officeDocument/2006/relationships/hyperlink" Target="https://www.scopus.com/inward/record.uri?eid=2-s2.0-84860204563&amp;partnerID=40&amp;md5=d3772ae5df647a220864dd33a3e58630" TargetMode="External"/><Relationship Id="rId227" Type="http://schemas.openxmlformats.org/officeDocument/2006/relationships/hyperlink" Target="https://sci-hub.ru/10.1016/s1553-7250(12)38011-2" TargetMode="External"/><Relationship Id="rId105" Type="http://schemas.openxmlformats.org/officeDocument/2006/relationships/hyperlink" Target="https://www.scopus.com/inward/record.uri?eid=2-s2.0-84896341397&amp;partnerID=40&amp;md5=298231a2e42f761b2b8713b376d0b0aa" TargetMode="External"/><Relationship Id="rId226" Type="http://schemas.openxmlformats.org/officeDocument/2006/relationships/hyperlink" Target="https://www.scopus.com/inward/record.uri?eid=2-s2.0-84872009994&amp;partnerID=40&amp;md5=13d52d2d916c371b2671a15db957c1e8" TargetMode="External"/><Relationship Id="rId104" Type="http://schemas.openxmlformats.org/officeDocument/2006/relationships/hyperlink" Target="https://www.scopus.com/inward/record.uri?eid=2-s2.0-85000956214&amp;doi=10.15171%2Fijhpm.2013.53&amp;partnerID=40&amp;md5=afc5516c81fee5f37f256246d369afdd" TargetMode="External"/><Relationship Id="rId225" Type="http://schemas.openxmlformats.org/officeDocument/2006/relationships/hyperlink" Target="https://sci-hub.ru/10.1097/mlr.0b013e3182610ad1" TargetMode="External"/><Relationship Id="rId109" Type="http://schemas.openxmlformats.org/officeDocument/2006/relationships/hyperlink" Target="https://www.scopus.com/inward/record.uri?eid=2-s2.0-82555191394&amp;doi=10.1097%2FHMR.0b013e31822e2a4f&amp;partnerID=40&amp;md5=ef12893b0350599822503abd269c984a" TargetMode="External"/><Relationship Id="rId108" Type="http://schemas.openxmlformats.org/officeDocument/2006/relationships/hyperlink" Target="https://www.scopus.com/inward/record.uri?eid=2-s2.0-84863394549&amp;doi=10.1016%2Fs1553-7250%2812%2938011-2&amp;partnerID=40&amp;md5=9fc7c418a1edbb3b6b8cbc379563b05a" TargetMode="External"/><Relationship Id="rId229" Type="http://schemas.openxmlformats.org/officeDocument/2006/relationships/hyperlink" Target="https://sci-hub.ru/10.1016/j.ejcnurse.2010.03.004" TargetMode="External"/><Relationship Id="rId220" Type="http://schemas.openxmlformats.org/officeDocument/2006/relationships/hyperlink" Target="https://www.scopus.com/inward/record.uri?eid=2-s2.0-84924325627&amp;doi=10.1542%2Fpeds.2014-2024&amp;partnerID=40&amp;md5=269a43498830f5fd9ab661646a7452e6" TargetMode="External"/><Relationship Id="rId103" Type="http://schemas.openxmlformats.org/officeDocument/2006/relationships/hyperlink" Target="https://www.scopus.com/inward/record.uri?eid=2-s2.0-84879219022&amp;doi=10.1186%2F1472-6963-13-228&amp;partnerID=40&amp;md5=daf29df1008b6b1bb51872d9518b078d" TargetMode="External"/><Relationship Id="rId224" Type="http://schemas.openxmlformats.org/officeDocument/2006/relationships/hyperlink" Target="https://www.scopus.com/inward/record.uri?eid=2-s2.0-84860204563&amp;partnerID=40&amp;md5=d3772ae5df647a220864dd33a3e58630" TargetMode="External"/><Relationship Id="rId102" Type="http://schemas.openxmlformats.org/officeDocument/2006/relationships/hyperlink" Target="https://www.scopus.com/inward/record.uri?eid=2-s2.0-84889992488&amp;doi=10.1186%2F1471-2393-13-234&amp;partnerID=40&amp;md5=d58c8447f638aa41459e79f2fa34a5cd" TargetMode="External"/><Relationship Id="rId223" Type="http://schemas.openxmlformats.org/officeDocument/2006/relationships/hyperlink" Target="https://drive.google.com/file/d/1fbnVXfPwVSTlV4b0xjrXMDr0XNVe_M_0/view?usp=sharing" TargetMode="External"/><Relationship Id="rId101" Type="http://schemas.openxmlformats.org/officeDocument/2006/relationships/hyperlink" Target="https://www.scopus.com/inward/record.uri?eid=2-s2.0-84904267554&amp;doi=10.1056%2FNEJMp1404321&amp;partnerID=40&amp;md5=35ea91994a89e473b9a68144e833f4a7" TargetMode="External"/><Relationship Id="rId222" Type="http://schemas.openxmlformats.org/officeDocument/2006/relationships/hyperlink" Target="https://www.scopus.com/inward/record.uri?eid=2-s2.0-84908213449&amp;doi=10.1016%2Fj.pec.2014.07.031&amp;partnerID=40&amp;md5=1c1778d99e32dd8c5d9f3c1eeefcaea1" TargetMode="External"/><Relationship Id="rId100" Type="http://schemas.openxmlformats.org/officeDocument/2006/relationships/hyperlink" Target="https://www.scopus.com/inward/record.uri?eid=2-s2.0-84905010941&amp;doi=10.1016%2FS0027-9684%2815%2930069-9&amp;partnerID=40&amp;md5=a9d8cab7c3d47debdf95f7a8e6ffe3a4" TargetMode="External"/><Relationship Id="rId221" Type="http://schemas.openxmlformats.org/officeDocument/2006/relationships/hyperlink" Target="https://sci-hub.ru/10.1016/j.pec.2014.07.031" TargetMode="External"/><Relationship Id="rId217" Type="http://schemas.openxmlformats.org/officeDocument/2006/relationships/hyperlink" Target="https://sci-hub.ru/10.1353/hpu.2017.0093" TargetMode="External"/><Relationship Id="rId216" Type="http://schemas.openxmlformats.org/officeDocument/2006/relationships/hyperlink" Target="https://www.scopus.com/inward/record.uri?eid=2-s2.0-85050577498&amp;doi=10.1542%2Fhpeds.2016-0071&amp;partnerID=40&amp;md5=6ec548296a2316edc133cc1427662c03" TargetMode="External"/><Relationship Id="rId215" Type="http://schemas.openxmlformats.org/officeDocument/2006/relationships/hyperlink" Target="https://sci-hub.ru/10.1542/hpeds.2016-0071" TargetMode="External"/><Relationship Id="rId214" Type="http://schemas.openxmlformats.org/officeDocument/2006/relationships/hyperlink" Target="https://www.scopus.com/inward/record.uri?eid=2-s2.0-85048625371&amp;doi=10.1111%2Fpan.13363&amp;partnerID=40&amp;md5=4a9124b1806cab5660b511cf23c38b85" TargetMode="External"/><Relationship Id="rId219" Type="http://schemas.openxmlformats.org/officeDocument/2006/relationships/hyperlink" Target="https://sci-hub.ru/10.1542/peds.2014-2024" TargetMode="External"/><Relationship Id="rId218" Type="http://schemas.openxmlformats.org/officeDocument/2006/relationships/hyperlink" Target="https://www.scopus.com/inward/record.uri?eid=2-s2.0-85027234369&amp;doi=10.1353%2Fhpu.2017.0093&amp;partnerID=40&amp;md5=ec138a95ef1cba926fa83052d6819ee6" TargetMode="External"/><Relationship Id="rId213" Type="http://schemas.openxmlformats.org/officeDocument/2006/relationships/hyperlink" Target="https://sci-hub.ru/10.1111/pan.13363" TargetMode="External"/><Relationship Id="rId212" Type="http://schemas.openxmlformats.org/officeDocument/2006/relationships/hyperlink" Target="https://www.scopus.com/inward/record.uri?eid=2-s2.0-85078127481&amp;doi=10.1177%2F0009922819900950&amp;partnerID=40&amp;md5=680ec93612c63bbe341cad3fadc15c3d" TargetMode="External"/><Relationship Id="rId211" Type="http://schemas.openxmlformats.org/officeDocument/2006/relationships/hyperlink" Target="https://sci-hub.ru/10.1177/0009922819900950" TargetMode="External"/><Relationship Id="rId210" Type="http://schemas.openxmlformats.org/officeDocument/2006/relationships/hyperlink" Target="https://www.scopus.com/inward/record.uri?eid=2-s2.0-85106319920&amp;doi=10.1097%2FCORR.0000000000001775&amp;partnerID=40&amp;md5=4b4bc5c1ade553acc205a1e11c6632e5" TargetMode="External"/><Relationship Id="rId129" Type="http://schemas.openxmlformats.org/officeDocument/2006/relationships/hyperlink" Target="https://sci-hub.ru/10.1016/j.wneu.2021.08.087" TargetMode="External"/><Relationship Id="rId128" Type="http://schemas.openxmlformats.org/officeDocument/2006/relationships/hyperlink" Target="https://sci-hub.ru/10.1177/1540415317727569" TargetMode="External"/><Relationship Id="rId249" Type="http://schemas.openxmlformats.org/officeDocument/2006/relationships/hyperlink" Target="https://www.scopus.com/inward/record.uri?eid=2-s2.0-85197566319&amp;doi=10.1186%2Fs13063-024-08254-y&amp;partnerID=40&amp;md5=1955b7dff4b6f1a2a525b230e6700a47" TargetMode="External"/><Relationship Id="rId127" Type="http://schemas.openxmlformats.org/officeDocument/2006/relationships/hyperlink" Target="https://sci-hub.ru/10.1007/s10597-012-9551-9" TargetMode="External"/><Relationship Id="rId248" Type="http://schemas.openxmlformats.org/officeDocument/2006/relationships/hyperlink" Target="https://drive.google.com/file/d/1Xal3Htk-5gSc4i8UXWoN4g3II-ZP9TbC/view?usp=sharing" TargetMode="External"/><Relationship Id="rId126" Type="http://schemas.openxmlformats.org/officeDocument/2006/relationships/hyperlink" Target="https://sci-hub.ru/10.1016/j.jcjq.2018.06.001" TargetMode="External"/><Relationship Id="rId247" Type="http://schemas.openxmlformats.org/officeDocument/2006/relationships/hyperlink" Target="https://sci-hub.ru/10.1007/s11606-010-1266-4" TargetMode="External"/><Relationship Id="rId121" Type="http://schemas.openxmlformats.org/officeDocument/2006/relationships/hyperlink" Target="https://sci-hub.ru/10.1136/bmjopen-2014-006104" TargetMode="External"/><Relationship Id="rId242" Type="http://schemas.openxmlformats.org/officeDocument/2006/relationships/hyperlink" Target="https://sci-hub.ru/10.1111/j.1475-6773.2011.01338.x" TargetMode="External"/><Relationship Id="rId120" Type="http://schemas.openxmlformats.org/officeDocument/2006/relationships/hyperlink" Target="https://drive.google.com/file/d/1T1afsNvud0Wu7XC3AVi4so714ymw551c/view?usp=share_link" TargetMode="External"/><Relationship Id="rId241" Type="http://schemas.openxmlformats.org/officeDocument/2006/relationships/hyperlink" Target="https://sci-hub.ru/10.1093/eurpub/ckw004" TargetMode="External"/><Relationship Id="rId240" Type="http://schemas.openxmlformats.org/officeDocument/2006/relationships/hyperlink" Target="https://drive.google.com/file/d/1sxVSXMXDk5zCvX1i9CuR00yAlnDW6E07/view?usp=sharing" TargetMode="External"/><Relationship Id="rId125" Type="http://schemas.openxmlformats.org/officeDocument/2006/relationships/hyperlink" Target="https://sci-hub.ru/10.1016/j.pec.2011.01.035" TargetMode="External"/><Relationship Id="rId246" Type="http://schemas.openxmlformats.org/officeDocument/2006/relationships/hyperlink" Target="https://sci-hub.ru/10.1111/jocn.13974" TargetMode="External"/><Relationship Id="rId124" Type="http://schemas.openxmlformats.org/officeDocument/2006/relationships/hyperlink" Target="https://drive.google.com/drive/folders/1zdAyEX-tZ4heUMggm8ZFEoZOIgq8oEoU" TargetMode="External"/><Relationship Id="rId245" Type="http://schemas.openxmlformats.org/officeDocument/2006/relationships/hyperlink" Target="https://www.scopus.com/inward/record.uri?eid=2-s2.0-84875382896&amp;doi=10.1002%2Fcncr.27926&amp;partnerID=40&amp;md5=1bc84112d1e7bc9c94a82e3c67a8c9eb" TargetMode="External"/><Relationship Id="rId123" Type="http://schemas.openxmlformats.org/officeDocument/2006/relationships/hyperlink" Target="https://drive.google.com/file/d/135-g5V3OkqcjrBMTwExMCI-G11JiKnMc/view?usp=sharing" TargetMode="External"/><Relationship Id="rId244" Type="http://schemas.openxmlformats.org/officeDocument/2006/relationships/hyperlink" Target="https://sci-hub.ru/10.1002/cncr.27926" TargetMode="External"/><Relationship Id="rId122" Type="http://schemas.openxmlformats.org/officeDocument/2006/relationships/hyperlink" Target="https://drive.google.com/file/d/1WMhbK6nqeJyGizzz1wH6fvsyscHXDk_O/view?usp=share_link" TargetMode="External"/><Relationship Id="rId243" Type="http://schemas.openxmlformats.org/officeDocument/2006/relationships/hyperlink" Target="https://www.scopus.com/inward/record.uri?eid=2-s2.0-84855856124&amp;doi=10.1111%2Fj.1475-6773.2011.01338.x&amp;partnerID=40&amp;md5=70e909a85af1c3aa53819425a9039874" TargetMode="External"/><Relationship Id="rId95" Type="http://schemas.openxmlformats.org/officeDocument/2006/relationships/hyperlink" Target="https://www.scopus.com/inward/record.uri?eid=2-s2.0-85042851685&amp;doi=10.1097%2FPHH.0000000000000410&amp;partnerID=40&amp;md5=fe363c0037178c9e78a1d42aaec75e9b" TargetMode="External"/><Relationship Id="rId94" Type="http://schemas.openxmlformats.org/officeDocument/2006/relationships/hyperlink" Target="https://www.scopus.com/inward/record.uri?eid=2-s2.0-84948798976&amp;doi=10.1016%2Fj.rpsp.2015.07.006&amp;partnerID=40&amp;md5=2cb0b42005f0891a6bc50ad23f7ef51a" TargetMode="External"/><Relationship Id="rId97" Type="http://schemas.openxmlformats.org/officeDocument/2006/relationships/hyperlink" Target="https://www.scopus.com/inward/record.uri?eid=2-s2.0-84925656062&amp;doi=10.1037%2Fa0035211&amp;partnerID=40&amp;md5=08a818807ad25085817b45d1c111bc76" TargetMode="External"/><Relationship Id="rId96" Type="http://schemas.openxmlformats.org/officeDocument/2006/relationships/hyperlink" Target="https://www.scopus.com/inward/record.uri?eid=2-s2.0-84924325627&amp;doi=10.1542%2Fpeds.2014-2024&amp;partnerID=40&amp;md5=269a43498830f5fd9ab661646a7452e6" TargetMode="External"/><Relationship Id="rId99" Type="http://schemas.openxmlformats.org/officeDocument/2006/relationships/hyperlink" Target="https://www.scopus.com/inward/record.uri?eid=2-s2.0-84965187820&amp;doi=10.1186%2Fs12939-014-0124-0&amp;partnerID=40&amp;md5=167a20f5822a57009235155aa0d97d5d" TargetMode="External"/><Relationship Id="rId98" Type="http://schemas.openxmlformats.org/officeDocument/2006/relationships/hyperlink" Target="https://www.scopus.com/inward/record.uri?eid=2-s2.0-84908213449&amp;doi=10.1016%2Fj.pec.2014.07.031&amp;partnerID=40&amp;md5=1c1778d99e32dd8c5d9f3c1eeefcaea1" TargetMode="External"/><Relationship Id="rId91" Type="http://schemas.openxmlformats.org/officeDocument/2006/relationships/hyperlink" Target="https://www.scopus.com/inward/record.uri?eid=2-s2.0-85027234369&amp;doi=10.1353%2Fhpu.2017.0093&amp;partnerID=40&amp;md5=ec138a95ef1cba926fa83052d6819ee6" TargetMode="External"/><Relationship Id="rId90" Type="http://schemas.openxmlformats.org/officeDocument/2006/relationships/hyperlink" Target="https://www.scopus.com/inward/record.uri?eid=2-s2.0-85050577498&amp;doi=10.1542%2Fhpeds.2016-0071&amp;partnerID=40&amp;md5=6ec548296a2316edc133cc1427662c03" TargetMode="External"/><Relationship Id="rId93" Type="http://schemas.openxmlformats.org/officeDocument/2006/relationships/hyperlink" Target="https://www.scopus.com/inward/record.uri?eid=2-s2.0-84959161676&amp;doi=10.1016%2Fj.acap.2015.12.008&amp;partnerID=40&amp;md5=2f919bd8969fd5d19bc0ebf362d28925" TargetMode="External"/><Relationship Id="rId92" Type="http://schemas.openxmlformats.org/officeDocument/2006/relationships/hyperlink" Target="https://www.scopus.com/inward/record.uri?eid=2-s2.0-84980360926&amp;doi=10.1097%2FTP.0000000000001377&amp;partnerID=40&amp;md5=f5837c532400fb97cc760c3a585e248c" TargetMode="External"/><Relationship Id="rId118" Type="http://schemas.openxmlformats.org/officeDocument/2006/relationships/hyperlink" Target="https://www.scopus.com/inward/record.uri?eid=2-s2.0-0037526897&amp;doi=10.1176%2Fappi.ps.54.4.535&amp;partnerID=40&amp;md5=4f81e86a53adc1978799ab565290ee40" TargetMode="External"/><Relationship Id="rId239" Type="http://schemas.openxmlformats.org/officeDocument/2006/relationships/hyperlink" Target="https://sci-hub.ru/10.1080/0284186x.2019.1711167" TargetMode="External"/><Relationship Id="rId117" Type="http://schemas.openxmlformats.org/officeDocument/2006/relationships/hyperlink" Target="https://www.scopus.com/inward/record.uri?eid=2-s2.0-44649164453&amp;doi=10.1097%2F01.HCM.0000285030.73924.f1&amp;partnerID=40&amp;md5=2844572503bca700fd03284df9c12c4c" TargetMode="External"/><Relationship Id="rId238" Type="http://schemas.openxmlformats.org/officeDocument/2006/relationships/hyperlink" Target="https://www.scopus.com/inward/record.uri?eid=2-s2.0-41149103829&amp;doi=10.1111%2Fj.1475-6773.2007.00796.x&amp;partnerID=40&amp;md5=cca064260b641fd3a67c4882aff69de2" TargetMode="External"/><Relationship Id="rId116" Type="http://schemas.openxmlformats.org/officeDocument/2006/relationships/hyperlink" Target="https://www.scopus.com/inward/record.uri?eid=2-s2.0-77951654442&amp;partnerID=40&amp;md5=fddf7505fae5a58f7ef2ee18be04d0ef" TargetMode="External"/><Relationship Id="rId237" Type="http://schemas.openxmlformats.org/officeDocument/2006/relationships/hyperlink" Target="https://sci-hub.ru/10.1111/j.1475-6773.2007.00796.x" TargetMode="External"/><Relationship Id="rId115" Type="http://schemas.openxmlformats.org/officeDocument/2006/relationships/hyperlink" Target="https://www.scopus.com/inward/record.uri?eid=2-s2.0-77953515170&amp;doi=10.1002%2Fjhm.658&amp;partnerID=40&amp;md5=0f715a16f9a2102d96db2996b4615b79" TargetMode="External"/><Relationship Id="rId236" Type="http://schemas.openxmlformats.org/officeDocument/2006/relationships/hyperlink" Target="https://www.scopus.com/inward/record.uri?eid=2-s2.0-0037526897&amp;doi=10.1176%2Fappi.ps.54.4.535&amp;partnerID=40&amp;md5=4f81e86a53adc1978799ab565290ee40" TargetMode="External"/><Relationship Id="rId119" Type="http://schemas.openxmlformats.org/officeDocument/2006/relationships/hyperlink" Target="https://sci-hub.ru/10.1007/s10903-012-9730-3" TargetMode="External"/><Relationship Id="rId110" Type="http://schemas.openxmlformats.org/officeDocument/2006/relationships/hyperlink" Target="https://www.scopus.com/inward/record.uri?eid=2-s2.0-80051714147&amp;doi=10.1097%2FHCM.0b013e318225dfe6&amp;partnerID=40&amp;md5=d9edf808a303e706ae09db99a4af0e8a" TargetMode="External"/><Relationship Id="rId231" Type="http://schemas.openxmlformats.org/officeDocument/2006/relationships/hyperlink" Target="https://sci-hub.ru/10.1002/jhm.658" TargetMode="External"/><Relationship Id="rId230" Type="http://schemas.openxmlformats.org/officeDocument/2006/relationships/hyperlink" Target="https://www.scopus.com/inward/record.uri?eid=2-s2.0-77958154578&amp;doi=10.1016%2Fj.ejcnurse.2010.03.004&amp;partnerID=40&amp;md5=a3c9ff3add19ebc134608ead4b7258ba" TargetMode="External"/><Relationship Id="rId114" Type="http://schemas.openxmlformats.org/officeDocument/2006/relationships/hyperlink" Target="https://www.scopus.com/inward/record.uri?eid=2-s2.0-77958154578&amp;doi=10.1016%2Fj.ejcnurse.2010.03.004&amp;partnerID=40&amp;md5=a3c9ff3add19ebc134608ead4b7258ba" TargetMode="External"/><Relationship Id="rId235" Type="http://schemas.openxmlformats.org/officeDocument/2006/relationships/hyperlink" Target="https://sci-hub.ru/10.1176/appi.ps.54.4.535" TargetMode="External"/><Relationship Id="rId113" Type="http://schemas.openxmlformats.org/officeDocument/2006/relationships/hyperlink" Target="https://www.scopus.com/inward/record.uri?eid=2-s2.0-78650178907&amp;doi=10.1097%2FMLR.0b013e3181f380bc&amp;partnerID=40&amp;md5=b4a21b129253d8c83b5cdf1191ecdb76" TargetMode="External"/><Relationship Id="rId234" Type="http://schemas.openxmlformats.org/officeDocument/2006/relationships/hyperlink" Target="https://www.scopus.com/inward/record.uri?eid=2-s2.0-44649164453&amp;doi=10.1097%2F01.HCM.0000285030.73924.f1&amp;partnerID=40&amp;md5=2844572503bca700fd03284df9c12c4c" TargetMode="External"/><Relationship Id="rId112" Type="http://schemas.openxmlformats.org/officeDocument/2006/relationships/hyperlink" Target="https://www.scopus.com/inward/record.uri?eid=2-s2.0-79954550500&amp;doi=10.1177%2F1043659610395773&amp;partnerID=40&amp;md5=1150a7fcf7e0a6f6ca0a3aa336244867" TargetMode="External"/><Relationship Id="rId233" Type="http://schemas.openxmlformats.org/officeDocument/2006/relationships/hyperlink" Target="https://sci-hub.ru/10.1097/01.hcm.0000285030.73924.f1" TargetMode="External"/><Relationship Id="rId111" Type="http://schemas.openxmlformats.org/officeDocument/2006/relationships/hyperlink" Target="https://www.scopus.com/inward/record.uri?eid=2-s2.0-79953232350&amp;doi=10.1093%2Feurpub%2Fckq046&amp;partnerID=40&amp;md5=258306ffa4703dd6474663cc294b5163" TargetMode="External"/><Relationship Id="rId232" Type="http://schemas.openxmlformats.org/officeDocument/2006/relationships/hyperlink" Target="https://www.scopus.com/inward/record.uri?eid=2-s2.0-77953515170&amp;doi=10.1002%2Fjhm.658&amp;partnerID=40&amp;md5=0f715a16f9a2102d96db2996b4615b79" TargetMode="External"/><Relationship Id="rId206" Type="http://schemas.openxmlformats.org/officeDocument/2006/relationships/hyperlink" Target="https://drive.google.com/file/d/1FaPqkU_tK1S_tcOKvtqBlNT08b1tAXZL/view?usp=drivesdk" TargetMode="External"/><Relationship Id="rId205" Type="http://schemas.openxmlformats.org/officeDocument/2006/relationships/hyperlink" Target="https://drive.google.com/file/d/1S-yOx-IuxklQyBRf-6pknEAbfUdev-aY/view?usp=sharing" TargetMode="External"/><Relationship Id="rId204" Type="http://schemas.openxmlformats.org/officeDocument/2006/relationships/hyperlink" Target="https://drive.google.com/file/d/1JyoJrB_XiYR7TaW0ezGuMjvNwQ7g3FW_/view?usp=sharing" TargetMode="External"/><Relationship Id="rId203" Type="http://schemas.openxmlformats.org/officeDocument/2006/relationships/hyperlink" Target="https://drive.google.com/file/d/1-5QnCRpiekU98SfH0PgsyjThPY7eg2jD/view?usp=sharing" TargetMode="External"/><Relationship Id="rId209" Type="http://schemas.openxmlformats.org/officeDocument/2006/relationships/hyperlink" Target="https://drive.google.com/file/d/14Hn7X3gWVSb4ctgi_81zENvtRP7xxha1/view?usp=sharing" TargetMode="External"/><Relationship Id="rId208" Type="http://schemas.openxmlformats.org/officeDocument/2006/relationships/hyperlink" Target="https://www.scopus.com/inward/record.uri?eid=2-s2.0-85150196526&amp;doi=10.1097%2Fpq9.0000000000000486&amp;partnerID=40&amp;md5=3fc1a882aed9df041cc6656328c01b8a" TargetMode="External"/><Relationship Id="rId207" Type="http://schemas.openxmlformats.org/officeDocument/2006/relationships/hyperlink" Target="https://drive.google.com/file/d/1wUvKmkQPGs6RFg6diSP98GmBjO32sg3q/view?usp=sharing" TargetMode="External"/><Relationship Id="rId202" Type="http://schemas.openxmlformats.org/officeDocument/2006/relationships/hyperlink" Target="https://drive.google.com/file/d/1S-yOx-IuxklQyBRf-6pknEAbfUdev-aY/view?usp=sharing" TargetMode="External"/><Relationship Id="rId201" Type="http://schemas.openxmlformats.org/officeDocument/2006/relationships/hyperlink" Target="https://drive.google.com/file/d/1IPEqEZLtabzkP_JeTIiThUzSjKfqIAJD/view?usp=drivesdk" TargetMode="External"/><Relationship Id="rId200" Type="http://schemas.openxmlformats.org/officeDocument/2006/relationships/hyperlink" Target="https://drive.google.com/file/d/16cuJRKli-mOFS7nILUOrlQIo-GmnxPze/view?usp=drivesdk"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08koANrpa9M5DGoChRCck-mkkeANDBMk/view?usp=sharing" TargetMode="External"/><Relationship Id="rId194" Type="http://schemas.openxmlformats.org/officeDocument/2006/relationships/hyperlink" Target="https://sci-hub.ru/10.1111/j.1945-1474.2011.00180.x" TargetMode="External"/><Relationship Id="rId193" Type="http://schemas.openxmlformats.org/officeDocument/2006/relationships/hyperlink" Target="https://docs.google.com/document/d/1tJWtxNRckaNr8HHkKFr6_QNCozWBHG4Z/edit" TargetMode="External"/><Relationship Id="rId192" Type="http://schemas.openxmlformats.org/officeDocument/2006/relationships/hyperlink" Target="https://www.cochranelibrary.com/central/doi/10.1002/central/CN-01120385/full" TargetMode="External"/><Relationship Id="rId191" Type="http://schemas.openxmlformats.org/officeDocument/2006/relationships/hyperlink" Target="https://sci-hub.ru/10.1111/j.1945-1474.2011.00180.x" TargetMode="External"/><Relationship Id="rId187" Type="http://schemas.openxmlformats.org/officeDocument/2006/relationships/hyperlink" Target="https://sci-hub.ru/10.1371/journal.pone.0231154" TargetMode="External"/><Relationship Id="rId186" Type="http://schemas.openxmlformats.org/officeDocument/2006/relationships/hyperlink" Target="https://docs.google.com/document/d/1hHStRC1vN2XAXnrynYYomsO8pGJ--9oM/edit?usp=sharing&amp;ouid=100070655955568699524&amp;rtpof=true&amp;sd=true" TargetMode="External"/><Relationship Id="rId185" Type="http://schemas.openxmlformats.org/officeDocument/2006/relationships/hyperlink" Target="https://www.scopus.com/inward/record.uri?eid=2-s2.0-85100616383&amp;doi=10.1136%2Fbmjoq-2020-001062&amp;partnerID=40&amp;md5=6f453fd395588c17e0550b02aa739757" TargetMode="External"/><Relationship Id="rId184" Type="http://schemas.openxmlformats.org/officeDocument/2006/relationships/hyperlink" Target="https://sci-hub.ru/10.1136/bmjoq-2020-001062" TargetMode="External"/><Relationship Id="rId189" Type="http://schemas.openxmlformats.org/officeDocument/2006/relationships/hyperlink" Target="https://docs.google.com/document/d/1KwxxMSuJmVb5Qivgo0PTxXkI5sN7SIWE/edit?usp=sharing&amp;ouid=116744654680344370224&amp;rtpof=true&amp;sd=true" TargetMode="External"/><Relationship Id="rId188" Type="http://schemas.openxmlformats.org/officeDocument/2006/relationships/hyperlink" Target="https://www.scopus.com/inward/record.uri?eid=2-s2.0-85082964845&amp;doi=10.1371%2Fjournal.pone.0231154&amp;partnerID=40&amp;md5=54e1dd04508f9b4713ad44e0e75f9dd1" TargetMode="External"/><Relationship Id="rId183" Type="http://schemas.openxmlformats.org/officeDocument/2006/relationships/hyperlink" Target="https://docs.google.com/document/d/1miUkaK2lqW8Q2XnwacS9ywvGxrhqCA76/edit?usp=drivesdk&amp;ouid=110549581190571636018&amp;rtpof=true&amp;sd=true" TargetMode="External"/><Relationship Id="rId182" Type="http://schemas.openxmlformats.org/officeDocument/2006/relationships/hyperlink" Target="https://sci-hub.ru/10.1136/bmjopen-2019-029683" TargetMode="External"/><Relationship Id="rId181" Type="http://schemas.openxmlformats.org/officeDocument/2006/relationships/hyperlink" Target="https://docs.google.com/document/d/1LJhtrTx-pMiwv5mYQs34l8CRIDCG_oRU/edit" TargetMode="External"/><Relationship Id="rId180" Type="http://schemas.openxmlformats.org/officeDocument/2006/relationships/hyperlink" Target="https://sci-hub.ru/10.1016/j.jcjq.2018.06.001" TargetMode="External"/><Relationship Id="rId176" Type="http://schemas.openxmlformats.org/officeDocument/2006/relationships/hyperlink" Target="https://drive.google.com/drive/folders/1zdAyEX-tZ4heUMggm8ZFEoZOIgq8oEoU" TargetMode="External"/><Relationship Id="rId297" Type="http://schemas.openxmlformats.org/officeDocument/2006/relationships/hyperlink" Target="https://docs.google.com/document/d/1HBcJpObTsztNyW-fBgwfH8sHzHMsPUzx/edit?usp=drivesdk&amp;ouid=112448180720808307384&amp;rtpof=true&amp;sd=true" TargetMode="External"/><Relationship Id="rId175" Type="http://schemas.openxmlformats.org/officeDocument/2006/relationships/hyperlink" Target="https://docs.google.com/document/d/1TRAbtI23mg6sbrSd6fda4UsxQMwHvRjo/edit?usp=sharing&amp;ouid=109709177763895008962&amp;rtpof=true&amp;sd=true" TargetMode="External"/><Relationship Id="rId296" Type="http://schemas.openxmlformats.org/officeDocument/2006/relationships/hyperlink" Target="https://docs.google.com/document/d/19g3sCzomb6MCmfhjLLQoNZV6w3gQieXw/edit?usp=sharing&amp;ouid=103022649494622429619&amp;rtpof=true&amp;sd=true" TargetMode="External"/><Relationship Id="rId174" Type="http://schemas.openxmlformats.org/officeDocument/2006/relationships/hyperlink" Target="https://drive.google.com/file/d/1WMhbK6nqeJyGizzz1wH6fvsyscHXDk_O/view?usp=share_link" TargetMode="External"/><Relationship Id="rId295" Type="http://schemas.openxmlformats.org/officeDocument/2006/relationships/hyperlink" Target="https://www.scopus.com/inward/record.uri?eid=2-s2.0-85078127481&amp;doi=10.1177%2F0009922819900950&amp;partnerID=40&amp;md5=680ec93612c63bbe341cad3fadc15c3d" TargetMode="External"/><Relationship Id="rId173" Type="http://schemas.openxmlformats.org/officeDocument/2006/relationships/hyperlink" Target="https://docs.google.com/document/d/1dn6fnA340bNi83WN2gm4jLC_YijCY1ul/edit?usp=drivesdk&amp;ouid=102059209674322997958&amp;rtpof=true&amp;sd=true" TargetMode="External"/><Relationship Id="rId294" Type="http://schemas.openxmlformats.org/officeDocument/2006/relationships/hyperlink" Target="https://sci-hub.ru/10.1177/0009922819900950" TargetMode="External"/><Relationship Id="rId179" Type="http://schemas.openxmlformats.org/officeDocument/2006/relationships/hyperlink" Target="https://docs.google.com/document/d/1pdAIaVsuNi2s1R0zo-elBpwAbKhhhLVg/edit?usp=sharing&amp;ouid=101096865058816495249&amp;rtpof=true&amp;sd=true" TargetMode="External"/><Relationship Id="rId178" Type="http://schemas.openxmlformats.org/officeDocument/2006/relationships/hyperlink" Target="https://sci-hub.ru/10.1016/j.pec.2011.01.035" TargetMode="External"/><Relationship Id="rId299" Type="http://schemas.openxmlformats.org/officeDocument/2006/relationships/hyperlink" Target="https://www.scopus.com/inward/record.uri?eid=2-s2.0-85048625371&amp;doi=10.1111%2Fpan.13363&amp;partnerID=40&amp;md5=4a9124b1806cab5660b511cf23c38b85" TargetMode="External"/><Relationship Id="rId177" Type="http://schemas.openxmlformats.org/officeDocument/2006/relationships/hyperlink" Target="https://docs.google.com/document/d/1uI3Pxh--iEHJtq8hC0Gyvmch538Z3kIISYi8VWJQxqM/edit?usp=sharing" TargetMode="External"/><Relationship Id="rId298" Type="http://schemas.openxmlformats.org/officeDocument/2006/relationships/hyperlink" Target="https://sci-hub.ru/10.1111/pan.13363" TargetMode="External"/><Relationship Id="rId198" Type="http://schemas.openxmlformats.org/officeDocument/2006/relationships/hyperlink" Target="https://docs.google.com/document/d/18SJFduJCX8bwA4Kth_YjkNvxKJjpFBM7/edit?usp=sharing&amp;ouid=100229525950626272938&amp;rtpof=true&amp;sd=true" TargetMode="External"/><Relationship Id="rId197" Type="http://schemas.openxmlformats.org/officeDocument/2006/relationships/hyperlink" Target="https://sci-hub.ru/10.1016/j.socscimed.2010.10.027" TargetMode="External"/><Relationship Id="rId196" Type="http://schemas.openxmlformats.org/officeDocument/2006/relationships/hyperlink" Target="https://docs.google.com/document/d/1vNBGPKeKlU_q57wGvwRqQa6DkTLSVkAw/edit" TargetMode="External"/><Relationship Id="rId195" Type="http://schemas.openxmlformats.org/officeDocument/2006/relationships/hyperlink" Target="https://www.scopus.com/inward/record.uri?eid=2-s2.0-84892523496&amp;doi=10.1111%2Fj.1945-1474.2011.00180.x&amp;partnerID=40&amp;md5=1ae50b1d7acfba227a3c23e714b9c7f3" TargetMode="External"/><Relationship Id="rId199" Type="http://schemas.openxmlformats.org/officeDocument/2006/relationships/hyperlink" Target="https://sci-hub.ru/10.1007/s11606-007-0357-3" TargetMode="External"/><Relationship Id="rId150" Type="http://schemas.openxmlformats.org/officeDocument/2006/relationships/hyperlink" Target="https://www.scopus.com/inward/record.uri?eid=2-s2.0-84875382896&amp;doi=10.1002%2Fcncr.27926&amp;partnerID=40&amp;md5=1bc84112d1e7bc9c94a82e3c67a8c9eb" TargetMode="External"/><Relationship Id="rId271" Type="http://schemas.openxmlformats.org/officeDocument/2006/relationships/hyperlink" Target="https://drive.google.com/file/d/1huSlt2LtS8w9jVO9jAoi0o762CqCi5iF/view?usp=sharing" TargetMode="External"/><Relationship Id="rId392" Type="http://schemas.openxmlformats.org/officeDocument/2006/relationships/hyperlink" Target="https://docs.google.com/document/u/0/d/1FeqR7FVnDhYopK-92xKk5RfnYGFS8LMn/edit" TargetMode="External"/><Relationship Id="rId270" Type="http://schemas.openxmlformats.org/officeDocument/2006/relationships/hyperlink" Target="https://docs.google.com/document/d/13ScMqIde3LXJe575YzCBYlwXK0Ya6jpf/edit?usp=sharing&amp;ouid=111164277963071556767&amp;rtpof=true&amp;sd=true" TargetMode="External"/><Relationship Id="rId391" Type="http://schemas.openxmlformats.org/officeDocument/2006/relationships/hyperlink" Target="https://docs.google.com/document/d/1fxov8HbISKWI2kbHg2vawciyvEBtY7Sa/edit?usp=sharing&amp;ouid=107312250188050664002&amp;rtpof=true&amp;sd=true" TargetMode="External"/><Relationship Id="rId390" Type="http://schemas.openxmlformats.org/officeDocument/2006/relationships/hyperlink" Target="https://sci-hub.ru/10.1016/j.socscimed.2010.10.027"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sci-hub.ru/10.1002/cncr.27926" TargetMode="External"/><Relationship Id="rId4" Type="http://schemas.openxmlformats.org/officeDocument/2006/relationships/hyperlink" Target="https://docs.google.com/document/d/1vG7rnRFqkTYSesXpEbD8DSyMmTQjmaZ5/edit?usp=sharing&amp;ouid=104924601624353286895&amp;rtpof=true&amp;sd=true" TargetMode="External"/><Relationship Id="rId148" Type="http://schemas.openxmlformats.org/officeDocument/2006/relationships/hyperlink" Target="https://docs.google.com/document/d/1nQ7Iq_8Ry5OUxfeHdRvku1d7HP-cNpvE/edit?usp=sharing&amp;ouid=100070655955568699524&amp;rtpof=true&amp;sd=true" TargetMode="External"/><Relationship Id="rId269" Type="http://schemas.openxmlformats.org/officeDocument/2006/relationships/hyperlink" Target="https://journals.lww.com/pec-online/fulltext/2024/10000/triage_discordance_in_an_academic_pediatric.1.aspx" TargetMode="External"/><Relationship Id="rId9" Type="http://schemas.openxmlformats.org/officeDocument/2006/relationships/hyperlink" Target="https://jamanetwork.com/journals/jamainternalmedicine/fullarticle/227369" TargetMode="External"/><Relationship Id="rId143" Type="http://schemas.openxmlformats.org/officeDocument/2006/relationships/hyperlink" Target="https://docs.google.com/document/d/1CYv6k7TGm0OEwkb2zU0FLWng7-abQpBP/edit?usp=sharing&amp;ouid=107216403456508516313&amp;rtpof=true&amp;sd=true" TargetMode="External"/><Relationship Id="rId264" Type="http://schemas.openxmlformats.org/officeDocument/2006/relationships/hyperlink" Target="https://docs.google.com/document/d/1BSRY93gPLe6oh651KYzRmUXoyUTgaYxV/edit?usp=sharing&amp;ouid=118391712114149661038&amp;rtpof=true&amp;sd=true" TargetMode="External"/><Relationship Id="rId385" Type="http://schemas.openxmlformats.org/officeDocument/2006/relationships/hyperlink" Target="https://www.cochranelibrary.com/central/doi/10.1002/central/CN-01120385/full" TargetMode="External"/><Relationship Id="rId142" Type="http://schemas.openxmlformats.org/officeDocument/2006/relationships/hyperlink" Target="https://drive.google.com/file/d/1sxVSXMXDk5zCvX1i9CuR00yAlnDW6E07/view?usp=sharing" TargetMode="External"/><Relationship Id="rId263" Type="http://schemas.openxmlformats.org/officeDocument/2006/relationships/hyperlink" Target="https://sci-hub.ru/10.1007/s10464-009-9235-y" TargetMode="External"/><Relationship Id="rId384" Type="http://schemas.openxmlformats.org/officeDocument/2006/relationships/hyperlink" Target="https://drive.google.com/file/d/108koANrpa9M5DGoChRCck-mkkeANDBMk/view?usp=sharing" TargetMode="External"/><Relationship Id="rId141" Type="http://schemas.openxmlformats.org/officeDocument/2006/relationships/hyperlink" Target="https://docs.google.com/document/d/1H5kvaTD9A3b4RSP_0sQNw-u0u-OBcxs8/edit" TargetMode="External"/><Relationship Id="rId262" Type="http://schemas.openxmlformats.org/officeDocument/2006/relationships/hyperlink" Target="https://docs.google.com/document/d/1GIG03pW1DxtrWlxq4ozMrt3m3UDYdvBQ/edit?usp=sharing&amp;ouid=100070655955568699524&amp;rtpof=true&amp;sd=true" TargetMode="External"/><Relationship Id="rId383" Type="http://schemas.openxmlformats.org/officeDocument/2006/relationships/hyperlink" Target="https://docs.google.com/document/d/1Gq3Om_WTqNMJjubsf49PIa9Ap-fyGxAr/edit?usp=sharing&amp;ouid=100442227128098513372&amp;rtpof=true&amp;sd=true" TargetMode="External"/><Relationship Id="rId140" Type="http://schemas.openxmlformats.org/officeDocument/2006/relationships/hyperlink" Target="https://sci-hub.ru/10.1080/0284186x.2019.1711167" TargetMode="External"/><Relationship Id="rId261" Type="http://schemas.openxmlformats.org/officeDocument/2006/relationships/hyperlink" Target="https://sci-hub.ru/10.1007/s11764-012-0262-6" TargetMode="External"/><Relationship Id="rId382" Type="http://schemas.openxmlformats.org/officeDocument/2006/relationships/hyperlink" Target="https://www.scopus.com/inward/record.uri?eid=2-s2.0-85082964845&amp;doi=10.1371%2Fjournal.pone.0231154&amp;partnerID=40&amp;md5=54e1dd04508f9b4713ad44e0e75f9dd1" TargetMode="External"/><Relationship Id="rId5" Type="http://schemas.openxmlformats.org/officeDocument/2006/relationships/hyperlink" Target="https://www.cochranelibrary.com/central/doi/10.1002/central/CN-00620357/full" TargetMode="External"/><Relationship Id="rId147" Type="http://schemas.openxmlformats.org/officeDocument/2006/relationships/hyperlink" Target="https://www.scopus.com/inward/record.uri?eid=2-s2.0-84855856124&amp;doi=10.1111%2Fj.1475-6773.2011.01338.x&amp;partnerID=40&amp;md5=70e909a85af1c3aa53819425a9039874" TargetMode="External"/><Relationship Id="rId268" Type="http://schemas.openxmlformats.org/officeDocument/2006/relationships/hyperlink" Target="https://docs.google.com/document/d/1XJtt6nReYhW5D30OVZSqMGeZgblSSXKe/edit?usp=sharing&amp;ouid=108125644895050397659&amp;rtpof=true&amp;sd=true" TargetMode="External"/><Relationship Id="rId389" Type="http://schemas.openxmlformats.org/officeDocument/2006/relationships/hyperlink" Target="https://docs.google.com/document/d/1D76z6Vqie12Xn5q6hoOKFo8_cQoL9C3i/edit?usp=sharing&amp;ouid=110204159074397642576&amp;rtpof=true&amp;sd=true" TargetMode="External"/><Relationship Id="rId6" Type="http://schemas.openxmlformats.org/officeDocument/2006/relationships/hyperlink" Target="https://docs.google.com/document/d/174vIIxhVegbZU0otf7faFoAvDXrJjbFM/edit?usp=sharing&amp;ouid=100070655955568699524&amp;rtpof=true&amp;sd=true" TargetMode="External"/><Relationship Id="rId146" Type="http://schemas.openxmlformats.org/officeDocument/2006/relationships/hyperlink" Target="https://sci-hub.ru/10.1111/j.1475-6773.2011.01338.x" TargetMode="External"/><Relationship Id="rId267" Type="http://schemas.openxmlformats.org/officeDocument/2006/relationships/hyperlink" Target="https://drive.google.com/file/d/1HEy-qxD6Au6bo7ZVBdIOvfHhf0v5Vieq/view?usp=sharing" TargetMode="External"/><Relationship Id="rId388" Type="http://schemas.openxmlformats.org/officeDocument/2006/relationships/hyperlink" Target="https://www.scopus.com/inward/record.uri?eid=2-s2.0-84892523496&amp;doi=10.1111%2Fj.1945-1474.2011.00180.x&amp;partnerID=40&amp;md5=1ae50b1d7acfba227a3c23e714b9c7f3" TargetMode="External"/><Relationship Id="rId7" Type="http://schemas.openxmlformats.org/officeDocument/2006/relationships/hyperlink" Target="https://sci-hub.ru/10.1331/japha.2011.09136" TargetMode="External"/><Relationship Id="rId145" Type="http://schemas.openxmlformats.org/officeDocument/2006/relationships/hyperlink" Target="https://docs.google.com/document/d/1qQXB3JGpw7xVtYgx7Eag6W3hDm55mIpB/edit?usp=sharing&amp;ouid=114865006282290594985&amp;rtpof=true&amp;sd=true" TargetMode="External"/><Relationship Id="rId266" Type="http://schemas.openxmlformats.org/officeDocument/2006/relationships/hyperlink" Target="https://docs.google.com/document/d/1RtezCSbsEdWs1Zp8NyC9s40XHklnoK1M/edit?usp=sharing&amp;ouid=111164277963071556767&amp;rtpof=true&amp;sd=true" TargetMode="External"/><Relationship Id="rId387" Type="http://schemas.openxmlformats.org/officeDocument/2006/relationships/hyperlink" Target="https://sci-hub.ru/10.1111/j.1945-1474.2011.00180.x" TargetMode="External"/><Relationship Id="rId8" Type="http://schemas.openxmlformats.org/officeDocument/2006/relationships/hyperlink" Target="https://docs.google.com/document/d/1EOJtWEmHpMXQvAmrn4FN1Pg9oV0DIHjq/edit" TargetMode="External"/><Relationship Id="rId144" Type="http://schemas.openxmlformats.org/officeDocument/2006/relationships/hyperlink" Target="https://sci-hub.ru/10.1093/eurpub/ckw004" TargetMode="External"/><Relationship Id="rId265" Type="http://schemas.openxmlformats.org/officeDocument/2006/relationships/hyperlink" Target="https://drive.google.com/file/d/1QEDioo4jV38CrocbJ89zLcWZVecA_6p3/view?usp=sharing" TargetMode="External"/><Relationship Id="rId386" Type="http://schemas.openxmlformats.org/officeDocument/2006/relationships/hyperlink" Target="https://docs.google.com/document/d/1LFMVAI01yntizg-hHWmu8Ce8IuAmhx5v/edit?usp=sharing&amp;ouid=109825619127053249973&amp;rtpof=true&amp;sd=true" TargetMode="External"/><Relationship Id="rId260" Type="http://schemas.openxmlformats.org/officeDocument/2006/relationships/hyperlink" Target="https://docs.google.com/document/d/15zjb0FPgYV8xvNtIkfCvM21Ceur9qlbd/edit?usp=sharing&amp;ouid=111125510894020526218&amp;rtpof=true&amp;sd=true" TargetMode="External"/><Relationship Id="rId381" Type="http://schemas.openxmlformats.org/officeDocument/2006/relationships/hyperlink" Target="https://sci-hub.ru/10.1371/journal.pone.0231154" TargetMode="External"/><Relationship Id="rId380" Type="http://schemas.openxmlformats.org/officeDocument/2006/relationships/hyperlink" Target="https://docs.google.com/document/d/19g3sCzomb6MCmfhjLLQoNZV6w3gQieXw/edit?usp=sharing&amp;ouid=103022649494622429619&amp;rtpof=true&amp;sd=true" TargetMode="External"/><Relationship Id="rId139" Type="http://schemas.openxmlformats.org/officeDocument/2006/relationships/hyperlink" Target="https://docs.google.com/document/d/1QYxhYEk9zUNpvDUBit1GsVVDGarCOq0YOSGfZ0QHkcU/edit?usp=sharing" TargetMode="External"/><Relationship Id="rId138" Type="http://schemas.openxmlformats.org/officeDocument/2006/relationships/hyperlink" Target="https://www.scopus.com/inward/record.uri?eid=2-s2.0-41149103829&amp;doi=10.1111%2Fj.1475-6773.2007.00796.x&amp;partnerID=40&amp;md5=cca064260b641fd3a67c4882aff69de2" TargetMode="External"/><Relationship Id="rId259" Type="http://schemas.openxmlformats.org/officeDocument/2006/relationships/hyperlink" Target="https://drive.google.com/file/d/11ayK8wkBI4aB5qbaGCztmJWlQRBT777h/view?usp=drivesdk" TargetMode="External"/><Relationship Id="rId137" Type="http://schemas.openxmlformats.org/officeDocument/2006/relationships/hyperlink" Target="https://sci-hub.ru/10.1111/j.1475-6773.2007.00796.x" TargetMode="External"/><Relationship Id="rId258" Type="http://schemas.openxmlformats.org/officeDocument/2006/relationships/hyperlink" Target="https://docs.google.com/document/d/1iMVVCSgGMluzrxtiO-8pyWNhrLl5sU6d/edit?usp=sharing&amp;ouid=104657792258528976217&amp;rtpof=true&amp;sd=true" TargetMode="External"/><Relationship Id="rId379" Type="http://schemas.openxmlformats.org/officeDocument/2006/relationships/hyperlink" Target="https://www.scopus.com/inward/record.uri?eid=2-s2.0-85100616383&amp;doi=10.1136%2Fbmjoq-2020-001062&amp;partnerID=40&amp;md5=6f453fd395588c17e0550b02aa739757" TargetMode="External"/><Relationship Id="rId132" Type="http://schemas.openxmlformats.org/officeDocument/2006/relationships/hyperlink" Target="https://www.scopus.com/inward/record.uri?eid=2-s2.0-44649164453&amp;doi=10.1097%2F01.HCM.0000285030.73924.f1&amp;partnerID=40&amp;md5=2844572503bca700fd03284df9c12c4c" TargetMode="External"/><Relationship Id="rId253" Type="http://schemas.openxmlformats.org/officeDocument/2006/relationships/hyperlink" Target="https://jamanetwork.com/journals/jamainternalmedicine/fullarticle/227369" TargetMode="External"/><Relationship Id="rId374" Type="http://schemas.openxmlformats.org/officeDocument/2006/relationships/hyperlink" Target="https://sci-hub.ru/10.1016/j.jcjq.2018.06.001" TargetMode="External"/><Relationship Id="rId131" Type="http://schemas.openxmlformats.org/officeDocument/2006/relationships/hyperlink" Target="https://sci-hub.ru/10.1097/01.hcm.0000285030.73924.f1" TargetMode="External"/><Relationship Id="rId252" Type="http://schemas.openxmlformats.org/officeDocument/2006/relationships/hyperlink" Target="https://docs.google.com/document/d/1qy63Je9b7pp7P6W6450icTu1kmTZNck-/edit?usp=sharing&amp;ouid=100442227128098513372&amp;rtpof=true&amp;sd=true" TargetMode="External"/><Relationship Id="rId373" Type="http://schemas.openxmlformats.org/officeDocument/2006/relationships/hyperlink" Target="https://docs.google.com/document/d/1e5BTtkmowHsGf_oCT-8168rzEkmZUqiq/edit" TargetMode="External"/><Relationship Id="rId130" Type="http://schemas.openxmlformats.org/officeDocument/2006/relationships/hyperlink" Target="https://livejohnshopkins-my.sharepoint.com/:w:/g/personal/stallad1_jh_edu/EX-8CyKC3BlClZKygkhF3DgBZ6p3mSFLGC_3qTcTa5xQRA?e=ivZeUW" TargetMode="External"/><Relationship Id="rId251" Type="http://schemas.openxmlformats.org/officeDocument/2006/relationships/hyperlink" Target="https://sci-hub.ru/10.1007/s11606-009-1074-x" TargetMode="External"/><Relationship Id="rId372" Type="http://schemas.openxmlformats.org/officeDocument/2006/relationships/hyperlink" Target="https://sci-hub.ru/10.1016/j.pec.2011.01.035" TargetMode="External"/><Relationship Id="rId250" Type="http://schemas.openxmlformats.org/officeDocument/2006/relationships/hyperlink" Target="https://docs.google.com/document/d/1CYJwctamt1N6BoyZeRZVfLkTHKaFBJXG/edit?usp=sharing&amp;ouid=100070655955568699524&amp;rtpof=true&amp;sd=true" TargetMode="External"/><Relationship Id="rId371" Type="http://schemas.openxmlformats.org/officeDocument/2006/relationships/hyperlink" Target="https://docs.google.com/document/d/1GEmSlb5HwCIeKHd0wTolgu2ZaMwzcfh4/edit?usp=sharing&amp;ouid=111164277963071556767&amp;rtpof=true&amp;sd=true" TargetMode="External"/><Relationship Id="rId136" Type="http://schemas.openxmlformats.org/officeDocument/2006/relationships/hyperlink" Target="https://docs.google.com/document/d/1scJYYbMCG2wYO9Qqhv8J-LXk653xrYJE/edit?usp=sharing&amp;ouid=104657792258528976217&amp;rtpof=true&amp;sd=true" TargetMode="External"/><Relationship Id="rId257" Type="http://schemas.openxmlformats.org/officeDocument/2006/relationships/hyperlink" Target="https://sci-hub.ru/10.1007/s00268-020-05614-y" TargetMode="External"/><Relationship Id="rId378" Type="http://schemas.openxmlformats.org/officeDocument/2006/relationships/hyperlink" Target="https://sci-hub.ru/10.1136/bmjoq-2020-001062" TargetMode="External"/><Relationship Id="rId135" Type="http://schemas.openxmlformats.org/officeDocument/2006/relationships/hyperlink" Target="https://www.scopus.com/inward/record.uri?eid=2-s2.0-0037526897&amp;doi=10.1176%2Fappi.ps.54.4.535&amp;partnerID=40&amp;md5=4f81e86a53adc1978799ab565290ee40" TargetMode="External"/><Relationship Id="rId256" Type="http://schemas.openxmlformats.org/officeDocument/2006/relationships/hyperlink" Target="https://docs.google.com/document/d/1V7KsS4wVvxkCAqEZ4wZOQh-qE5H1Yc-Q/edit" TargetMode="External"/><Relationship Id="rId377" Type="http://schemas.openxmlformats.org/officeDocument/2006/relationships/hyperlink" Target="https://docs.google.com/document/d/1J6kcSiX4mcBPzwPZJ0ZO8QXwkGM5r21F/edit?usp=sharing&amp;ouid=101586365800105910847&amp;rtpof=true&amp;sd=true" TargetMode="External"/><Relationship Id="rId134" Type="http://schemas.openxmlformats.org/officeDocument/2006/relationships/hyperlink" Target="https://sci-hub.ru/10.1176/appi.ps.54.4.535" TargetMode="External"/><Relationship Id="rId255" Type="http://schemas.openxmlformats.org/officeDocument/2006/relationships/hyperlink" Target="https://sci-hub.ru/10.1007/s10903-011-9540-z" TargetMode="External"/><Relationship Id="rId376" Type="http://schemas.openxmlformats.org/officeDocument/2006/relationships/hyperlink" Target="https://sci-hub.ru/10.1136/bmjopen-2019-029683" TargetMode="External"/><Relationship Id="rId133" Type="http://schemas.openxmlformats.org/officeDocument/2006/relationships/hyperlink" Target="https://livejohnshopkins-my.sharepoint.com/:w:/r/personal/stallad1_jh_edu/Documents/ROBINS-I_Ziguras_2003_Assessment_FULL.docx?d=w78c51aba33184cbf943e8ec5318c1c47&amp;csf=1&amp;web=1&amp;e=1oVp3J" TargetMode="External"/><Relationship Id="rId254" Type="http://schemas.openxmlformats.org/officeDocument/2006/relationships/hyperlink" Target="https://docs.google.com/document/d/1ofQcrev8YVY6xgT5s2c7tJ-fRzQfmgFR/edit" TargetMode="External"/><Relationship Id="rId375" Type="http://schemas.openxmlformats.org/officeDocument/2006/relationships/hyperlink" Target="https://docs.google.com/document/d/1CWwg0gtigd8OnjEeP80ymq-v38jaB5hB/edit?usp=sharing&amp;ouid=111164277963071556767&amp;rtpof=true&amp;sd=true" TargetMode="External"/><Relationship Id="rId172" Type="http://schemas.openxmlformats.org/officeDocument/2006/relationships/hyperlink" Target="https://sci-hub.ru/10.1136/bmjopen-2014-006104" TargetMode="External"/><Relationship Id="rId293" Type="http://schemas.openxmlformats.org/officeDocument/2006/relationships/hyperlink" Target="https://www.scopus.com/inward/record.uri?eid=2-s2.0-85106319920&amp;doi=10.1097%2FCORR.0000000000001775&amp;partnerID=40&amp;md5=4b4bc5c1ade553acc205a1e11c6632e5" TargetMode="External"/><Relationship Id="rId171" Type="http://schemas.openxmlformats.org/officeDocument/2006/relationships/hyperlink" Target="https://docs.google.com/document/d/1cE0PI-7EAslX1s5PHTcBPoCgxE0BPIMk/edit?usp=sharing&amp;ouid=107850080878326533276&amp;rtpof=true&amp;sd=true" TargetMode="External"/><Relationship Id="rId292" Type="http://schemas.openxmlformats.org/officeDocument/2006/relationships/hyperlink" Target="https://drive.google.com/file/d/14Hn7X3gWVSb4ctgi_81zENvtRP7xxha1/view?usp=sharing" TargetMode="External"/><Relationship Id="rId170" Type="http://schemas.openxmlformats.org/officeDocument/2006/relationships/hyperlink" Target="https://www.scopus.com/inward/record.uri?eid=2-s2.0-85124477683&amp;doi=10.1002%2Fcncr.34112&amp;partnerID=40&amp;md5=41f07d7ae03051a09e0c3309c89a2568" TargetMode="External"/><Relationship Id="rId291" Type="http://schemas.openxmlformats.org/officeDocument/2006/relationships/hyperlink" Target="https://docs.google.com/document/d/1Tzds-L4owHAPcxdUPRELr5u9ub-t2ZjP/edit?usp=sharing&amp;ouid=115267655726197070067&amp;rtpof=true&amp;sd=true" TargetMode="External"/><Relationship Id="rId290" Type="http://schemas.openxmlformats.org/officeDocument/2006/relationships/hyperlink" Target="http://links.lww.com/CORR/A554)." TargetMode="External"/><Relationship Id="rId165" Type="http://schemas.openxmlformats.org/officeDocument/2006/relationships/hyperlink" Target="https://docs.google.com/document/d/1F59aaiojFxOxL9grkmzeVxMOBLJL8Tgh/edit?usp=sharing&amp;ouid=109825619127053249973&amp;rtpof=true&amp;sd=true" TargetMode="External"/><Relationship Id="rId286" Type="http://schemas.openxmlformats.org/officeDocument/2006/relationships/hyperlink" Target="https://drive.google.com/file/d/1FaPqkU_tK1S_tcOKvtqBlNT08b1tAXZL/view?usp=drivesdk" TargetMode="External"/><Relationship Id="rId164" Type="http://schemas.openxmlformats.org/officeDocument/2006/relationships/hyperlink" Target="https://www.scopus.com/inward/record.uri?eid=2-s2.0-85160237252&amp;doi=10.1097%2Fpq9.0000000000000656&amp;partnerID=40&amp;md5=8f63b17702d64d0f96f5195bc7cd62c5" TargetMode="External"/><Relationship Id="rId285" Type="http://schemas.openxmlformats.org/officeDocument/2006/relationships/hyperlink" Target="https://docs.google.com/document/d/1xb_QHomd69HuedzI4hgt_i6H70qu2F87/edit?usp=sharing&amp;ouid=107850080878326533276&amp;rtpof=true&amp;sd=true" TargetMode="External"/><Relationship Id="rId163" Type="http://schemas.openxmlformats.org/officeDocument/2006/relationships/hyperlink" Target="https://drive.google.com/file/d/1RLMb0kWwlPBRDBMG_TBbih2j5D4RKnvL/view?usp=sharing" TargetMode="External"/><Relationship Id="rId284" Type="http://schemas.openxmlformats.org/officeDocument/2006/relationships/hyperlink" Target="https://drive.google.com/file/d/1S-yOx-IuxklQyBRf-6pknEAbfUdev-aY/view?usp=sharing" TargetMode="External"/><Relationship Id="rId162" Type="http://schemas.openxmlformats.org/officeDocument/2006/relationships/hyperlink" Target="https://docs.google.com/document/d/1fJyfpC7HF8xsaWexzXZ8pM9OGi1ukchE/edit" TargetMode="External"/><Relationship Id="rId283" Type="http://schemas.openxmlformats.org/officeDocument/2006/relationships/hyperlink" Target="https://docs.google.com/document/d/1zz0PofEi9vuv0BvFLdNqrRmlJ5-PXlmN/edit?usp=sharing&amp;ouid=115630636616670590882&amp;rtpof=true&amp;sd=true" TargetMode="External"/><Relationship Id="rId169" Type="http://schemas.openxmlformats.org/officeDocument/2006/relationships/hyperlink" Target="https://sci-hub.ru/10.1002/cncr.34112" TargetMode="External"/><Relationship Id="rId168" Type="http://schemas.openxmlformats.org/officeDocument/2006/relationships/hyperlink" Target="https://docs.google.com/document/d/1bagVtdtaV5tTOC3Ysoexu-d3Mga7op4w/edit?usp=sharing&amp;ouid=107850080878326533276&amp;rtpof=true&amp;sd=true" TargetMode="External"/><Relationship Id="rId289" Type="http://schemas.openxmlformats.org/officeDocument/2006/relationships/hyperlink" Target="https://www.scopus.com/inward/record.uri?eid=2-s2.0-85150196526&amp;doi=10.1097%2Fpq9.0000000000000486&amp;partnerID=40&amp;md5=3fc1a882aed9df041cc6656328c01b8a" TargetMode="External"/><Relationship Id="rId167" Type="http://schemas.openxmlformats.org/officeDocument/2006/relationships/hyperlink" Target="https://www.scopus.com/inward/record.uri?eid=2-s2.0-85063872981&amp;doi=10.1016%2Fj.jcjq.2019.01.004&amp;partnerID=40&amp;md5=f44162a80f005495d1c63a5f833ac667" TargetMode="External"/><Relationship Id="rId288" Type="http://schemas.openxmlformats.org/officeDocument/2006/relationships/hyperlink" Target="https://drive.google.com/file/d/1wUvKmkQPGs6RFg6diSP98GmBjO32sg3q/view?usp=sharing" TargetMode="External"/><Relationship Id="rId166" Type="http://schemas.openxmlformats.org/officeDocument/2006/relationships/hyperlink" Target="https://sci-hub.ru/10.1016/j.jcjq.2019.01.004" TargetMode="External"/><Relationship Id="rId287" Type="http://schemas.openxmlformats.org/officeDocument/2006/relationships/hyperlink" Target="https://docs.google.com/document/d/1f5Il0vGX0saamVWYyKtoKdjDGb_yqxxE/edit?usp=sharing&amp;ouid=115630636616670590882&amp;rtpof=true&amp;sd=true" TargetMode="External"/><Relationship Id="rId161" Type="http://schemas.openxmlformats.org/officeDocument/2006/relationships/hyperlink" Target="https://sci-hub.ru/10.1007/s10903-012-9771-7" TargetMode="External"/><Relationship Id="rId282" Type="http://schemas.openxmlformats.org/officeDocument/2006/relationships/hyperlink" Target="https://drive.google.com/file/d/1JyoJrB_XiYR7TaW0ezGuMjvNwQ7g3FW_/view?usp=sharing" TargetMode="External"/><Relationship Id="rId160" Type="http://schemas.openxmlformats.org/officeDocument/2006/relationships/hyperlink" Target="https://docs.google.com/document/d/1XcLlVnryDuLtvFor12ot_qUuDYpKLTMm/edit?usp=drivesdk&amp;ouid=104924601624353286895&amp;rtpof=true&amp;sd=true" TargetMode="External"/><Relationship Id="rId281" Type="http://schemas.openxmlformats.org/officeDocument/2006/relationships/hyperlink" Target="https://docs.google.com/document/d/1IpdxX84wYJxLLAbP_JdR8vbJBX0A_R2y/edit?usp=sharing&amp;ouid=100442227128098513372&amp;rtpof=true&amp;sd=true" TargetMode="External"/><Relationship Id="rId280" Type="http://schemas.openxmlformats.org/officeDocument/2006/relationships/hyperlink" Target="https://drive.google.com/file/d/1-5QnCRpiekU98SfH0PgsyjThPY7eg2jD/view?usp=sharing" TargetMode="External"/><Relationship Id="rId159" Type="http://schemas.openxmlformats.org/officeDocument/2006/relationships/hyperlink" Target="https://drive.google.com/file/d/1vE0qq05Ckz93hA_GHYIJ71q-Iy6nlr_n/view?usp=share_link" TargetMode="External"/><Relationship Id="rId154" Type="http://schemas.openxmlformats.org/officeDocument/2006/relationships/hyperlink" Target="https://sci-hub.ru/10.1007/s11606-010-1266-4" TargetMode="External"/><Relationship Id="rId275" Type="http://schemas.openxmlformats.org/officeDocument/2006/relationships/hyperlink" Target="https://pmc.ncbi.nlm.nih.gov/articles/PMC11116344/" TargetMode="External"/><Relationship Id="rId396" Type="http://schemas.openxmlformats.org/officeDocument/2006/relationships/hyperlink" Target="https://docs.google.com/document/u/0/d/1gxRtrlRR_KGmaV6y5BEu5kClLf-peTOE/edit" TargetMode="External"/><Relationship Id="rId153" Type="http://schemas.openxmlformats.org/officeDocument/2006/relationships/hyperlink" Target="https://docs.google.com/document/d/1-9g4WB7v2KGm8qBzWmC1qmiL8x1p-EAt/edit?usp=sharing&amp;ouid=105380052352264791569&amp;rtpof=true&amp;sd=true" TargetMode="External"/><Relationship Id="rId274" Type="http://schemas.openxmlformats.org/officeDocument/2006/relationships/hyperlink" Target="https://docs.google.com/document/d/1zqcVpuFz2w2ldJCiIP6ahvql7Qudupj7Mkra5WV-nR4/edit?usp=sharing" TargetMode="External"/><Relationship Id="rId395" Type="http://schemas.openxmlformats.org/officeDocument/2006/relationships/hyperlink" Target="https://pubmed.ncbi.nlm.nih.gov/21947693/" TargetMode="External"/><Relationship Id="rId152" Type="http://schemas.openxmlformats.org/officeDocument/2006/relationships/hyperlink" Target="https://sci-hub.ru/10.1111/jocn.13974" TargetMode="External"/><Relationship Id="rId273" Type="http://schemas.openxmlformats.org/officeDocument/2006/relationships/hyperlink" Target="https://drive.google.com/file/d/1ki_ZcRoeoyuZFcefOElMe5jiNvJJwvoT/view?usp=sharing" TargetMode="External"/><Relationship Id="rId394" Type="http://schemas.openxmlformats.org/officeDocument/2006/relationships/hyperlink" Target="https://docs.google.com/document/u/0/d/18jOuU1mVfTksxblIrQXEvb-UritPXZ6Z/edit" TargetMode="External"/><Relationship Id="rId151" Type="http://schemas.openxmlformats.org/officeDocument/2006/relationships/hyperlink" Target="https://docs.google.com/document/d/16OQ05a_P0_nWTTAfC4bGXQg2UJZvXLge/edit" TargetMode="External"/><Relationship Id="rId272" Type="http://schemas.openxmlformats.org/officeDocument/2006/relationships/hyperlink" Target="https://docs.google.com/document/d/1mL4LZtGU2Pu0Xn7JHFVyIUvWKzAxOlcj/edit?usp=sharing&amp;ouid=114865006282290594985&amp;rtpof=true&amp;sd=true" TargetMode="External"/><Relationship Id="rId393" Type="http://schemas.openxmlformats.org/officeDocument/2006/relationships/hyperlink" Target="https://pubmed.ncbi.nlm.nih.gov/20418166/" TargetMode="External"/><Relationship Id="rId158" Type="http://schemas.openxmlformats.org/officeDocument/2006/relationships/hyperlink" Target="https://docs.google.com/document/d/1QawhPi8ZqbixuCwLe2d45BWZn_TEF1S9/edit?usp=sharing&amp;ouid=105020637386924568816&amp;rtpof=true&amp;sd=true" TargetMode="External"/><Relationship Id="rId279" Type="http://schemas.openxmlformats.org/officeDocument/2006/relationships/hyperlink" Target="https://drive.google.com/file/d/1S-yOx-IuxklQyBRf-6pknEAbfUdev-aY/view?usp=sharing" TargetMode="External"/><Relationship Id="rId157" Type="http://schemas.openxmlformats.org/officeDocument/2006/relationships/hyperlink" Target="https://www.scopus.com/inward/record.uri?eid=2-s2.0-85197566319&amp;doi=10.1186%2Fs13063-024-08254-y&amp;partnerID=40&amp;md5=1955b7dff4b6f1a2a525b230e6700a47" TargetMode="External"/><Relationship Id="rId278" Type="http://schemas.openxmlformats.org/officeDocument/2006/relationships/hyperlink" Target="https://docs.google.com/document/d/1ALMowTvZS_PiDoRNGlUqe-7pwUZgrFVb/edit?usp=sharing&amp;ouid=107850080878326533276&amp;rtpof=true&amp;sd=true" TargetMode="External"/><Relationship Id="rId399" Type="http://schemas.openxmlformats.org/officeDocument/2006/relationships/hyperlink" Target="https://pmc.ncbi.nlm.nih.gov/articles/PMC7102638/" TargetMode="External"/><Relationship Id="rId156" Type="http://schemas.openxmlformats.org/officeDocument/2006/relationships/hyperlink" Target="https://drive.google.com/file/d/1Xal3Htk-5gSc4i8UXWoN4g3II-ZP9TbC/view?usp=sharing" TargetMode="External"/><Relationship Id="rId277" Type="http://schemas.openxmlformats.org/officeDocument/2006/relationships/hyperlink" Target="https://drive.google.com/file/d/1IPEqEZLtabzkP_JeTIiThUzSjKfqIAJD/view?usp=drivesdk" TargetMode="External"/><Relationship Id="rId398" Type="http://schemas.openxmlformats.org/officeDocument/2006/relationships/hyperlink" Target="https://docs.google.com/document/d/10pVHWYP7oB_fwf68TSZ5Lps6czMDunxCehFpzEjhiFU/edit?tab=t.0" TargetMode="External"/><Relationship Id="rId155" Type="http://schemas.openxmlformats.org/officeDocument/2006/relationships/hyperlink" Target="https://docs.google.com/document/d/1W2Ct7hO3-G07jniBa6iguQayolbcDj88/edit" TargetMode="External"/><Relationship Id="rId276" Type="http://schemas.openxmlformats.org/officeDocument/2006/relationships/hyperlink" Target="https://docs.google.com/document/d/1FF2mJcQZ45rcFBNaTuL03RE9odgpFoA1/edit?usp=sharing&amp;ouid=115630636616670590882&amp;rtpof=true&amp;sd=true" TargetMode="External"/><Relationship Id="rId397" Type="http://schemas.openxmlformats.org/officeDocument/2006/relationships/hyperlink" Target="https://pubmed.ncbi.nlm.nih.gov/39038629/" TargetMode="External"/><Relationship Id="rId40" Type="http://schemas.openxmlformats.org/officeDocument/2006/relationships/hyperlink" Target="https://docs.google.com/document/d/1S7U02PUk3wgyZ0CFCSHxMsDSW7y0S6fM/edit" TargetMode="External"/><Relationship Id="rId42" Type="http://schemas.openxmlformats.org/officeDocument/2006/relationships/hyperlink" Target="https://docs.google.com/document/d/1OAixr4_vOtT2tegStGzxvMoApjwaOgHh/edit?usp=drivesdk&amp;ouid=113430861148272782520&amp;rtpof=true&amp;sd=true" TargetMode="External"/><Relationship Id="rId41" Type="http://schemas.openxmlformats.org/officeDocument/2006/relationships/hyperlink" Target="https://drive.google.com/file/d/1csZ8hrLp4tO1yR5JbzVAeupUxMhVbnCP/view?usp=sharing" TargetMode="External"/><Relationship Id="rId44" Type="http://schemas.openxmlformats.org/officeDocument/2006/relationships/hyperlink" Target="https://docs.google.com/document/d/1KODely5NUGhD5w6kL6VdxfYqqYyt6Zyw/edit?usp=drivesdk&amp;ouid=113430861148272782520&amp;rtpof=true&amp;sd=true" TargetMode="External"/><Relationship Id="rId43" Type="http://schemas.openxmlformats.org/officeDocument/2006/relationships/hyperlink" Target="https://sci-hub.ru/10.1007/s11606-007-0357-3" TargetMode="External"/><Relationship Id="rId46" Type="http://schemas.openxmlformats.org/officeDocument/2006/relationships/hyperlink" Target="https://docs.google.com/document/d/1ljt042SdWStYKNz18E-tuFHqlXkd3LsF/edit?usp=sharing&amp;ouid=115630636616670590882&amp;rtpof=true&amp;sd=true" TargetMode="External"/><Relationship Id="rId45" Type="http://schemas.openxmlformats.org/officeDocument/2006/relationships/hyperlink" Target="https://sci-hub.ru/10.1016/j.pec.2010.01.023" TargetMode="External"/><Relationship Id="rId48" Type="http://schemas.openxmlformats.org/officeDocument/2006/relationships/hyperlink" Target="https://docs.google.com/document/d/145HpxXgBsXFS_XxeT2zKzp93WnopYX0E/edit?usp=sharing&amp;ouid=102059209674322997958&amp;rtpof=true&amp;sd=true" TargetMode="External"/><Relationship Id="rId47" Type="http://schemas.openxmlformats.org/officeDocument/2006/relationships/hyperlink" Target="https://sci-hub.ru/10.5811/westjem.2018.8.39146" TargetMode="External"/><Relationship Id="rId49" Type="http://schemas.openxmlformats.org/officeDocument/2006/relationships/hyperlink" Target="https://sci-hub.ru/10.1016/j.pec.2008.12.009" TargetMode="External"/><Relationship Id="rId31" Type="http://schemas.openxmlformats.org/officeDocument/2006/relationships/hyperlink" Target="https://docs.google.com/document/d/1arYMW-oThYGs2ps_v7W9PNeihGR9B9na/edit?usp=sharing&amp;ouid=111125510894020526218&amp;rtpof=true&amp;sd=true" TargetMode="External"/><Relationship Id="rId30" Type="http://schemas.openxmlformats.org/officeDocument/2006/relationships/hyperlink" Target="https://drive.google.com/file/d/1ytRlPMVZPzQzcTG3588lwHVGUvwLkFXd/view?usp=drivesdk" TargetMode="External"/><Relationship Id="rId33" Type="http://schemas.openxmlformats.org/officeDocument/2006/relationships/hyperlink" Target="https://docs.google.com/document/d/1SGRAqsQY1N-C2lPcrLOzg4Z2RRDKiPgE/edit?usp=drivesdk&amp;ouid=110549581190571636018&amp;rtpof=true&amp;sd=true" TargetMode="External"/><Relationship Id="rId32" Type="http://schemas.openxmlformats.org/officeDocument/2006/relationships/hyperlink" Target="https://sci-hub.ru/10.1007/s10903-011-9532-z" TargetMode="External"/><Relationship Id="rId35" Type="http://schemas.openxmlformats.org/officeDocument/2006/relationships/hyperlink" Target="https://docs.google.com/document/d/1JgZZZnld9tqPaFrx-UroqYRlpkqAkj1_/edit?usp=sharing&amp;ouid=100229525950626272938&amp;rtpof=true&amp;sd=true" TargetMode="External"/><Relationship Id="rId34" Type="http://schemas.openxmlformats.org/officeDocument/2006/relationships/hyperlink" Target="https://sci-hub.ru/10.1186/1471-2458-10-182" TargetMode="External"/><Relationship Id="rId37" Type="http://schemas.openxmlformats.org/officeDocument/2006/relationships/hyperlink" Target="https://docs.google.com/document/d/1VBCMS9ZcCKp4p-nfd6h5Mn7wV-Kjqh_k/edit?usp=sharing&amp;ouid=106331202593920781563&amp;rtpof=true&amp;sd=true" TargetMode="External"/><Relationship Id="rId36" Type="http://schemas.openxmlformats.org/officeDocument/2006/relationships/hyperlink" Target="https://sci-hub.ru/10.1002/acr.20525" TargetMode="External"/><Relationship Id="rId39" Type="http://schemas.openxmlformats.org/officeDocument/2006/relationships/hyperlink" Target="https://drive.google.com/file/d/1ej5rTgo5dbz0lqxXkDatx9tWxhKdn0EV/view?usp=sharing" TargetMode="External"/><Relationship Id="rId38" Type="http://schemas.openxmlformats.org/officeDocument/2006/relationships/hyperlink" Target="https://docs.google.com/document/d/1IaHcge1NMUuf7qzbKK00IoTzwSPGAXIA/edit?usp=sharing&amp;ouid=113199294796571008908&amp;rtpof=true&amp;sd=true" TargetMode="External"/><Relationship Id="rId20" Type="http://schemas.openxmlformats.org/officeDocument/2006/relationships/hyperlink" Target="https://drive.google.com/file/d/1jRHdogFqUTqAWjtP4x22JsE92vV1AnTt/view?usp=share_link" TargetMode="External"/><Relationship Id="rId22" Type="http://schemas.openxmlformats.org/officeDocument/2006/relationships/hyperlink" Target="https://docs.google.com/document/d/10RMkKhQKf0mhF0d5nbcMML4O8NvWyxtx/edit?usp=sharing&amp;ouid=100337856936095634836&amp;rtpof=true&amp;sd=true" TargetMode="External"/><Relationship Id="rId21" Type="http://schemas.openxmlformats.org/officeDocument/2006/relationships/hyperlink" Target="https://docs.google.com/document/d/1VVbliluT99siwozF44YnDRU1WhwXJVff/edit?usp=drivesdk&amp;ouid=110549581190571636018&amp;rtpof=true&amp;sd=true" TargetMode="External"/><Relationship Id="rId24" Type="http://schemas.openxmlformats.org/officeDocument/2006/relationships/hyperlink" Target="https://docs.google.com/document/d/1cOF_F64Xj8akzYwnSVp0ERoqVsjB12Ea/edit?usp=sharing&amp;ouid=105493579441972342902&amp;rtpof=true&amp;sd=true" TargetMode="External"/><Relationship Id="rId23" Type="http://schemas.openxmlformats.org/officeDocument/2006/relationships/hyperlink" Target="https://pmc.ncbi.nlm.nih.gov/articles/pmid/30337326/" TargetMode="External"/><Relationship Id="rId401" Type="http://schemas.openxmlformats.org/officeDocument/2006/relationships/vmlDrawing" Target="../drawings/vmlDrawing2.vml"/><Relationship Id="rId26" Type="http://schemas.openxmlformats.org/officeDocument/2006/relationships/hyperlink" Target="https://drive.google.com/file/d/1fpg0VSxZN6t1Cu53BWyXEwtqUTsfycK5/view?usp=sharing" TargetMode="External"/><Relationship Id="rId25" Type="http://schemas.openxmlformats.org/officeDocument/2006/relationships/hyperlink" Target="https://docs.google.com/document/d/1mn_N8QmBtOVdPVYRRkBXwmbacBvca0Hy/edit?usp=sharing&amp;ouid=100229525950626272938&amp;rtpof=true&amp;sd=true" TargetMode="External"/><Relationship Id="rId28" Type="http://schemas.openxmlformats.org/officeDocument/2006/relationships/hyperlink" Target="https://sci-hub.ru/10.1016/j.pec.2014.07.031" TargetMode="External"/><Relationship Id="rId27" Type="http://schemas.openxmlformats.org/officeDocument/2006/relationships/hyperlink" Target="https://docs.google.com/document/d/1MNMQVEBwEyTCEv8Jc6ZbhlfMF2bz1oeW/edit?usp=sharing&amp;ouid=111125510894020526218&amp;rtpof=true&amp;sd=true" TargetMode="External"/><Relationship Id="rId400" Type="http://schemas.openxmlformats.org/officeDocument/2006/relationships/drawing" Target="../drawings/drawing10.xml"/><Relationship Id="rId29" Type="http://schemas.openxmlformats.org/officeDocument/2006/relationships/hyperlink" Target="https://docs.google.com/document/d/1arYMW-oThYGs2ps_v7W9PNeihGR9B9na/edit?usp=sharing&amp;ouid=111125510894020526218&amp;rtpof=true&amp;sd=true" TargetMode="External"/><Relationship Id="rId11" Type="http://schemas.openxmlformats.org/officeDocument/2006/relationships/hyperlink" Target="https://sci-hub.ru/10.1542/peds.2019-1405" TargetMode="External"/><Relationship Id="rId10" Type="http://schemas.openxmlformats.org/officeDocument/2006/relationships/hyperlink" Target="https://docs.google.com/document/d/1UDrZQHrTb6B3Pdi1LWFQ-OLT02CKAITZ/edit?usp=sharing&amp;ouid=104924601624353286895&amp;rtpof=true&amp;sd=true" TargetMode="External"/><Relationship Id="rId13" Type="http://schemas.openxmlformats.org/officeDocument/2006/relationships/hyperlink" Target="https://drive.google.com/drive/folders/1zdAyEX-tZ4heUMggm8ZFEoZOIgq8oEoU" TargetMode="External"/><Relationship Id="rId12" Type="http://schemas.openxmlformats.org/officeDocument/2006/relationships/hyperlink" Target="https://docs.google.com/document/d/1MHe2B69iWB5rYjX360kMi7esoyHW0fA-/edit?usp=sharing&amp;ouid=110204159074397642576&amp;rtpof=true&amp;sd=true" TargetMode="External"/><Relationship Id="rId15" Type="http://schemas.openxmlformats.org/officeDocument/2006/relationships/hyperlink" Target="https://docs.google.com/document/d/1rTOExXH6VpRnB_xl-brJpgyOKfsOsE5S/edit" TargetMode="External"/><Relationship Id="rId14" Type="http://schemas.openxmlformats.org/officeDocument/2006/relationships/hyperlink" Target="https://www.cochranelibrary.com/central/doi/10.1002/central/CN-02709905/full" TargetMode="External"/><Relationship Id="rId17" Type="http://schemas.openxmlformats.org/officeDocument/2006/relationships/hyperlink" Target="https://docs.google.com/document/d/1WWLGSilf8c_kAs6OibSjHu4p9gy5c6AI/edit?usp=sharing&amp;ouid=117355015547520244767&amp;rtpof=true&amp;sd=true" TargetMode="External"/><Relationship Id="rId16" Type="http://schemas.openxmlformats.org/officeDocument/2006/relationships/hyperlink" Target="https://sci-hub.ru/10.1542/hpeds.2016-0071" TargetMode="External"/><Relationship Id="rId19" Type="http://schemas.openxmlformats.org/officeDocument/2006/relationships/hyperlink" Target="https://docs.google.com/document/d/1TazTWmrBzdI7sSysg60pKJzG9mcnO7wx/edit?usp=sharing&amp;ouid=104949336065508530712&amp;rtpof=true&amp;sd=true" TargetMode="External"/><Relationship Id="rId18" Type="http://schemas.openxmlformats.org/officeDocument/2006/relationships/hyperlink" Target="https://sci-hub.ru/10.1016/j.acap.2020.01.006" TargetMode="External"/><Relationship Id="rId84" Type="http://schemas.openxmlformats.org/officeDocument/2006/relationships/hyperlink" Target="https://www.scopus.com/inward/record.uri?eid=2-s2.0-85147836651&amp;partnerID=40&amp;md5=faef7862948c71a954bea5d0417ca886" TargetMode="External"/><Relationship Id="rId83" Type="http://schemas.openxmlformats.org/officeDocument/2006/relationships/hyperlink" Target="https://drive.google.com/file/d/1-5QnCRpiekU98SfH0PgsyjThPY7eg2jD/view?usp=sharing" TargetMode="External"/><Relationship Id="rId86" Type="http://schemas.openxmlformats.org/officeDocument/2006/relationships/hyperlink" Target="https://drive.google.com/file/d/1JyoJrB_XiYR7TaW0ezGuMjvNwQ7g3FW_/view?usp=sharing" TargetMode="External"/><Relationship Id="rId85" Type="http://schemas.openxmlformats.org/officeDocument/2006/relationships/hyperlink" Target="https://docs.google.com/document/d/1IpdxX84wYJxLLAbP_JdR8vbJBX0A_R2y/edit?usp=sharing&amp;ouid=100442227128098513372&amp;rtpof=true&amp;sd=true" TargetMode="External"/><Relationship Id="rId88" Type="http://schemas.openxmlformats.org/officeDocument/2006/relationships/hyperlink" Target="https://drive.google.com/file/d/1S-yOx-IuxklQyBRf-6pknEAbfUdev-aY/view?usp=sharing" TargetMode="External"/><Relationship Id="rId87" Type="http://schemas.openxmlformats.org/officeDocument/2006/relationships/hyperlink" Target="https://docs.google.com/document/d/1TT_DdJoYknSUqWpQiFeizPh_Pb-7Tqyt/edit?usp=sharing&amp;ouid=105020637386924568816&amp;rtpof=true&amp;sd=true" TargetMode="External"/><Relationship Id="rId89" Type="http://schemas.openxmlformats.org/officeDocument/2006/relationships/hyperlink" Target="https://docs.google.com/document/d/1q_ole09hPBsejUphYP314jKokGNfvOJn/edit?usp=sharing&amp;ouid=109709177763895008962&amp;rtpof=true&amp;sd=true" TargetMode="External"/><Relationship Id="rId80" Type="http://schemas.openxmlformats.org/officeDocument/2006/relationships/hyperlink" Target="https://docs.google.com/document/d/19VZN4aJcKaIcuZnoQ7-dXZl5ecDFAbyh/edit" TargetMode="External"/><Relationship Id="rId82" Type="http://schemas.openxmlformats.org/officeDocument/2006/relationships/hyperlink" Target="https://docs.google.com/document/d/1HOEbuaHAdxEUKLKBblQ-1c82wYVx7zk6VicaG5t63F4/edit?usp=sharing" TargetMode="External"/><Relationship Id="rId81" Type="http://schemas.openxmlformats.org/officeDocument/2006/relationships/hyperlink" Target="https://drive.google.com/file/d/1S-yOx-IuxklQyBRf-6pknEAbfUdev-aY/view?usp=sharing" TargetMode="External"/><Relationship Id="rId73" Type="http://schemas.openxmlformats.org/officeDocument/2006/relationships/hyperlink" Target="https://drive.google.com/file/d/1huSlt2LtS8w9jVO9jAoi0o762CqCi5iF/view?usp=sharing" TargetMode="External"/><Relationship Id="rId72" Type="http://schemas.openxmlformats.org/officeDocument/2006/relationships/hyperlink" Target="https://docs.google.com/document/d/1xB-hHacPPVGAsP9yhuZk4bP5h7BYTsF5/edit?usp=sharing&amp;ouid=100919066957722939222&amp;rtpof=true&amp;sd=true" TargetMode="External"/><Relationship Id="rId75" Type="http://schemas.openxmlformats.org/officeDocument/2006/relationships/hyperlink" Target="https://drive.google.com/file/d/1ki_ZcRoeoyuZFcefOElMe5jiNvJJwvoT/view?usp=sharing" TargetMode="External"/><Relationship Id="rId74" Type="http://schemas.openxmlformats.org/officeDocument/2006/relationships/hyperlink" Target="https://docs.google.com/document/d/1mmewdnzfsXJfRTjoZ_Tp3HwAF_kSvtzt/edit?usp=sharing&amp;ouid=116692658327110516409&amp;rtpof=true&amp;sd=true" TargetMode="External"/><Relationship Id="rId77" Type="http://schemas.openxmlformats.org/officeDocument/2006/relationships/hyperlink" Target="https://pmc.ncbi.nlm.nih.gov/articles/PMC11116344/" TargetMode="External"/><Relationship Id="rId76" Type="http://schemas.openxmlformats.org/officeDocument/2006/relationships/hyperlink" Target="https://docs.google.com/document/d/1YFfU5JHj8wmf2d9kaIM8P0EvyiVRI3Qy/edit" TargetMode="External"/><Relationship Id="rId79" Type="http://schemas.openxmlformats.org/officeDocument/2006/relationships/hyperlink" Target="https://drive.google.com/file/d/1IPEqEZLtabzkP_JeTIiThUzSjKfqIAJD/view?usp=drivesdk" TargetMode="External"/><Relationship Id="rId78" Type="http://schemas.openxmlformats.org/officeDocument/2006/relationships/hyperlink" Target="https://docs.google.com/document/d/148m3urRr72j6wtSHHe6zloC3G2Yhjoqm9T73ID2h_n8/edit?usp=sharing" TargetMode="External"/><Relationship Id="rId71" Type="http://schemas.openxmlformats.org/officeDocument/2006/relationships/hyperlink" Target="https://journals.lww.com/pec-online/fulltext/2024/10000/triage_discordance_in_an_academic_pediatric.1.aspx" TargetMode="External"/><Relationship Id="rId70" Type="http://schemas.openxmlformats.org/officeDocument/2006/relationships/hyperlink" Target="https://docs.google.com/document/d/1r6pvl10NeISsk9FeBQ74rIlB7qCzZxwl/edit?usp=drivesdk&amp;ouid=110549581190571636018&amp;rtpof=true&amp;sd=true" TargetMode="External"/><Relationship Id="rId62" Type="http://schemas.openxmlformats.org/officeDocument/2006/relationships/hyperlink" Target="https://docs.google.com/document/u/0/d/1FtdH5GwI0ASdw84kzSwelTXd9EYN5WgC/edit" TargetMode="External"/><Relationship Id="rId61" Type="http://schemas.openxmlformats.org/officeDocument/2006/relationships/hyperlink" Target="https://drive.google.com/file/d/11ayK8wkBI4aB5qbaGCztmJWlQRBT777h/view?usp=drivesdk" TargetMode="External"/><Relationship Id="rId64" Type="http://schemas.openxmlformats.org/officeDocument/2006/relationships/hyperlink" Target="https://docs.google.com/document/d/1jtggZj9S_PfRJYZ1qFNaLoj-nSxzk1x-/edit" TargetMode="External"/><Relationship Id="rId63" Type="http://schemas.openxmlformats.org/officeDocument/2006/relationships/hyperlink" Target="https://sci-hub.ru/10.1007/s11764-012-0262-6" TargetMode="External"/><Relationship Id="rId66" Type="http://schemas.openxmlformats.org/officeDocument/2006/relationships/hyperlink" Target="https://docs.google.com/document/d/1Y_8q-vRSZVbYYpPJSztJa4Btmg9uBIwp/edit" TargetMode="External"/><Relationship Id="rId65" Type="http://schemas.openxmlformats.org/officeDocument/2006/relationships/hyperlink" Target="https://sci-hub.ru/10.1007/s10464-009-9235-y" TargetMode="External"/><Relationship Id="rId68" Type="http://schemas.openxmlformats.org/officeDocument/2006/relationships/hyperlink" Target="https://docs.google.com/document/d/1hDsuTCWUXDXd9pscYgcgC0X5ssae2gKq/edit?usp=sharing&amp;ouid=100919066957722939222&amp;rtpof=true&amp;sd=true" TargetMode="External"/><Relationship Id="rId67" Type="http://schemas.openxmlformats.org/officeDocument/2006/relationships/hyperlink" Target="https://drive.google.com/file/d/1QEDioo4jV38CrocbJ89zLcWZVecA_6p3/view?usp=sharing" TargetMode="External"/><Relationship Id="rId60" Type="http://schemas.openxmlformats.org/officeDocument/2006/relationships/hyperlink" Target="https://docs.google.com/document/d/1zns3LLqSy11_QAXvDFje8gc9_1cpL5uN/edit?usp=sharing&amp;ouid=100229525950626272938&amp;rtpof=true&amp;sd=true" TargetMode="External"/><Relationship Id="rId69" Type="http://schemas.openxmlformats.org/officeDocument/2006/relationships/hyperlink" Target="https://drive.google.com/file/d/1HEy-qxD6Au6bo7ZVBdIOvfHhf0v5Vieq/view?usp=sharing" TargetMode="External"/><Relationship Id="rId51" Type="http://schemas.openxmlformats.org/officeDocument/2006/relationships/hyperlink" Target="https://sci-hub.ru/10.3109/02699052.2015.1075144" TargetMode="External"/><Relationship Id="rId50" Type="http://schemas.openxmlformats.org/officeDocument/2006/relationships/hyperlink" Target="https://docs.google.com/document/d/1MyMGfK6Z1L-9sz0LhwWCl51BEzvBL74D/edit?usp=drivesdk&amp;ouid=112363197077035592075&amp;rtpof=true&amp;sd=true" TargetMode="External"/><Relationship Id="rId53" Type="http://schemas.openxmlformats.org/officeDocument/2006/relationships/hyperlink" Target="https://sci-hub.ru/10.1007/s11606-009-1074-x" TargetMode="External"/><Relationship Id="rId52" Type="http://schemas.openxmlformats.org/officeDocument/2006/relationships/hyperlink" Target="https://docs.google.com/document/d/1fxSsTcdVtZa6dQGsDpA4bVGn0Al06Duk/edit?usp=sharing&amp;ouid=102059209674322997958&amp;rtpof=true&amp;sd=true" TargetMode="External"/><Relationship Id="rId55" Type="http://schemas.openxmlformats.org/officeDocument/2006/relationships/hyperlink" Target="https://jamanetwork.com/journals/jamainternalmedicine/fullarticle/227369" TargetMode="External"/><Relationship Id="rId54" Type="http://schemas.openxmlformats.org/officeDocument/2006/relationships/hyperlink" Target="https://docs.google.com/document/d/1VixnGIgHTosQImQu_Uczbmmhl0djHJj0/edit?usp=sharing&amp;ouid=104949336065508530712&amp;rtpof=true&amp;sd=true" TargetMode="External"/><Relationship Id="rId57" Type="http://schemas.openxmlformats.org/officeDocument/2006/relationships/hyperlink" Target="https://sci-hub.ru/10.1007/s10903-011-9540-z" TargetMode="External"/><Relationship Id="rId56" Type="http://schemas.openxmlformats.org/officeDocument/2006/relationships/hyperlink" Target="https://docs.google.com/document/d/1aV8Jd5H3We4u731s2QozZVCmMj5R-HYx/edit?usp=sharing&amp;ouid=100229525950626272938&amp;rtpof=true&amp;sd=true" TargetMode="External"/><Relationship Id="rId59" Type="http://schemas.openxmlformats.org/officeDocument/2006/relationships/hyperlink" Target="https://sci-hub.ru/10.1007/s00268-020-05614-y" TargetMode="External"/><Relationship Id="rId58" Type="http://schemas.openxmlformats.org/officeDocument/2006/relationships/hyperlink" Target="https://docs.google.com/document/d/1w5NgZiSPn72a3ShNCA_Jo2-PRk1kZ3AR/edit?usp=sharing&amp;ouid=115630636616670590882&amp;rtpof=true&amp;sd=true" TargetMode="External"/><Relationship Id="rId107" Type="http://schemas.openxmlformats.org/officeDocument/2006/relationships/hyperlink" Target="https://sci-hub.ru/10.1353/hpu.2017.0093" TargetMode="External"/><Relationship Id="rId228" Type="http://schemas.openxmlformats.org/officeDocument/2006/relationships/hyperlink" Target="https://docs.google.com/document/d/1HBcJpObTsztNyW-fBgwfH8sHzHMsPUzx/edit?usp=drivesdk&amp;ouid=112448180720808307384&amp;rtpof=true&amp;sd=true" TargetMode="External"/><Relationship Id="rId349" Type="http://schemas.openxmlformats.org/officeDocument/2006/relationships/hyperlink" Target="https://docs.google.com/document/d/1mc7ltGPkOTwhNGoX-SJ9cDPgah-zuFi1/edit?usp=sharing&amp;ouid=100442227128098513372&amp;rtpof=true&amp;sd=true" TargetMode="External"/><Relationship Id="rId106" Type="http://schemas.openxmlformats.org/officeDocument/2006/relationships/hyperlink" Target="https://docs.google.com/document/d/18qC8l_RmvZAumjGgEU-_jCtohkz3f3S6/edit?usp=sharing&amp;ouid=100070655955568699524&amp;rtpof=true&amp;sd=true" TargetMode="External"/><Relationship Id="rId227" Type="http://schemas.openxmlformats.org/officeDocument/2006/relationships/hyperlink" Target="https://drive.google.com/file/d/1fpg0VSxZN6t1Cu53BWyXEwtqUTsfycK5/view?usp=sharing" TargetMode="External"/><Relationship Id="rId348" Type="http://schemas.openxmlformats.org/officeDocument/2006/relationships/hyperlink" Target="https://sci-hub.ru/10.1007/s11606-010-1266-4" TargetMode="External"/><Relationship Id="rId105" Type="http://schemas.openxmlformats.org/officeDocument/2006/relationships/hyperlink" Target="https://www.scopus.com/inward/record.uri?eid=2-s2.0-85050577498&amp;doi=10.1542%2Fhpeds.2016-0071&amp;partnerID=40&amp;md5=6ec548296a2316edc133cc1427662c03" TargetMode="External"/><Relationship Id="rId226" Type="http://schemas.openxmlformats.org/officeDocument/2006/relationships/hyperlink" Target="https://docs.google.com/document/d/1uNU4Be_pF9rZ6rI0peWWtGSMdnjpcnMb/edit?usp=sharing&amp;ouid=104657792258528976217&amp;rtpof=true&amp;sd=true" TargetMode="External"/><Relationship Id="rId347" Type="http://schemas.openxmlformats.org/officeDocument/2006/relationships/hyperlink" Target="https://docs.google.com/document/d/1gsvEO1itVseiWERpB7DDlSqEYiNLmu7s/edit" TargetMode="External"/><Relationship Id="rId104" Type="http://schemas.openxmlformats.org/officeDocument/2006/relationships/hyperlink" Target="https://sci-hub.ru/10.1542/hpeds.2016-0071" TargetMode="External"/><Relationship Id="rId225" Type="http://schemas.openxmlformats.org/officeDocument/2006/relationships/hyperlink" Target="https://sci-hub.ru/10.1016/j.pec.2014.07.031" TargetMode="External"/><Relationship Id="rId346" Type="http://schemas.openxmlformats.org/officeDocument/2006/relationships/hyperlink" Target="https://sci-hub.ru/10.1111/jocn.13974" TargetMode="External"/><Relationship Id="rId109" Type="http://schemas.openxmlformats.org/officeDocument/2006/relationships/hyperlink" Target="https://docs.google.com/document/d/1l7vKW24E0baZfRzN8_piAy1lJW1TDOjz/edit?usp=sharing&amp;ouid=115267655726197070067&amp;rtpof=true&amp;sd=true" TargetMode="External"/><Relationship Id="rId108" Type="http://schemas.openxmlformats.org/officeDocument/2006/relationships/hyperlink" Target="https://www.scopus.com/inward/record.uri?eid=2-s2.0-85027234369&amp;doi=10.1353%2Fhpu.2017.0093&amp;partnerID=40&amp;md5=ec138a95ef1cba926fa83052d6819ee6" TargetMode="External"/><Relationship Id="rId229" Type="http://schemas.openxmlformats.org/officeDocument/2006/relationships/hyperlink" Target="https://drive.google.com/file/d/1ytRlPMVZPzQzcTG3588lwHVGUvwLkFXd/view?usp=drivesdk" TargetMode="External"/><Relationship Id="rId220" Type="http://schemas.openxmlformats.org/officeDocument/2006/relationships/hyperlink" Target="https://pmc.ncbi.nlm.nih.gov/articles/PMC9948691/" TargetMode="External"/><Relationship Id="rId341" Type="http://schemas.openxmlformats.org/officeDocument/2006/relationships/hyperlink" Target="https://www.scopus.com/inward/record.uri?eid=2-s2.0-84855856124&amp;doi=10.1111%2Fj.1475-6773.2011.01338.x&amp;partnerID=40&amp;md5=70e909a85af1c3aa53819425a9039874" TargetMode="External"/><Relationship Id="rId340" Type="http://schemas.openxmlformats.org/officeDocument/2006/relationships/hyperlink" Target="https://sci-hub.ru/10.1111/j.1475-6773.2011.01338.x" TargetMode="External"/><Relationship Id="rId103" Type="http://schemas.openxmlformats.org/officeDocument/2006/relationships/hyperlink" Target="https://docs.google.com/document/d/14W9kqzk-_pl5JjD2166jg_cOXCg2sVhc/edit?usp=sharing&amp;ouid=116692658327110516409&amp;rtpof=true&amp;sd=true" TargetMode="External"/><Relationship Id="rId224" Type="http://schemas.openxmlformats.org/officeDocument/2006/relationships/hyperlink" Target="https://docs.google.com/document/d/12-GB76np-yghPuUpEfx-87obEkwBCvQU/edit?usp=sharing&amp;ouid=104657792258528976217&amp;rtpof=true&amp;sd=true" TargetMode="External"/><Relationship Id="rId345" Type="http://schemas.openxmlformats.org/officeDocument/2006/relationships/hyperlink" Target="https://docs.google.com/document/d/1_-yg-dxI20ZqGupzwEx6EI_Ux2znStnI/edit?usp=sharing&amp;ouid=111125510894020526218&amp;rtpof=true&amp;sd=true" TargetMode="External"/><Relationship Id="rId102" Type="http://schemas.openxmlformats.org/officeDocument/2006/relationships/hyperlink" Target="https://www.scopus.com/inward/record.uri?eid=2-s2.0-85048625371&amp;doi=10.1111%2Fpan.13363&amp;partnerID=40&amp;md5=4a9124b1806cab5660b511cf23c38b85" TargetMode="External"/><Relationship Id="rId223" Type="http://schemas.openxmlformats.org/officeDocument/2006/relationships/hyperlink" Target="https://docs.google.com/document/d/1stgY-4fFyKwfetZY9OXbyCrz_QRz1bvL/edit?usp=sharing&amp;ouid=100229525950626272938&amp;rtpof=true&amp;sd=true" TargetMode="External"/><Relationship Id="rId344" Type="http://schemas.openxmlformats.org/officeDocument/2006/relationships/hyperlink" Target="https://www.scopus.com/inward/record.uri?eid=2-s2.0-84875382896&amp;doi=10.1002%2Fcncr.27926&amp;partnerID=40&amp;md5=1bc84112d1e7bc9c94a82e3c67a8c9eb" TargetMode="External"/><Relationship Id="rId101" Type="http://schemas.openxmlformats.org/officeDocument/2006/relationships/hyperlink" Target="https://sci-hub.ru/10.1111/pan.13363" TargetMode="External"/><Relationship Id="rId222" Type="http://schemas.openxmlformats.org/officeDocument/2006/relationships/hyperlink" Target="https://docs.google.com/document/d/1T18zurMee8oQrupQYIRVpJY07iEFf3hz/edit?usp=sharing&amp;ouid=112446580701087053226&amp;rtpof=true&amp;sd=true" TargetMode="External"/><Relationship Id="rId343" Type="http://schemas.openxmlformats.org/officeDocument/2006/relationships/hyperlink" Target="https://sci-hub.ru/10.1002/cncr.27926" TargetMode="External"/><Relationship Id="rId100" Type="http://schemas.openxmlformats.org/officeDocument/2006/relationships/hyperlink" Target="https://docs.google.com/document/d/1cKp4zQPwVW3MEkEXEIkZM2TR-d7syZfV/edit?usp=drivesdk&amp;ouid=117856737747891876540&amp;rtpof=true&amp;sd=true" TargetMode="External"/><Relationship Id="rId221" Type="http://schemas.openxmlformats.org/officeDocument/2006/relationships/hyperlink" Target="https://www.ahrq.gov/cpi/about/index.html" TargetMode="External"/><Relationship Id="rId342" Type="http://schemas.openxmlformats.org/officeDocument/2006/relationships/hyperlink" Target="https://docs.google.com/document/d/1belUYKr2hd6jHPES8FBb4nhBD1cKW4SM/edit?usp=sharing&amp;ouid=100442227128098513372&amp;rtpof=true&amp;sd=true" TargetMode="External"/><Relationship Id="rId217" Type="http://schemas.openxmlformats.org/officeDocument/2006/relationships/hyperlink" Target="https://docs.google.com/document/d/1-2gu5sEyy7bXRVG27JICAN76WL1XPzTO/edit?usp=sharing&amp;ouid=100337856936095634836&amp;rtpof=true&amp;sd=true" TargetMode="External"/><Relationship Id="rId338" Type="http://schemas.openxmlformats.org/officeDocument/2006/relationships/hyperlink" Target="https://docs.google.com/document/d/1o595KG93HR7wgyFqjWsI2O0a28smxsfu/edit?usp=sharing&amp;ouid=108169799167916383682&amp;rtpof=true&amp;sd=true" TargetMode="External"/><Relationship Id="rId216" Type="http://schemas.openxmlformats.org/officeDocument/2006/relationships/hyperlink" Target="https://drive.google.com/file/d/1jRHdogFqUTqAWjtP4x22JsE92vV1AnTt/view?usp=share_link" TargetMode="External"/><Relationship Id="rId337" Type="http://schemas.openxmlformats.org/officeDocument/2006/relationships/hyperlink" Target="https://drive.google.com/file/d/1sxVSXMXDk5zCvX1i9CuR00yAlnDW6E07/view?usp=sharing" TargetMode="External"/><Relationship Id="rId215" Type="http://schemas.openxmlformats.org/officeDocument/2006/relationships/hyperlink" Target="https://docs.google.com/document/d/1ccKWF814sBSS_RhVQQVjY-Aeryqm_YAJ/edit?usp=sharing&amp;ouid=105020637386924568816&amp;rtpof=true&amp;sd=true" TargetMode="External"/><Relationship Id="rId336" Type="http://schemas.openxmlformats.org/officeDocument/2006/relationships/hyperlink" Target="https://docs.google.com/document/d/1sxUOoZ7_46x6cYskUFxvOwtuPKcgs9Oe/edit?usp=sharing&amp;ouid=103841179855246872566&amp;rtpof=true&amp;sd=true" TargetMode="External"/><Relationship Id="rId214" Type="http://schemas.openxmlformats.org/officeDocument/2006/relationships/hyperlink" Target="https://sci-hub.ru/10.1016/j.acap.2020.01.006" TargetMode="External"/><Relationship Id="rId335" Type="http://schemas.openxmlformats.org/officeDocument/2006/relationships/hyperlink" Target="https://sci-hub.ru/10.1080/0284186x.2019.1711167" TargetMode="External"/><Relationship Id="rId219" Type="http://schemas.openxmlformats.org/officeDocument/2006/relationships/hyperlink" Target="https://www.merriam-webster.com/dictionary/fidelity" TargetMode="External"/><Relationship Id="rId218" Type="http://schemas.openxmlformats.org/officeDocument/2006/relationships/hyperlink" Target="https://pmc.ncbi.nlm.nih.gov/articles/PMC5459486/" TargetMode="External"/><Relationship Id="rId339" Type="http://schemas.openxmlformats.org/officeDocument/2006/relationships/hyperlink" Target="https://docs.google.com/document/d/1QtNap3pYX3ltenwSgPZPKoqcITn7Aqu6/edit?usp=sharing&amp;ouid=107216403456508516313&amp;rtpof=true&amp;sd=true" TargetMode="External"/><Relationship Id="rId330" Type="http://schemas.openxmlformats.org/officeDocument/2006/relationships/hyperlink" Target="https://www.scopus.com/inward/record.uri?eid=2-s2.0-0037526897&amp;doi=10.1176%2Fappi.ps.54.4.535&amp;partnerID=40&amp;md5=4f81e86a53adc1978799ab565290ee40" TargetMode="External"/><Relationship Id="rId213" Type="http://schemas.openxmlformats.org/officeDocument/2006/relationships/hyperlink" Target="https://docs.google.com/document/d/1OgXRHj7oZu75ox3tvIlpu6RI3-7KH63w/edit?usp=sharing&amp;ouid=100919066957722939222&amp;rtpof=true&amp;sd=true" TargetMode="External"/><Relationship Id="rId334" Type="http://schemas.openxmlformats.org/officeDocument/2006/relationships/hyperlink" Target="https://docs.google.com/document/d/1ckodv-iSXqR3K0yP4q0t4wbcElx5l4d9/edit?usp=sharing&amp;ouid=100070655955568699524&amp;rtpof=true&amp;sd=true" TargetMode="External"/><Relationship Id="rId212" Type="http://schemas.openxmlformats.org/officeDocument/2006/relationships/hyperlink" Target="https://sci-hub.ru/10.1542/hpeds.2016-0071" TargetMode="External"/><Relationship Id="rId333" Type="http://schemas.openxmlformats.org/officeDocument/2006/relationships/hyperlink" Target="https://www.scopus.com/inward/record.uri?eid=2-s2.0-41149103829&amp;doi=10.1111%2Fj.1475-6773.2007.00796.x&amp;partnerID=40&amp;md5=cca064260b641fd3a67c4882aff69de2" TargetMode="External"/><Relationship Id="rId211" Type="http://schemas.openxmlformats.org/officeDocument/2006/relationships/hyperlink" Target="https://docs.google.com/document/d/1UgfuK-nH0bqiaAr_ryPh3sRbi6tkqLZs/edit?usp=sharing&amp;ouid=102998925159423824998&amp;rtpof=true&amp;sd=true" TargetMode="External"/><Relationship Id="rId332" Type="http://schemas.openxmlformats.org/officeDocument/2006/relationships/hyperlink" Target="https://sci-hub.ru/10.1111/j.1475-6773.2007.00796.x" TargetMode="External"/><Relationship Id="rId210" Type="http://schemas.openxmlformats.org/officeDocument/2006/relationships/hyperlink" Target="https://www.cochranelibrary.com/central/doi/10.1002/central/CN-02709905/full" TargetMode="External"/><Relationship Id="rId331" Type="http://schemas.openxmlformats.org/officeDocument/2006/relationships/hyperlink" Target="https://docs.google.com/document/d/1rwXRHNRWFg1oUQ6jmFXCxMx6r1nq4TRz/edit?usp=sharing&amp;ouid=111125510894020526218&amp;rtpof=true&amp;sd=true" TargetMode="External"/><Relationship Id="rId370" Type="http://schemas.openxmlformats.org/officeDocument/2006/relationships/hyperlink" Target="https://drive.google.com/drive/folders/1zdAyEX-tZ4heUMggm8ZFEoZOIgq8oEoU" TargetMode="External"/><Relationship Id="rId129" Type="http://schemas.openxmlformats.org/officeDocument/2006/relationships/hyperlink" Target="https://www.scopus.com/inward/record.uri?eid=2-s2.0-77953515170&amp;doi=10.1002%2Fjhm.658&amp;partnerID=40&amp;md5=0f715a16f9a2102d96db2996b4615b79" TargetMode="External"/><Relationship Id="rId128" Type="http://schemas.openxmlformats.org/officeDocument/2006/relationships/hyperlink" Target="https://sci-hub.ru/10.1002/jhm.658" TargetMode="External"/><Relationship Id="rId249" Type="http://schemas.openxmlformats.org/officeDocument/2006/relationships/hyperlink" Target="https://sci-hub.ru/10.3109/02699052.2015.1075144" TargetMode="External"/><Relationship Id="rId127" Type="http://schemas.openxmlformats.org/officeDocument/2006/relationships/hyperlink" Target="https://docs.google.com/document/d/1XMQM0s-vHKl8XJeigntM6Ap97H12cwy6/edit?usp=sharing&amp;ouid=115267655726197070067&amp;rtpof=true&amp;sd=true" TargetMode="External"/><Relationship Id="rId248" Type="http://schemas.openxmlformats.org/officeDocument/2006/relationships/hyperlink" Target="https://docs.google.com/document/d/1IKjrSmHOst9kBICGKwByfjV0yzAwQtdU/edit?usp=sharing&amp;ouid=111164277963071556767&amp;rtpof=true&amp;sd=true" TargetMode="External"/><Relationship Id="rId369" Type="http://schemas.openxmlformats.org/officeDocument/2006/relationships/hyperlink" Target="https://docs.google.com/document/d/1j3Mr5ASZWNrueQDcg4bDsS601YlbUYcF/edit" TargetMode="External"/><Relationship Id="rId126" Type="http://schemas.openxmlformats.org/officeDocument/2006/relationships/hyperlink" Target="https://www.scopus.com/inward/record.uri?eid=2-s2.0-77958154578&amp;doi=10.1016%2Fj.ejcnurse.2010.03.004&amp;partnerID=40&amp;md5=a3c9ff3add19ebc134608ead4b7258ba" TargetMode="External"/><Relationship Id="rId247" Type="http://schemas.openxmlformats.org/officeDocument/2006/relationships/hyperlink" Target="https://sci-hub.ru/10.1016/j.pec.2008.12.009" TargetMode="External"/><Relationship Id="rId368" Type="http://schemas.openxmlformats.org/officeDocument/2006/relationships/hyperlink" Target="https://drive.google.com/file/d/1WMhbK6nqeJyGizzz1wH6fvsyscHXDk_O/view?usp=share_link" TargetMode="External"/><Relationship Id="rId121" Type="http://schemas.openxmlformats.org/officeDocument/2006/relationships/hyperlink" Target="https://docs.google.com/document/d/15qO0LSDSby_gBpIl6zsOmL9sCtbFf5yr/edit?usp=sharing&amp;ouid=101586365800105910847&amp;rtpof=true&amp;sd=true" TargetMode="External"/><Relationship Id="rId242" Type="http://schemas.openxmlformats.org/officeDocument/2006/relationships/hyperlink" Target="https://sci-hub.ru/10.1007/s11606-007-0357-3" TargetMode="External"/><Relationship Id="rId363" Type="http://schemas.openxmlformats.org/officeDocument/2006/relationships/hyperlink" Target="https://sci-hub.ru/10.1002/cncr.34112" TargetMode="External"/><Relationship Id="rId120" Type="http://schemas.openxmlformats.org/officeDocument/2006/relationships/hyperlink" Target="https://www.scopus.com/inward/record.uri?eid=2-s2.0-84872009994&amp;partnerID=40&amp;md5=13d52d2d916c371b2671a15db957c1e8" TargetMode="External"/><Relationship Id="rId241" Type="http://schemas.openxmlformats.org/officeDocument/2006/relationships/hyperlink" Target="https://docs.google.com/document/d/1m_snWe8pIixiQV8ab785zXtkMg1MdvyE/edit?usp=sharing&amp;ouid=103111791401166621234&amp;rtpof=true&amp;sd=true" TargetMode="External"/><Relationship Id="rId362" Type="http://schemas.openxmlformats.org/officeDocument/2006/relationships/hyperlink" Target="https://docs.google.com/document/d/1auZY4dePUKGjcuQUi_f9y9jX51uc-bXr/edit?usp=sharing&amp;ouid=107216403456508516313&amp;rtpof=true&amp;sd=true" TargetMode="External"/><Relationship Id="rId240" Type="http://schemas.openxmlformats.org/officeDocument/2006/relationships/hyperlink" Target="https://drive.google.com/file/d/1csZ8hrLp4tO1yR5JbzVAeupUxMhVbnCP/view?usp=sharing" TargetMode="External"/><Relationship Id="rId361" Type="http://schemas.openxmlformats.org/officeDocument/2006/relationships/hyperlink" Target="https://www.scopus.com/inward/record.uri?eid=2-s2.0-85063872981&amp;doi=10.1016%2Fj.jcjq.2019.01.004&amp;partnerID=40&amp;md5=f44162a80f005495d1c63a5f833ac667" TargetMode="External"/><Relationship Id="rId360" Type="http://schemas.openxmlformats.org/officeDocument/2006/relationships/hyperlink" Target="https://sci-hub.ru/10.1016/j.jcjq.2019.01.004" TargetMode="External"/><Relationship Id="rId125" Type="http://schemas.openxmlformats.org/officeDocument/2006/relationships/hyperlink" Target="https://sci-hub.ru/10.1016/j.ejcnurse.2010.03.004" TargetMode="External"/><Relationship Id="rId246" Type="http://schemas.openxmlformats.org/officeDocument/2006/relationships/hyperlink" Target="https://docs.google.com/document/d/1hx3NF01RKeVwnAzVWyKB4DnsPdhYqQEJ/edit?usp=sharing&amp;ouid=110257781720841984028&amp;rtpof=true&amp;sd=true" TargetMode="External"/><Relationship Id="rId367" Type="http://schemas.openxmlformats.org/officeDocument/2006/relationships/hyperlink" Target="https://docs.google.com/document/d/1kMc_jvp-5ddXy0_H8aFri22ZqMq6_8We/edit?usp=sharing&amp;ouid=102424786284658733828&amp;rtpof=true&amp;sd=true" TargetMode="External"/><Relationship Id="rId124" Type="http://schemas.openxmlformats.org/officeDocument/2006/relationships/hyperlink" Target="https://docs.google.com/document/d/1WYIzoL8hapB1k30XgJxJj2iE2h3AZtkG/edit?usp=drivesdk&amp;ouid=117856737747891876540&amp;rtpof=true&amp;sd=true" TargetMode="External"/><Relationship Id="rId245" Type="http://schemas.openxmlformats.org/officeDocument/2006/relationships/hyperlink" Target="https://sci-hub.ru/10.5811/westjem.2018.8.39146" TargetMode="External"/><Relationship Id="rId366" Type="http://schemas.openxmlformats.org/officeDocument/2006/relationships/hyperlink" Target="https://sci-hub.ru/10.1136/bmjopen-2014-006104" TargetMode="External"/><Relationship Id="rId123" Type="http://schemas.openxmlformats.org/officeDocument/2006/relationships/hyperlink" Target="https://www.scopus.com/inward/record.uri?eid=2-s2.0-84863394549&amp;doi=10.1016%2Fs1553-7250%2812%2938011-2&amp;partnerID=40&amp;md5=9fc7c418a1edbb3b6b8cbc379563b05a" TargetMode="External"/><Relationship Id="rId244" Type="http://schemas.openxmlformats.org/officeDocument/2006/relationships/hyperlink" Target="https://sci-hub.ru/10.1016/j.pec.2010.01.023" TargetMode="External"/><Relationship Id="rId365" Type="http://schemas.openxmlformats.org/officeDocument/2006/relationships/hyperlink" Target="https://docs.google.com/document/d/1RF79pm5qO2hHDkiQkEpJGXxDOi6VAQs3/edit" TargetMode="External"/><Relationship Id="rId122" Type="http://schemas.openxmlformats.org/officeDocument/2006/relationships/hyperlink" Target="https://sci-hub.ru/10.1016/s1553-7250(12)38011-2" TargetMode="External"/><Relationship Id="rId243" Type="http://schemas.openxmlformats.org/officeDocument/2006/relationships/hyperlink" Target="https://docs.google.com/document/d/1Df3bGFXu-jqQVoegv1Wmi1QX4A6N50Cz/edit?usp=sharing&amp;ouid=101096865058816495249&amp;rtpof=true&amp;sd=true" TargetMode="External"/><Relationship Id="rId364" Type="http://schemas.openxmlformats.org/officeDocument/2006/relationships/hyperlink" Target="https://www.scopus.com/inward/record.uri?eid=2-s2.0-85124477683&amp;doi=10.1002%2Fcncr.34112&amp;partnerID=40&amp;md5=41f07d7ae03051a09e0c3309c89a2568" TargetMode="External"/><Relationship Id="rId95" Type="http://schemas.openxmlformats.org/officeDocument/2006/relationships/hyperlink" Target="https://drive.google.com/file/d/14Hn7X3gWVSb4ctgi_81zENvtRP7xxha1/view?usp=sharing" TargetMode="External"/><Relationship Id="rId94" Type="http://schemas.openxmlformats.org/officeDocument/2006/relationships/hyperlink" Target="https://docs.google.com/document/d/1Q37bBho1CQ0nZY6NzvmTZxUc_I-O4eUm/edit?usp=sharing&amp;ouid=112363197077035592075&amp;rtpof=true&amp;sd=true" TargetMode="External"/><Relationship Id="rId97" Type="http://schemas.openxmlformats.org/officeDocument/2006/relationships/hyperlink" Target="https://docs.google.com/document/d/1toiBvEQqChttZAFEWwRMyYhToCHSyMIX/edit?usp=sharing&amp;ouid=102998925159423824998&amp;rtpof=true&amp;sd=true" TargetMode="External"/><Relationship Id="rId96" Type="http://schemas.openxmlformats.org/officeDocument/2006/relationships/hyperlink" Target="https://www.scopus.com/inward/record.uri?eid=2-s2.0-85106319920&amp;doi=10.1097%2FCORR.0000000000001775&amp;partnerID=40&amp;md5=4b4bc5c1ade553acc205a1e11c6632e5" TargetMode="External"/><Relationship Id="rId99" Type="http://schemas.openxmlformats.org/officeDocument/2006/relationships/hyperlink" Target="https://www.scopus.com/inward/record.uri?eid=2-s2.0-85078127481&amp;doi=10.1177%2F0009922819900950&amp;partnerID=40&amp;md5=680ec93612c63bbe341cad3fadc15c3d" TargetMode="External"/><Relationship Id="rId98" Type="http://schemas.openxmlformats.org/officeDocument/2006/relationships/hyperlink" Target="https://sci-hub.ru/10.1177/0009922819900950" TargetMode="External"/><Relationship Id="rId91" Type="http://schemas.openxmlformats.org/officeDocument/2006/relationships/hyperlink" Target="https://docs.google.com/document/d/19bMj-fMpGT9ZRrkDmo1e07GTakxz7d9M/edit?usp=sharing&amp;ouid=101096865058816495249&amp;rtpof=true&amp;sd=true" TargetMode="External"/><Relationship Id="rId90" Type="http://schemas.openxmlformats.org/officeDocument/2006/relationships/hyperlink" Target="https://drive.google.com/file/d/1FaPqkU_tK1S_tcOKvtqBlNT08b1tAXZL/view?usp=drivesdk" TargetMode="External"/><Relationship Id="rId93" Type="http://schemas.openxmlformats.org/officeDocument/2006/relationships/hyperlink" Target="https://www.scopus.com/inward/record.uri?eid=2-s2.0-85150196526&amp;doi=10.1097%2Fpq9.0000000000000486&amp;partnerID=40&amp;md5=3fc1a882aed9df041cc6656328c01b8a" TargetMode="External"/><Relationship Id="rId92" Type="http://schemas.openxmlformats.org/officeDocument/2006/relationships/hyperlink" Target="https://drive.google.com/file/d/1wUvKmkQPGs6RFg6diSP98GmBjO32sg3q/view?usp=sharing" TargetMode="External"/><Relationship Id="rId118" Type="http://schemas.openxmlformats.org/officeDocument/2006/relationships/hyperlink" Target="https://docs.google.com/document/d/1xyw9zCyTx3d4i-fG5t0HqKgtFHykdCOR/edit?usp=sharing&amp;ouid=104657792258528976217&amp;rtpof=true&amp;sd=true" TargetMode="External"/><Relationship Id="rId239" Type="http://schemas.openxmlformats.org/officeDocument/2006/relationships/hyperlink" Target="https://docs.google.com/document/d/19s4DoZMfS7UGox6q1AacdQ5Uxl7rzfNy/edit?usp=sharing&amp;ouid=105380052352264791569&amp;rtpof=true&amp;sd=true" TargetMode="External"/><Relationship Id="rId117" Type="http://schemas.openxmlformats.org/officeDocument/2006/relationships/hyperlink" Target="https://www.scopus.com/inward/record.uri?eid=2-s2.0-84860204563&amp;partnerID=40&amp;md5=d3772ae5df647a220864dd33a3e58630" TargetMode="External"/><Relationship Id="rId238" Type="http://schemas.openxmlformats.org/officeDocument/2006/relationships/hyperlink" Target="https://drive.google.com/file/d/1ej5rTgo5dbz0lqxXkDatx9tWxhKdn0EV/view?usp=sharing" TargetMode="External"/><Relationship Id="rId359" Type="http://schemas.openxmlformats.org/officeDocument/2006/relationships/hyperlink" Target="https://docs.google.com/document/d/1v9obkuJNSAbQ7b-nF9Nyn-k9aPT5Gbn5/edit?usp=sharing&amp;ouid=113017521614909645215&amp;rtpof=true&amp;sd=true" TargetMode="External"/><Relationship Id="rId116" Type="http://schemas.openxmlformats.org/officeDocument/2006/relationships/hyperlink" Target="https://drive.google.com/file/d/1fbnVXfPwVSTlV4b0xjrXMDr0XNVe_M_0/view?usp=sharing" TargetMode="External"/><Relationship Id="rId237" Type="http://schemas.openxmlformats.org/officeDocument/2006/relationships/hyperlink" Target="https://docs.google.com/document/d/1hrXzPw-PjPD6EzCO5PWi4LbfmY0J9C38/edit?usp=drivesdk&amp;ouid=113430861148272782520&amp;rtpof=true&amp;sd=true" TargetMode="External"/><Relationship Id="rId358" Type="http://schemas.openxmlformats.org/officeDocument/2006/relationships/hyperlink" Target="https://www.scopus.com/inward/record.uri?eid=2-s2.0-85160237252&amp;doi=10.1097%2Fpq9.0000000000000656&amp;partnerID=40&amp;md5=8f63b17702d64d0f96f5195bc7cd62c5" TargetMode="External"/><Relationship Id="rId115" Type="http://schemas.openxmlformats.org/officeDocument/2006/relationships/hyperlink" Target="https://docs.google.com/document/d/1-f8zWznNXX1fG-yU-slvkLEXm9MCM-xt/edit?usp=sharing&amp;ouid=114865006282290594985&amp;rtpof=true&amp;sd=true" TargetMode="External"/><Relationship Id="rId236" Type="http://schemas.openxmlformats.org/officeDocument/2006/relationships/hyperlink" Target="https://drive.google.com/file/d/1TCCmHhkR8S4-_kb6J_nIMaz1zh5nS2m3/view?usp=drivesdk" TargetMode="External"/><Relationship Id="rId357" Type="http://schemas.openxmlformats.org/officeDocument/2006/relationships/hyperlink" Target="https://drive.google.com/file/d/1RLMb0kWwlPBRDBMG_TBbih2j5D4RKnvL/view?usp=sharing" TargetMode="External"/><Relationship Id="rId119" Type="http://schemas.openxmlformats.org/officeDocument/2006/relationships/hyperlink" Target="https://sci-hub.ru/10.1097/mlr.0b013e3182610ad1" TargetMode="External"/><Relationship Id="rId110" Type="http://schemas.openxmlformats.org/officeDocument/2006/relationships/hyperlink" Target="https://sci-hub.ru/10.1542/peds.2014-2024" TargetMode="External"/><Relationship Id="rId231" Type="http://schemas.openxmlformats.org/officeDocument/2006/relationships/hyperlink" Target="https://sci-hub.ru/10.1007/s10903-011-9532-z" TargetMode="External"/><Relationship Id="rId352" Type="http://schemas.openxmlformats.org/officeDocument/2006/relationships/hyperlink" Target="https://docs.google.com/document/d/1feXQp8Ej2LnCWZz8NTUhKsL1QA-LytSs/edit?usp=sharing&amp;ouid=110204159074397642576&amp;rtpof=true&amp;sd=true" TargetMode="External"/><Relationship Id="rId230" Type="http://schemas.openxmlformats.org/officeDocument/2006/relationships/hyperlink" Target="https://docs.google.com/document/d/1JnTyNmwOC4eU8bOPLc5n8vLZKZnjYQSC/edit?usp=sharing&amp;ouid=113199294796571008908&amp;rtpof=true&amp;sd=true" TargetMode="External"/><Relationship Id="rId351" Type="http://schemas.openxmlformats.org/officeDocument/2006/relationships/hyperlink" Target="https://www.scopus.com/inward/record.uri?eid=2-s2.0-85197566319&amp;doi=10.1186%2Fs13063-024-08254-y&amp;partnerID=40&amp;md5=1955b7dff4b6f1a2a525b230e6700a47" TargetMode="External"/><Relationship Id="rId350" Type="http://schemas.openxmlformats.org/officeDocument/2006/relationships/hyperlink" Target="https://drive.google.com/file/d/1Xal3Htk-5gSc4i8UXWoN4g3II-ZP9TbC/view?usp=sharing" TargetMode="External"/><Relationship Id="rId114" Type="http://schemas.openxmlformats.org/officeDocument/2006/relationships/hyperlink" Target="https://www.scopus.com/inward/record.uri?eid=2-s2.0-84908213449&amp;doi=10.1016%2Fj.pec.2014.07.031&amp;partnerID=40&amp;md5=1c1778d99e32dd8c5d9f3c1eeefcaea1" TargetMode="External"/><Relationship Id="rId235" Type="http://schemas.openxmlformats.org/officeDocument/2006/relationships/hyperlink" Target="https://sci-hub.ru/10.1002/acr.20525" TargetMode="External"/><Relationship Id="rId356" Type="http://schemas.openxmlformats.org/officeDocument/2006/relationships/hyperlink" Target="https://docs.google.com/document/d/1Faws8A06eGcd0S0wpLUeWPOXKp5txfTv/edit?usp=sharing&amp;ouid=113017521614909645215&amp;rtpof=true&amp;sd=true" TargetMode="External"/><Relationship Id="rId113" Type="http://schemas.openxmlformats.org/officeDocument/2006/relationships/hyperlink" Target="https://sci-hub.ru/10.1016/j.pec.2014.07.031" TargetMode="External"/><Relationship Id="rId234" Type="http://schemas.openxmlformats.org/officeDocument/2006/relationships/hyperlink" Target="https://docs.google.com/document/d/1HhSK0dNznZm5hXHO5nAckWCQ4IJzifAc/edit?usp=sharing&amp;ouid=116692658327110516409&amp;rtpof=true&amp;sd=true" TargetMode="External"/><Relationship Id="rId355" Type="http://schemas.openxmlformats.org/officeDocument/2006/relationships/hyperlink" Target="https://sci-hub.ru/10.1007/s10903-012-9771-7" TargetMode="External"/><Relationship Id="rId112" Type="http://schemas.openxmlformats.org/officeDocument/2006/relationships/hyperlink" Target="https://docs.google.com/document/d/1HV3R1cOdPZCs0hlTnEJsM_mNdk43cCGA/edit?usp=sharing&amp;ouid=109709177763895008962&amp;rtpof=true&amp;sd=true" TargetMode="External"/><Relationship Id="rId233" Type="http://schemas.openxmlformats.org/officeDocument/2006/relationships/hyperlink" Target="https://sci-hub.ru/10.1186/1471-2458-10-182" TargetMode="External"/><Relationship Id="rId354" Type="http://schemas.openxmlformats.org/officeDocument/2006/relationships/hyperlink" Target="https://docs.google.com/document/d/1RBxQyCD_bf4Uw9tKwLLW7I4qIKzF-17Y/edit?usp=sharing&amp;ouid=100442227128098513372&amp;rtpof=true&amp;sd=true" TargetMode="External"/><Relationship Id="rId111" Type="http://schemas.openxmlformats.org/officeDocument/2006/relationships/hyperlink" Target="https://www.scopus.com/inward/record.uri?eid=2-s2.0-84924325627&amp;doi=10.1542%2Fpeds.2014-2024&amp;partnerID=40&amp;md5=269a43498830f5fd9ab661646a7452e6" TargetMode="External"/><Relationship Id="rId232" Type="http://schemas.openxmlformats.org/officeDocument/2006/relationships/hyperlink" Target="https://docs.google.com/document/d/1qPk-VxHBqqT8YEudY8u6n8p0kwXWoYVx/edit?usp=sharing&amp;ouid=112446580701087053226&amp;rtpof=true&amp;sd=true" TargetMode="External"/><Relationship Id="rId353" Type="http://schemas.openxmlformats.org/officeDocument/2006/relationships/hyperlink" Target="https://drive.google.com/file/d/1vE0qq05Ckz93hA_GHYIJ71q-Iy6nlr_n/view?usp=share_link" TargetMode="External"/><Relationship Id="rId305" Type="http://schemas.openxmlformats.org/officeDocument/2006/relationships/hyperlink" Target="https://www.scopus.com/inward/record.uri?eid=2-s2.0-85027234369&amp;doi=10.1353%2Fhpu.2017.0093&amp;partnerID=40&amp;md5=ec138a95ef1cba926fa83052d6819ee6" TargetMode="External"/><Relationship Id="rId304" Type="http://schemas.openxmlformats.org/officeDocument/2006/relationships/hyperlink" Target="https://sci-hub.ru/10.1353/hpu.2017.0093" TargetMode="External"/><Relationship Id="rId303" Type="http://schemas.openxmlformats.org/officeDocument/2006/relationships/hyperlink" Target="https://docs.google.com/document/d/1E49xBogC_0PCg5Hmnpwneaphd_7O_zl_/edit?usp=sharing&amp;ouid=113017521614909645215&amp;rtpof=true&amp;sd=true" TargetMode="External"/><Relationship Id="rId302" Type="http://schemas.openxmlformats.org/officeDocument/2006/relationships/hyperlink" Target="https://www.scopus.com/inward/record.uri?eid=2-s2.0-85050577498&amp;doi=10.1542%2Fhpeds.2016-0071&amp;partnerID=40&amp;md5=6ec548296a2316edc133cc1427662c03" TargetMode="External"/><Relationship Id="rId309" Type="http://schemas.openxmlformats.org/officeDocument/2006/relationships/hyperlink" Target="https://docs.google.com/document/d/1CUQD-h4uqLLF4mm3Qo5bXFADwNekX-zp/edit?usp=sharing&amp;ouid=112446580701087053226&amp;rtpof=true&amp;sd=true" TargetMode="External"/><Relationship Id="rId308" Type="http://schemas.openxmlformats.org/officeDocument/2006/relationships/hyperlink" Target="https://www.scopus.com/inward/record.uri?eid=2-s2.0-84924325627&amp;doi=10.1542%2Fpeds.2014-2024&amp;partnerID=40&amp;md5=269a43498830f5fd9ab661646a7452e6" TargetMode="External"/><Relationship Id="rId307" Type="http://schemas.openxmlformats.org/officeDocument/2006/relationships/hyperlink" Target="https://sci-hub.ru/10.1542/peds.2014-2024" TargetMode="External"/><Relationship Id="rId306" Type="http://schemas.openxmlformats.org/officeDocument/2006/relationships/hyperlink" Target="https://docs.google.com/document/d/1NkmjM3tZ3F_1InZFxOqrcfoEIEArdgj-/edit?usp=sharing&amp;ouid=103022649494622429619&amp;rtpof=true&amp;sd=true" TargetMode="External"/><Relationship Id="rId301" Type="http://schemas.openxmlformats.org/officeDocument/2006/relationships/hyperlink" Target="https://sci-hub.ru/10.1542/hpeds.2016-0071" TargetMode="External"/><Relationship Id="rId300" Type="http://schemas.openxmlformats.org/officeDocument/2006/relationships/hyperlink" Target="https://docs.google.com/document/d/1IA5aR5-7IG2nGerNdJXPE08qAMFuEheu/edit?usp=sharing&amp;ouid=107850080878326533276&amp;rtpof=true&amp;sd=true" TargetMode="External"/><Relationship Id="rId206" Type="http://schemas.openxmlformats.org/officeDocument/2006/relationships/hyperlink" Target="https://sci-hub.ru/10.1542/peds.2019-1405" TargetMode="External"/><Relationship Id="rId327" Type="http://schemas.openxmlformats.org/officeDocument/2006/relationships/hyperlink" Target="https://www.scopus.com/inward/record.uri?eid=2-s2.0-44649164453&amp;doi=10.1097%2F01.HCM.0000285030.73924.f1&amp;partnerID=40&amp;md5=2844572503bca700fd03284df9c12c4c" TargetMode="External"/><Relationship Id="rId205" Type="http://schemas.openxmlformats.org/officeDocument/2006/relationships/hyperlink" Target="https://docs.google.com/document/u/0/d/1eLEpBmhtJnAGp7xsVVycHQAOSLEQZX0F/edit" TargetMode="External"/><Relationship Id="rId326" Type="http://schemas.openxmlformats.org/officeDocument/2006/relationships/hyperlink" Target="https://sci-hub.ru/10.1097/01.hcm.0000285030.73924.f1" TargetMode="External"/><Relationship Id="rId204" Type="http://schemas.openxmlformats.org/officeDocument/2006/relationships/hyperlink" Target="https://jamanetwork.com/journals/jamainternalmedicine/fullarticle/227369" TargetMode="External"/><Relationship Id="rId325" Type="http://schemas.openxmlformats.org/officeDocument/2006/relationships/hyperlink" Target="https://docs.google.com/document/d/1kXcEwjRmo1rBjgaeqhLY4KlUIfq-bKaN/edit?usp=sharing&amp;ouid=111047616554223483773&amp;rtpof=true&amp;sd=true" TargetMode="External"/><Relationship Id="rId203" Type="http://schemas.openxmlformats.org/officeDocument/2006/relationships/hyperlink" Target="https://docs.google.com/document/u/0/d/1QzsAKnmx5ch4Kbx3h5Li8P0i7Sxyrzmr/edit" TargetMode="External"/><Relationship Id="rId324" Type="http://schemas.openxmlformats.org/officeDocument/2006/relationships/hyperlink" Target="https://www.scopus.com/inward/record.uri?eid=2-s2.0-77953515170&amp;doi=10.1002%2Fjhm.658&amp;partnerID=40&amp;md5=0f715a16f9a2102d96db2996b4615b79" TargetMode="External"/><Relationship Id="rId209" Type="http://schemas.openxmlformats.org/officeDocument/2006/relationships/hyperlink" Target="https://drive.google.com/drive/folders/1zdAyEX-tZ4heUMggm8ZFEoZOIgq8oEoU" TargetMode="External"/><Relationship Id="rId208" Type="http://schemas.openxmlformats.org/officeDocument/2006/relationships/hyperlink" Target="https://docs.google.com/document/d/1sG5mvO6kS7qKrgTQ7fqH8fPpaDzy8mLx/edit?usp=sharing&amp;ouid=116744654680344370224&amp;rtpof=true&amp;sd=true" TargetMode="External"/><Relationship Id="rId329" Type="http://schemas.openxmlformats.org/officeDocument/2006/relationships/hyperlink" Target="https://sci-hub.ru/10.1176/appi.ps.54.4.535" TargetMode="External"/><Relationship Id="rId207" Type="http://schemas.openxmlformats.org/officeDocument/2006/relationships/hyperlink" Target="https://docs.google.com/document/d/1sG5mvO6kS7qKrgTQ7fqH8fPpaDzy8mLx/edit?usp=sharing&amp;ouid=116744654680344370224&amp;rtpof=true&amp;sd=true" TargetMode="External"/><Relationship Id="rId328" Type="http://schemas.openxmlformats.org/officeDocument/2006/relationships/hyperlink" Target="https://livejohnshopkins-my.sharepoint.com/:w:/r/personal/stallad1_jh_edu/Documents/Ziguras%20et%20al.%20(2003).docx?d=w39254202a9094ecebb4b79825d58e56f&amp;csf=1&amp;web=1&amp;e=42mV8E" TargetMode="External"/><Relationship Id="rId202" Type="http://schemas.openxmlformats.org/officeDocument/2006/relationships/hyperlink" Target="https://sci-hub.ru/10.1331/japha.2011.09136" TargetMode="External"/><Relationship Id="rId323" Type="http://schemas.openxmlformats.org/officeDocument/2006/relationships/hyperlink" Target="https://sci-hub.ru/10.1002/jhm.658" TargetMode="External"/><Relationship Id="rId201" Type="http://schemas.openxmlformats.org/officeDocument/2006/relationships/hyperlink" Target="https://docs.google.com/document/d/17McjEaI_msIkb3oI2F0LzbEkGUmCRjtc/edit" TargetMode="External"/><Relationship Id="rId322" Type="http://schemas.openxmlformats.org/officeDocument/2006/relationships/hyperlink" Target="https://docs.google.com/document/d/1ose2_PtpnVHtIw0D-xq0IUccZ1y85HXk/edit?usp=sharing&amp;ouid=101586365800105910847&amp;rtpof=true&amp;sd=true" TargetMode="External"/><Relationship Id="rId200" Type="http://schemas.openxmlformats.org/officeDocument/2006/relationships/hyperlink" Target="https://www.cochranelibrary.com/central/doi/10.1002/central/CN-00620357/full" TargetMode="External"/><Relationship Id="rId321" Type="http://schemas.openxmlformats.org/officeDocument/2006/relationships/hyperlink" Target="https://www.scopus.com/inward/record.uri?eid=2-s2.0-77958154578&amp;doi=10.1016%2Fj.ejcnurse.2010.03.004&amp;partnerID=40&amp;md5=a3c9ff3add19ebc134608ead4b7258ba" TargetMode="External"/><Relationship Id="rId320" Type="http://schemas.openxmlformats.org/officeDocument/2006/relationships/hyperlink" Target="https://sci-hub.ru/10.1016/j.ejcnurse.2010.03.004" TargetMode="External"/><Relationship Id="rId316" Type="http://schemas.openxmlformats.org/officeDocument/2006/relationships/hyperlink" Target="https://sci-hub.ru/10.1097/mlr.0b013e3182610ad1" TargetMode="External"/><Relationship Id="rId315" Type="http://schemas.openxmlformats.org/officeDocument/2006/relationships/hyperlink" Target="https://docs.google.com/document/d/1yaNg_G6Y2py1bL1rOiogNeMPXNYWaa2i/edit?usp=sharing&amp;ouid=116744654680344370224&amp;rtpof=true&amp;sd=true" TargetMode="External"/><Relationship Id="rId314" Type="http://schemas.openxmlformats.org/officeDocument/2006/relationships/hyperlink" Target="https://www.scopus.com/inward/record.uri?eid=2-s2.0-84860204563&amp;partnerID=40&amp;md5=d3772ae5df647a220864dd33a3e58630" TargetMode="External"/><Relationship Id="rId313" Type="http://schemas.openxmlformats.org/officeDocument/2006/relationships/hyperlink" Target="https://drive.google.com/file/d/1fbnVXfPwVSTlV4b0xjrXMDr0XNVe_M_0/view?usp=sharing" TargetMode="External"/><Relationship Id="rId319" Type="http://schemas.openxmlformats.org/officeDocument/2006/relationships/hyperlink" Target="https://www.scopus.com/inward/record.uri?eid=2-s2.0-84863394549&amp;doi=10.1016%2Fs1553-7250%2812%2938011-2&amp;partnerID=40&amp;md5=9fc7c418a1edbb3b6b8cbc379563b05a" TargetMode="External"/><Relationship Id="rId318" Type="http://schemas.openxmlformats.org/officeDocument/2006/relationships/hyperlink" Target="https://sci-hub.ru/10.1016/s1553-7250(12)38011-2" TargetMode="External"/><Relationship Id="rId317" Type="http://schemas.openxmlformats.org/officeDocument/2006/relationships/hyperlink" Target="https://www.scopus.com/inward/record.uri?eid=2-s2.0-84872009994&amp;partnerID=40&amp;md5=13d52d2d916c371b2671a15db957c1e8" TargetMode="External"/><Relationship Id="rId312" Type="http://schemas.openxmlformats.org/officeDocument/2006/relationships/hyperlink" Target="https://docs.google.com/document/d/1iNkPMV1nl93Q7a_f2WbkzcO7o9fKRhQLEr88HsQncT0/edit?usp=sharing" TargetMode="External"/><Relationship Id="rId311" Type="http://schemas.openxmlformats.org/officeDocument/2006/relationships/hyperlink" Target="https://www.scopus.com/inward/record.uri?eid=2-s2.0-84908213449&amp;doi=10.1016%2Fj.pec.2014.07.031&amp;partnerID=40&amp;md5=1c1778d99e32dd8c5d9f3c1eeefcaea1" TargetMode="External"/><Relationship Id="rId310" Type="http://schemas.openxmlformats.org/officeDocument/2006/relationships/hyperlink" Target="https://sci-hub.ru/10.1016/j.pec.2014.07.03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iPuyf9zU3MtMgN6MVcUaa2EA8W6abMHpcatkC_lAA3g/edit?usp=sharing" TargetMode="External"/><Relationship Id="rId2" Type="http://schemas.openxmlformats.org/officeDocument/2006/relationships/drawing" Target="../drawings/drawing11.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iPuyf9zU3MtMgN6MVcUaa2EA8W6abMHpcatkC_lAA3g/edit?usp=sharing" TargetMode="External"/><Relationship Id="rId2" Type="http://schemas.openxmlformats.org/officeDocument/2006/relationships/drawing" Target="../drawings/drawing12.xml"/><Relationship Id="rId5" Type="http://schemas.openxmlformats.org/officeDocument/2006/relationships/table" Target="../tables/table8.xml"/><Relationship Id="rId6"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bNhJam4fpgsfGHJEhnbaY_RSZ2vAyscRoE7z422cYnY/edit?tab=t.0" TargetMode="External"/><Relationship Id="rId2" Type="http://schemas.openxmlformats.org/officeDocument/2006/relationships/hyperlink" Target="https://docs.google.com/document/d/1QXHrSjA415IQmKRZW2oYugmSoAhugYeIaQsQBw5BEpg/edit?tab=t.vyxymaq5hoyh" TargetMode="External"/><Relationship Id="rId3" Type="http://schemas.openxmlformats.org/officeDocument/2006/relationships/hyperlink" Target="https://docs.google.com/document/d/1GzPgE4dMON8HK4lQjFEWcri2PcKNN3A9r3Q4JJlhxLM/edit?tab=t.0"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C1" s="2"/>
    </row>
    <row r="3">
      <c r="A3" s="3" t="s">
        <v>1</v>
      </c>
    </row>
    <row r="5">
      <c r="A5" s="2" t="s">
        <v>2</v>
      </c>
    </row>
    <row r="6">
      <c r="A6" s="2" t="s">
        <v>3</v>
      </c>
    </row>
    <row r="7">
      <c r="A7" s="2" t="s">
        <v>4</v>
      </c>
    </row>
    <row r="8">
      <c r="A8" s="2" t="s">
        <v>5</v>
      </c>
    </row>
    <row r="10">
      <c r="A10" s="4" t="s">
        <v>6</v>
      </c>
      <c r="C10" s="2" t="s">
        <v>7</v>
      </c>
    </row>
    <row r="11">
      <c r="A11" s="2" t="s">
        <v>8</v>
      </c>
    </row>
    <row r="12">
      <c r="A12" s="2" t="s">
        <v>9</v>
      </c>
    </row>
    <row r="14">
      <c r="A14" s="5" t="s">
        <v>10</v>
      </c>
      <c r="C14" s="2" t="s">
        <v>11</v>
      </c>
    </row>
    <row r="15">
      <c r="A15" s="2" t="s">
        <v>12</v>
      </c>
    </row>
    <row r="16">
      <c r="A16" s="2" t="s">
        <v>13</v>
      </c>
    </row>
    <row r="17">
      <c r="A17" s="2" t="s">
        <v>14</v>
      </c>
    </row>
    <row r="19">
      <c r="A19" s="4" t="s">
        <v>15</v>
      </c>
      <c r="C19" s="2" t="s">
        <v>16</v>
      </c>
    </row>
    <row r="20">
      <c r="A20" s="2" t="s">
        <v>17</v>
      </c>
    </row>
    <row r="21">
      <c r="A21" s="2" t="s">
        <v>18</v>
      </c>
    </row>
    <row r="22">
      <c r="A22" s="2" t="s">
        <v>19</v>
      </c>
      <c r="C22" s="6"/>
    </row>
    <row r="24">
      <c r="A24" s="5" t="s">
        <v>20</v>
      </c>
      <c r="C24" s="2" t="s">
        <v>21</v>
      </c>
    </row>
    <row r="25">
      <c r="A25" s="2" t="s">
        <v>22</v>
      </c>
    </row>
    <row r="26">
      <c r="A26" s="2" t="s">
        <v>23</v>
      </c>
    </row>
    <row r="27">
      <c r="A27" s="2" t="s">
        <v>24</v>
      </c>
    </row>
    <row r="28">
      <c r="A28" s="3"/>
    </row>
    <row r="29">
      <c r="A29" s="4" t="s">
        <v>25</v>
      </c>
      <c r="C29" s="2" t="s">
        <v>26</v>
      </c>
    </row>
    <row r="30">
      <c r="A30" s="2" t="s">
        <v>27</v>
      </c>
    </row>
    <row r="31">
      <c r="A31" s="2" t="s">
        <v>28</v>
      </c>
    </row>
    <row r="32">
      <c r="A32" s="2" t="s">
        <v>29</v>
      </c>
    </row>
    <row r="33">
      <c r="A33" s="2" t="s">
        <v>30</v>
      </c>
    </row>
    <row r="34">
      <c r="A34" s="2" t="s">
        <v>31</v>
      </c>
    </row>
    <row r="36">
      <c r="A36" s="4" t="s">
        <v>32</v>
      </c>
      <c r="E36" s="7" t="s">
        <v>33</v>
      </c>
    </row>
    <row r="37">
      <c r="A37" s="2" t="s">
        <v>34</v>
      </c>
      <c r="E37" s="2" t="s">
        <v>35</v>
      </c>
    </row>
    <row r="38">
      <c r="A38" s="2" t="s">
        <v>36</v>
      </c>
    </row>
    <row r="39">
      <c r="A39" s="2" t="s">
        <v>37</v>
      </c>
    </row>
    <row r="40">
      <c r="A40" s="3"/>
    </row>
    <row r="41">
      <c r="A41" s="4" t="s">
        <v>38</v>
      </c>
    </row>
    <row r="42">
      <c r="A42" s="2" t="s">
        <v>39</v>
      </c>
    </row>
    <row r="43">
      <c r="A43" s="2" t="s">
        <v>40</v>
      </c>
    </row>
    <row r="45">
      <c r="A45" s="4" t="s">
        <v>41</v>
      </c>
    </row>
    <row r="46">
      <c r="A46" s="2" t="s">
        <v>42</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6" max="6" width="26.13"/>
  </cols>
  <sheetData>
    <row r="1">
      <c r="A1" s="3" t="s">
        <v>43</v>
      </c>
      <c r="F1" s="3" t="s">
        <v>44</v>
      </c>
      <c r="H1" s="8" t="s">
        <v>45</v>
      </c>
      <c r="I1" s="2" t="s">
        <v>46</v>
      </c>
    </row>
    <row r="2">
      <c r="A2" s="9" t="s">
        <v>47</v>
      </c>
      <c r="B2" s="10" t="s">
        <v>48</v>
      </c>
      <c r="C2" s="2" t="s">
        <v>49</v>
      </c>
      <c r="D2" s="2" t="s">
        <v>50</v>
      </c>
      <c r="F2" s="11" t="s">
        <v>51</v>
      </c>
      <c r="H2" s="12" t="s">
        <v>52</v>
      </c>
    </row>
    <row r="3">
      <c r="A3" s="9" t="s">
        <v>53</v>
      </c>
      <c r="B3" s="10" t="s">
        <v>54</v>
      </c>
      <c r="C3" s="2" t="s">
        <v>49</v>
      </c>
      <c r="D3" s="2" t="s">
        <v>50</v>
      </c>
      <c r="F3" s="13" t="s">
        <v>55</v>
      </c>
      <c r="I3" s="3" t="s">
        <v>56</v>
      </c>
      <c r="J3" s="2" t="s">
        <v>57</v>
      </c>
    </row>
    <row r="4">
      <c r="A4" s="14" t="s">
        <v>58</v>
      </c>
      <c r="B4" s="10" t="s">
        <v>59</v>
      </c>
      <c r="C4" s="2" t="s">
        <v>49</v>
      </c>
      <c r="D4" s="2" t="s">
        <v>50</v>
      </c>
      <c r="F4" s="15" t="s">
        <v>60</v>
      </c>
      <c r="I4" s="3" t="s">
        <v>61</v>
      </c>
      <c r="J4" s="2" t="s">
        <v>62</v>
      </c>
    </row>
    <row r="5">
      <c r="A5" s="16" t="s">
        <v>63</v>
      </c>
      <c r="B5" s="17" t="s">
        <v>64</v>
      </c>
      <c r="C5" s="2" t="s">
        <v>65</v>
      </c>
      <c r="D5" s="2" t="s">
        <v>66</v>
      </c>
      <c r="I5" s="3" t="s">
        <v>67</v>
      </c>
      <c r="J5" s="2" t="s">
        <v>68</v>
      </c>
    </row>
    <row r="6">
      <c r="A6" s="14" t="s">
        <v>69</v>
      </c>
      <c r="B6" s="10" t="s">
        <v>70</v>
      </c>
      <c r="C6" s="2" t="s">
        <v>65</v>
      </c>
      <c r="D6" s="2" t="s">
        <v>66</v>
      </c>
      <c r="I6" s="3" t="s">
        <v>71</v>
      </c>
      <c r="J6" s="2" t="s">
        <v>72</v>
      </c>
    </row>
    <row r="7">
      <c r="A7" s="14" t="s">
        <v>73</v>
      </c>
      <c r="B7" s="10" t="s">
        <v>74</v>
      </c>
      <c r="C7" s="2" t="s">
        <v>65</v>
      </c>
      <c r="D7" s="2" t="s">
        <v>66</v>
      </c>
      <c r="J7" s="2" t="s">
        <v>75</v>
      </c>
    </row>
    <row r="8">
      <c r="A8" s="16" t="s">
        <v>76</v>
      </c>
      <c r="B8" s="10" t="s">
        <v>77</v>
      </c>
      <c r="C8" s="2" t="s">
        <v>49</v>
      </c>
      <c r="D8" s="2" t="s">
        <v>78</v>
      </c>
      <c r="J8" s="2" t="s">
        <v>79</v>
      </c>
    </row>
    <row r="9">
      <c r="A9" s="9" t="s">
        <v>80</v>
      </c>
      <c r="B9" s="10" t="s">
        <v>81</v>
      </c>
      <c r="C9" s="2" t="s">
        <v>49</v>
      </c>
      <c r="D9" s="2" t="s">
        <v>78</v>
      </c>
      <c r="I9" s="3" t="s">
        <v>82</v>
      </c>
      <c r="J9" s="2" t="s">
        <v>83</v>
      </c>
    </row>
    <row r="10">
      <c r="A10" s="14" t="s">
        <v>84</v>
      </c>
      <c r="B10" s="10" t="s">
        <v>85</v>
      </c>
      <c r="C10" s="2" t="s">
        <v>49</v>
      </c>
      <c r="D10" s="2" t="s">
        <v>78</v>
      </c>
      <c r="I10" s="3" t="s">
        <v>86</v>
      </c>
      <c r="J10" s="2" t="s">
        <v>87</v>
      </c>
    </row>
    <row r="11">
      <c r="A11" s="14" t="s">
        <v>88</v>
      </c>
      <c r="B11" s="10" t="s">
        <v>89</v>
      </c>
      <c r="C11" s="2" t="s">
        <v>49</v>
      </c>
      <c r="D11" s="2" t="s">
        <v>78</v>
      </c>
      <c r="I11" s="3" t="s">
        <v>90</v>
      </c>
      <c r="J11" s="2"/>
    </row>
    <row r="12">
      <c r="A12" s="14" t="s">
        <v>91</v>
      </c>
      <c r="B12" s="10" t="s">
        <v>92</v>
      </c>
      <c r="C12" s="2" t="s">
        <v>49</v>
      </c>
      <c r="D12" s="2" t="s">
        <v>78</v>
      </c>
    </row>
    <row r="13">
      <c r="A13" s="9" t="s">
        <v>93</v>
      </c>
      <c r="B13" s="17" t="s">
        <v>94</v>
      </c>
      <c r="C13" s="2" t="s">
        <v>49</v>
      </c>
      <c r="D13" s="2" t="s">
        <v>95</v>
      </c>
      <c r="H13" s="12" t="s">
        <v>96</v>
      </c>
    </row>
    <row r="14">
      <c r="A14" s="16" t="s">
        <v>97</v>
      </c>
      <c r="B14" s="10" t="s">
        <v>98</v>
      </c>
      <c r="C14" s="2" t="s">
        <v>49</v>
      </c>
      <c r="D14" s="2" t="s">
        <v>95</v>
      </c>
      <c r="I14" s="2" t="s">
        <v>99</v>
      </c>
    </row>
    <row r="15">
      <c r="A15" s="14" t="s">
        <v>100</v>
      </c>
      <c r="B15" s="10" t="s">
        <v>101</v>
      </c>
      <c r="C15" s="2" t="s">
        <v>49</v>
      </c>
      <c r="D15" s="2" t="s">
        <v>95</v>
      </c>
      <c r="I15" s="2" t="s">
        <v>102</v>
      </c>
    </row>
    <row r="16">
      <c r="A16" s="14" t="s">
        <v>103</v>
      </c>
      <c r="B16" s="10" t="s">
        <v>104</v>
      </c>
      <c r="C16" s="2" t="s">
        <v>49</v>
      </c>
      <c r="D16" s="2" t="s">
        <v>95</v>
      </c>
      <c r="I16" s="2" t="s">
        <v>105</v>
      </c>
    </row>
    <row r="17">
      <c r="A17" s="14" t="s">
        <v>106</v>
      </c>
      <c r="B17" s="10" t="s">
        <v>107</v>
      </c>
      <c r="C17" s="2" t="s">
        <v>49</v>
      </c>
      <c r="D17" s="2" t="s">
        <v>95</v>
      </c>
      <c r="I17" s="2" t="s">
        <v>108</v>
      </c>
    </row>
    <row r="18">
      <c r="A18" s="14" t="s">
        <v>109</v>
      </c>
      <c r="B18" s="17" t="s">
        <v>110</v>
      </c>
      <c r="C18" s="2" t="s">
        <v>49</v>
      </c>
      <c r="D18" s="2" t="s">
        <v>95</v>
      </c>
      <c r="I18" s="2" t="s">
        <v>111</v>
      </c>
    </row>
    <row r="19">
      <c r="A19" s="18" t="s">
        <v>112</v>
      </c>
      <c r="B19" s="10" t="s">
        <v>113</v>
      </c>
      <c r="C19" s="2" t="s">
        <v>49</v>
      </c>
      <c r="D19" s="2" t="s">
        <v>95</v>
      </c>
      <c r="H19" s="12" t="s">
        <v>114</v>
      </c>
    </row>
    <row r="20">
      <c r="A20" s="16" t="s">
        <v>115</v>
      </c>
      <c r="B20" s="10" t="s">
        <v>116</v>
      </c>
      <c r="C20" s="2" t="s">
        <v>49</v>
      </c>
      <c r="D20" s="2" t="s">
        <v>95</v>
      </c>
      <c r="I20" s="2" t="s">
        <v>117</v>
      </c>
    </row>
    <row r="21">
      <c r="A21" s="14" t="s">
        <v>118</v>
      </c>
      <c r="B21" s="10" t="s">
        <v>119</v>
      </c>
      <c r="C21" s="2" t="s">
        <v>49</v>
      </c>
      <c r="D21" s="2" t="s">
        <v>95</v>
      </c>
      <c r="I21" s="2" t="s">
        <v>120</v>
      </c>
    </row>
    <row r="22">
      <c r="A22" s="14" t="s">
        <v>121</v>
      </c>
      <c r="B22" s="10" t="s">
        <v>122</v>
      </c>
      <c r="C22" s="2" t="s">
        <v>49</v>
      </c>
      <c r="D22" s="2" t="s">
        <v>95</v>
      </c>
      <c r="I22" s="2" t="s">
        <v>123</v>
      </c>
    </row>
    <row r="23">
      <c r="A23" s="14" t="s">
        <v>124</v>
      </c>
      <c r="B23" s="10" t="s">
        <v>125</v>
      </c>
      <c r="C23" s="2" t="s">
        <v>65</v>
      </c>
      <c r="D23" s="2" t="s">
        <v>126</v>
      </c>
      <c r="H23" s="12" t="s">
        <v>127</v>
      </c>
    </row>
    <row r="24">
      <c r="A24" s="14" t="s">
        <v>128</v>
      </c>
      <c r="B24" s="10" t="s">
        <v>129</v>
      </c>
      <c r="C24" s="2" t="s">
        <v>65</v>
      </c>
      <c r="D24" s="2" t="s">
        <v>126</v>
      </c>
      <c r="H24" s="12"/>
    </row>
    <row r="25">
      <c r="A25" s="9" t="s">
        <v>130</v>
      </c>
      <c r="B25" s="10" t="s">
        <v>131</v>
      </c>
      <c r="C25" s="2" t="s">
        <v>65</v>
      </c>
      <c r="D25" s="2" t="s">
        <v>126</v>
      </c>
      <c r="H25" s="12"/>
    </row>
    <row r="26">
      <c r="A26" s="19" t="s">
        <v>132</v>
      </c>
      <c r="I26" s="2" t="s">
        <v>133</v>
      </c>
    </row>
    <row r="27">
      <c r="A27" s="20" t="s">
        <v>134</v>
      </c>
      <c r="B27" s="10" t="s">
        <v>135</v>
      </c>
      <c r="I27" s="2" t="s">
        <v>136</v>
      </c>
    </row>
    <row r="28">
      <c r="A28" s="21" t="s">
        <v>137</v>
      </c>
      <c r="B28" s="22" t="s">
        <v>138</v>
      </c>
      <c r="H28" s="12" t="s">
        <v>139</v>
      </c>
    </row>
    <row r="29">
      <c r="A29" s="23" t="s">
        <v>140</v>
      </c>
      <c r="B29" s="17" t="s">
        <v>141</v>
      </c>
      <c r="I29" s="2" t="s">
        <v>142</v>
      </c>
    </row>
    <row r="30">
      <c r="A30" s="24" t="s">
        <v>143</v>
      </c>
      <c r="B30" s="17" t="s">
        <v>144</v>
      </c>
      <c r="I30" s="2" t="s">
        <v>145</v>
      </c>
    </row>
    <row r="31">
      <c r="A31" s="25" t="s">
        <v>146</v>
      </c>
      <c r="B31" s="10" t="s">
        <v>147</v>
      </c>
      <c r="I31" s="2" t="s">
        <v>148</v>
      </c>
    </row>
    <row r="32">
      <c r="A32" s="2" t="s">
        <v>149</v>
      </c>
      <c r="B32" s="26" t="s">
        <v>150</v>
      </c>
      <c r="E32" s="2" t="s">
        <v>151</v>
      </c>
      <c r="F32" s="2" t="s">
        <v>152</v>
      </c>
      <c r="I32" s="2" t="s">
        <v>153</v>
      </c>
    </row>
    <row r="33">
      <c r="A33" s="2" t="s">
        <v>154</v>
      </c>
      <c r="B33" s="27"/>
      <c r="C33" s="17" t="s">
        <v>155</v>
      </c>
      <c r="F33" s="2" t="s">
        <v>156</v>
      </c>
      <c r="H33" s="12" t="s">
        <v>157</v>
      </c>
    </row>
    <row r="34">
      <c r="A34" s="2" t="s">
        <v>158</v>
      </c>
      <c r="B34" s="26" t="s">
        <v>159</v>
      </c>
      <c r="E34" s="2" t="s">
        <v>151</v>
      </c>
      <c r="F34" s="2" t="s">
        <v>152</v>
      </c>
      <c r="H34" s="12" t="s">
        <v>120</v>
      </c>
      <c r="I34" s="28" t="s">
        <v>160</v>
      </c>
    </row>
    <row r="35">
      <c r="B35" s="27"/>
      <c r="I35" s="29" t="s">
        <v>161</v>
      </c>
      <c r="O35" s="2"/>
    </row>
    <row r="36">
      <c r="B36" s="27"/>
      <c r="I36" s="29" t="s">
        <v>162</v>
      </c>
    </row>
    <row r="37">
      <c r="B37" s="27"/>
      <c r="I37" s="29" t="s">
        <v>163</v>
      </c>
    </row>
    <row r="38">
      <c r="B38" s="27"/>
      <c r="I38" s="29" t="s">
        <v>164</v>
      </c>
    </row>
    <row r="39">
      <c r="B39" s="27"/>
      <c r="I39" s="29" t="s">
        <v>165</v>
      </c>
    </row>
    <row r="40">
      <c r="B40" s="30"/>
      <c r="I40" s="29" t="s">
        <v>166</v>
      </c>
    </row>
    <row r="41">
      <c r="B41" s="27"/>
      <c r="I41" s="29" t="s">
        <v>167</v>
      </c>
    </row>
    <row r="42">
      <c r="A42" s="31"/>
      <c r="B42" s="27"/>
      <c r="I42" s="29" t="s">
        <v>168</v>
      </c>
    </row>
    <row r="43">
      <c r="A43" s="32"/>
      <c r="B43" s="27"/>
      <c r="I43" s="29" t="s">
        <v>169</v>
      </c>
    </row>
    <row r="44">
      <c r="B44" s="30"/>
      <c r="H44" s="12"/>
      <c r="I44" s="29" t="s">
        <v>170</v>
      </c>
      <c r="J44" s="2"/>
    </row>
    <row r="45">
      <c r="B45" s="27"/>
      <c r="H45" s="12"/>
      <c r="I45" s="29" t="s">
        <v>171</v>
      </c>
      <c r="J45" s="2"/>
    </row>
    <row r="46">
      <c r="B46" s="27"/>
      <c r="H46" s="12"/>
      <c r="I46" s="29" t="s">
        <v>172</v>
      </c>
      <c r="J46" s="2"/>
    </row>
    <row r="47">
      <c r="B47" s="27"/>
      <c r="H47" s="12" t="s">
        <v>123</v>
      </c>
      <c r="I47" s="33" t="s">
        <v>173</v>
      </c>
      <c r="J47" s="2" t="s">
        <v>174</v>
      </c>
    </row>
    <row r="48">
      <c r="B48" s="27"/>
      <c r="I48" s="34" t="s">
        <v>175</v>
      </c>
      <c r="J48" s="2" t="s">
        <v>176</v>
      </c>
    </row>
    <row r="49">
      <c r="B49" s="27"/>
      <c r="I49" s="34" t="s">
        <v>177</v>
      </c>
      <c r="J49" s="2" t="s">
        <v>178</v>
      </c>
    </row>
    <row r="50">
      <c r="B50" s="27"/>
      <c r="I50" s="33" t="s">
        <v>179</v>
      </c>
      <c r="J50" s="2" t="s">
        <v>180</v>
      </c>
    </row>
    <row r="51">
      <c r="B51" s="27"/>
      <c r="I51" s="35" t="s">
        <v>181</v>
      </c>
      <c r="J51" s="2" t="s">
        <v>182</v>
      </c>
    </row>
    <row r="52">
      <c r="B52" s="27"/>
      <c r="I52" s="33" t="s">
        <v>183</v>
      </c>
      <c r="J52" s="2" t="s">
        <v>184</v>
      </c>
    </row>
    <row r="53">
      <c r="B53" s="27"/>
      <c r="I53" s="33" t="s">
        <v>185</v>
      </c>
      <c r="J53" s="2" t="s">
        <v>186</v>
      </c>
    </row>
    <row r="54">
      <c r="B54" s="27"/>
      <c r="I54" s="36"/>
    </row>
    <row r="55">
      <c r="B55" s="27"/>
      <c r="I55" s="37" t="s">
        <v>187</v>
      </c>
      <c r="J55" s="3" t="s">
        <v>188</v>
      </c>
      <c r="K55" s="3" t="s">
        <v>189</v>
      </c>
    </row>
    <row r="56">
      <c r="B56" s="27"/>
      <c r="H56" s="3" t="s">
        <v>190</v>
      </c>
      <c r="I56" s="29" t="s">
        <v>185</v>
      </c>
      <c r="J56" s="2" t="s">
        <v>186</v>
      </c>
      <c r="K56" s="2" t="s">
        <v>191</v>
      </c>
    </row>
    <row r="57">
      <c r="B57" s="27"/>
      <c r="I57" s="29" t="s">
        <v>173</v>
      </c>
      <c r="J57" s="2" t="s">
        <v>174</v>
      </c>
      <c r="K57" s="2" t="s">
        <v>192</v>
      </c>
    </row>
    <row r="58">
      <c r="B58" s="27"/>
      <c r="I58" s="29" t="s">
        <v>179</v>
      </c>
      <c r="J58" s="2" t="s">
        <v>180</v>
      </c>
      <c r="K58" s="2" t="s">
        <v>193</v>
      </c>
    </row>
    <row r="59">
      <c r="B59" s="27"/>
      <c r="I59" s="29" t="s">
        <v>177</v>
      </c>
      <c r="J59" s="2" t="s">
        <v>178</v>
      </c>
      <c r="K59" s="2" t="s">
        <v>194</v>
      </c>
    </row>
    <row r="60">
      <c r="B60" s="27"/>
      <c r="I60" s="29" t="s">
        <v>183</v>
      </c>
      <c r="J60" s="2" t="s">
        <v>184</v>
      </c>
      <c r="K60" s="2" t="s">
        <v>195</v>
      </c>
    </row>
    <row r="61">
      <c r="B61" s="27"/>
    </row>
    <row r="64">
      <c r="A64" s="38" t="s">
        <v>196</v>
      </c>
      <c r="B64" s="39" t="s">
        <v>197</v>
      </c>
      <c r="C64" s="14" t="s">
        <v>198</v>
      </c>
    </row>
    <row r="65">
      <c r="A65" s="38" t="s">
        <v>196</v>
      </c>
      <c r="B65" s="39" t="s">
        <v>199</v>
      </c>
      <c r="C65" s="14" t="s">
        <v>200</v>
      </c>
    </row>
    <row r="66">
      <c r="A66" s="38" t="s">
        <v>196</v>
      </c>
      <c r="B66" s="39" t="s">
        <v>201</v>
      </c>
      <c r="C66" s="14" t="s">
        <v>202</v>
      </c>
    </row>
    <row r="67">
      <c r="A67" s="38" t="s">
        <v>196</v>
      </c>
      <c r="B67" s="39" t="s">
        <v>203</v>
      </c>
      <c r="C67" s="14" t="s">
        <v>204</v>
      </c>
    </row>
    <row r="68">
      <c r="A68" s="38" t="s">
        <v>196</v>
      </c>
      <c r="B68" s="39" t="s">
        <v>205</v>
      </c>
      <c r="C68" s="9" t="s">
        <v>206</v>
      </c>
    </row>
    <row r="69">
      <c r="A69" s="38" t="s">
        <v>196</v>
      </c>
      <c r="B69" s="39" t="s">
        <v>207</v>
      </c>
      <c r="C69" s="14" t="s">
        <v>208</v>
      </c>
    </row>
    <row r="70">
      <c r="A70" s="38" t="s">
        <v>196</v>
      </c>
      <c r="B70" s="39" t="s">
        <v>209</v>
      </c>
      <c r="C70" s="9" t="s">
        <v>210</v>
      </c>
    </row>
    <row r="71">
      <c r="A71" s="40" t="s">
        <v>196</v>
      </c>
      <c r="B71" s="39" t="s">
        <v>211</v>
      </c>
      <c r="C71" s="20" t="s">
        <v>212</v>
      </c>
    </row>
    <row r="72">
      <c r="A72" s="40" t="s">
        <v>196</v>
      </c>
      <c r="B72" s="39" t="s">
        <v>213</v>
      </c>
      <c r="C72" s="41" t="s">
        <v>214</v>
      </c>
    </row>
    <row r="73">
      <c r="A73" s="40" t="s">
        <v>196</v>
      </c>
      <c r="B73" s="39" t="s">
        <v>215</v>
      </c>
      <c r="C73" s="42" t="s">
        <v>216</v>
      </c>
    </row>
    <row r="74">
      <c r="A74" s="40" t="s">
        <v>196</v>
      </c>
      <c r="B74" s="39" t="s">
        <v>217</v>
      </c>
      <c r="C74" s="42" t="s">
        <v>218</v>
      </c>
    </row>
    <row r="75">
      <c r="A75" s="40" t="s">
        <v>196</v>
      </c>
      <c r="B75" s="39" t="s">
        <v>219</v>
      </c>
      <c r="C75" s="42" t="s">
        <v>220</v>
      </c>
    </row>
    <row r="76">
      <c r="A76" s="40" t="s">
        <v>196</v>
      </c>
      <c r="B76" s="39" t="s">
        <v>221</v>
      </c>
      <c r="C76" s="42" t="s">
        <v>222</v>
      </c>
    </row>
    <row r="77">
      <c r="A77" s="40" t="s">
        <v>196</v>
      </c>
      <c r="B77" s="39" t="s">
        <v>223</v>
      </c>
      <c r="C77" s="43" t="s">
        <v>224</v>
      </c>
      <c r="E77" s="44"/>
    </row>
    <row r="78">
      <c r="A78" s="40" t="s">
        <v>196</v>
      </c>
      <c r="B78" s="39" t="s">
        <v>225</v>
      </c>
      <c r="C78" s="42" t="s">
        <v>226</v>
      </c>
      <c r="E78" s="44"/>
    </row>
    <row r="79">
      <c r="A79" s="40" t="s">
        <v>196</v>
      </c>
      <c r="B79" s="39" t="s">
        <v>160</v>
      </c>
      <c r="C79" s="42" t="s">
        <v>227</v>
      </c>
      <c r="E79" s="44"/>
    </row>
    <row r="80">
      <c r="A80" s="40" t="s">
        <v>196</v>
      </c>
      <c r="B80" s="39" t="s">
        <v>228</v>
      </c>
      <c r="C80" s="43" t="s">
        <v>229</v>
      </c>
    </row>
    <row r="81">
      <c r="A81" s="40" t="s">
        <v>196</v>
      </c>
      <c r="B81" s="39" t="s">
        <v>230</v>
      </c>
      <c r="C81" s="43" t="s">
        <v>231</v>
      </c>
    </row>
    <row r="82">
      <c r="A82" s="45" t="s">
        <v>232</v>
      </c>
      <c r="B82" s="46" t="s">
        <v>233</v>
      </c>
      <c r="C82" s="47" t="s">
        <v>234</v>
      </c>
      <c r="D82" s="44"/>
    </row>
    <row r="83">
      <c r="A83" s="45" t="s">
        <v>235</v>
      </c>
      <c r="B83" s="48" t="s">
        <v>236</v>
      </c>
      <c r="C83" s="49" t="s">
        <v>237</v>
      </c>
      <c r="D83" s="50"/>
    </row>
    <row r="84">
      <c r="A84" s="16" t="s">
        <v>63</v>
      </c>
      <c r="B84" s="17" t="s">
        <v>64</v>
      </c>
      <c r="C84" s="2" t="s">
        <v>65</v>
      </c>
      <c r="D84" s="2" t="s">
        <v>66</v>
      </c>
    </row>
    <row r="85">
      <c r="A85" s="16" t="s">
        <v>69</v>
      </c>
      <c r="B85" s="17" t="s">
        <v>70</v>
      </c>
      <c r="C85" s="2" t="s">
        <v>65</v>
      </c>
      <c r="D85" s="2" t="s">
        <v>66</v>
      </c>
    </row>
    <row r="86">
      <c r="A86" s="16" t="s">
        <v>73</v>
      </c>
      <c r="B86" s="10" t="s">
        <v>74</v>
      </c>
      <c r="C86" s="2" t="s">
        <v>65</v>
      </c>
      <c r="D86" s="2" t="s">
        <v>66</v>
      </c>
    </row>
    <row r="87">
      <c r="A87" s="16" t="s">
        <v>238</v>
      </c>
      <c r="B87" s="17" t="s">
        <v>239</v>
      </c>
      <c r="C87" s="2" t="s">
        <v>65</v>
      </c>
      <c r="D87" s="2" t="s">
        <v>240</v>
      </c>
    </row>
    <row r="88">
      <c r="A88" s="16" t="s">
        <v>241</v>
      </c>
      <c r="B88" s="10" t="s">
        <v>242</v>
      </c>
      <c r="C88" s="2" t="s">
        <v>65</v>
      </c>
      <c r="D88" s="2" t="s">
        <v>240</v>
      </c>
    </row>
    <row r="89">
      <c r="A89" s="9" t="s">
        <v>243</v>
      </c>
      <c r="B89" s="10" t="s">
        <v>244</v>
      </c>
      <c r="C89" s="2" t="s">
        <v>65</v>
      </c>
      <c r="D89" s="2" t="s">
        <v>240</v>
      </c>
    </row>
    <row r="90">
      <c r="A90" s="51" t="s">
        <v>245</v>
      </c>
      <c r="B90" s="17" t="s">
        <v>246</v>
      </c>
      <c r="C90" s="2" t="s">
        <v>65</v>
      </c>
      <c r="D90" s="2" t="s">
        <v>247</v>
      </c>
    </row>
    <row r="91">
      <c r="A91" s="52" t="s">
        <v>248</v>
      </c>
      <c r="B91" s="17" t="s">
        <v>249</v>
      </c>
      <c r="C91" s="2" t="s">
        <v>65</v>
      </c>
      <c r="D91" s="2" t="s">
        <v>247</v>
      </c>
    </row>
    <row r="92">
      <c r="A92" s="52" t="s">
        <v>237</v>
      </c>
      <c r="B92" s="17" t="s">
        <v>236</v>
      </c>
      <c r="C92" s="2" t="s">
        <v>65</v>
      </c>
      <c r="D92" s="2" t="s">
        <v>247</v>
      </c>
    </row>
    <row r="93">
      <c r="A93" s="53" t="s">
        <v>250</v>
      </c>
      <c r="B93" s="17" t="s">
        <v>251</v>
      </c>
      <c r="C93" s="2" t="s">
        <v>65</v>
      </c>
      <c r="D93" s="2" t="s">
        <v>247</v>
      </c>
    </row>
    <row r="94">
      <c r="A94" s="16" t="s">
        <v>252</v>
      </c>
      <c r="B94" s="10" t="s">
        <v>253</v>
      </c>
      <c r="C94" s="2" t="s">
        <v>65</v>
      </c>
      <c r="D94" s="2" t="s">
        <v>254</v>
      </c>
    </row>
    <row r="95">
      <c r="A95" s="16" t="s">
        <v>255</v>
      </c>
      <c r="B95" s="10" t="s">
        <v>256</v>
      </c>
      <c r="C95" s="2" t="s">
        <v>65</v>
      </c>
      <c r="D95" s="2" t="s">
        <v>257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7"/>
    <hyperlink r:id="rId26" ref="B28"/>
    <hyperlink r:id="rId27" ref="B29"/>
    <hyperlink r:id="rId28" ref="B30"/>
    <hyperlink r:id="rId29" ref="B31"/>
    <hyperlink r:id="rId30" ref="B32"/>
    <hyperlink r:id="rId31" ref="C33"/>
    <hyperlink r:id="rId32" ref="B34"/>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6"/>
    <hyperlink r:id="rId54" ref="I57"/>
    <hyperlink r:id="rId55" ref="I58"/>
    <hyperlink r:id="rId56" ref="I59"/>
    <hyperlink r:id="rId57" ref="I60"/>
    <hyperlink r:id="rId58" ref="B64"/>
    <hyperlink r:id="rId59" ref="B65"/>
    <hyperlink r:id="rId60" ref="B66"/>
    <hyperlink r:id="rId61" ref="B67"/>
    <hyperlink r:id="rId62" ref="B68"/>
    <hyperlink r:id="rId63" ref="B69"/>
    <hyperlink r:id="rId64" ref="B70"/>
    <hyperlink r:id="rId65" ref="B71"/>
    <hyperlink r:id="rId66" ref="B72"/>
    <hyperlink r:id="rId67" ref="B73"/>
    <hyperlink r:id="rId68" ref="B74"/>
    <hyperlink r:id="rId69" ref="B75"/>
    <hyperlink r:id="rId70" ref="B76"/>
    <hyperlink r:id="rId71" ref="B77"/>
    <hyperlink r:id="rId72" ref="B78"/>
    <hyperlink r:id="rId73" ref="B79"/>
    <hyperlink r:id="rId74" ref="B80"/>
    <hyperlink r:id="rId75" ref="B81"/>
    <hyperlink r:id="rId76" ref="B82"/>
    <hyperlink r:id="rId77" ref="B83"/>
    <hyperlink r:id="rId78" ref="B84"/>
    <hyperlink r:id="rId79" ref="B85"/>
    <hyperlink r:id="rId80" ref="B86"/>
    <hyperlink r:id="rId81" ref="B87"/>
    <hyperlink r:id="rId82" ref="B88"/>
    <hyperlink r:id="rId83" ref="B89"/>
    <hyperlink r:id="rId84" ref="B90"/>
    <hyperlink r:id="rId85" ref="B91"/>
    <hyperlink r:id="rId86" ref="B92"/>
    <hyperlink r:id="rId87" ref="B93"/>
    <hyperlink r:id="rId88" ref="B94"/>
    <hyperlink r:id="rId89" ref="B95"/>
  </hyperlinks>
  <drawing r:id="rId9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13"/>
    <col customWidth="1" min="2" max="3" width="15.38"/>
    <col customWidth="1" min="4" max="4" width="15.63"/>
    <col customWidth="1" min="5" max="5" width="84.63"/>
    <col customWidth="1" min="6" max="6" width="53.25"/>
    <col customWidth="1" min="7" max="7" width="37.75"/>
    <col customWidth="1" min="8" max="8" width="14.88"/>
    <col customWidth="1" min="10" max="10" width="13.88"/>
    <col customWidth="1" min="11" max="11" width="20.63"/>
    <col customWidth="1" min="12" max="12" width="41.13"/>
    <col customWidth="1" min="13" max="13" width="32.75"/>
  </cols>
  <sheetData>
    <row r="1">
      <c r="A1" s="54" t="s">
        <v>258</v>
      </c>
      <c r="B1" s="55"/>
      <c r="C1" s="55"/>
      <c r="D1" s="55"/>
      <c r="E1" s="56"/>
      <c r="F1" s="56"/>
      <c r="G1" s="56"/>
      <c r="H1" s="56"/>
      <c r="I1" s="56"/>
      <c r="J1" s="57"/>
      <c r="K1" s="56"/>
      <c r="L1" s="56"/>
      <c r="M1" s="56"/>
      <c r="N1" s="56"/>
      <c r="O1" s="56"/>
      <c r="P1" s="56"/>
      <c r="Q1" s="56"/>
      <c r="R1" s="56"/>
      <c r="S1" s="56"/>
      <c r="T1" s="56"/>
      <c r="U1" s="56"/>
      <c r="V1" s="56"/>
      <c r="W1" s="56"/>
      <c r="X1" s="56"/>
      <c r="Y1" s="56"/>
      <c r="Z1" s="56"/>
      <c r="AA1" s="56"/>
    </row>
    <row r="2">
      <c r="A2" s="58"/>
      <c r="B2" s="55"/>
      <c r="C2" s="55"/>
      <c r="D2" s="55"/>
      <c r="E2" s="56"/>
      <c r="F2" s="56"/>
      <c r="G2" s="56"/>
      <c r="H2" s="56"/>
      <c r="I2" s="56"/>
      <c r="J2" s="59"/>
      <c r="K2" s="56"/>
      <c r="L2" s="56"/>
      <c r="M2" s="56"/>
      <c r="N2" s="56"/>
      <c r="O2" s="56"/>
      <c r="P2" s="56"/>
      <c r="Q2" s="56"/>
      <c r="R2" s="56"/>
      <c r="S2" s="56"/>
      <c r="T2" s="56"/>
      <c r="U2" s="56"/>
      <c r="V2" s="56"/>
      <c r="W2" s="56"/>
      <c r="X2" s="56"/>
      <c r="Y2" s="56"/>
      <c r="Z2" s="56"/>
      <c r="AA2" s="56"/>
    </row>
    <row r="3">
      <c r="A3" s="58" t="s">
        <v>259</v>
      </c>
      <c r="B3" s="55"/>
      <c r="C3" s="55"/>
      <c r="D3" s="55"/>
      <c r="E3" s="56"/>
      <c r="F3" s="56"/>
      <c r="G3" s="56"/>
      <c r="H3" s="56"/>
      <c r="I3" s="56"/>
      <c r="J3" s="59"/>
      <c r="K3" s="56"/>
      <c r="L3" s="56"/>
      <c r="M3" s="56"/>
      <c r="N3" s="56"/>
      <c r="O3" s="56"/>
      <c r="P3" s="56"/>
      <c r="Q3" s="56"/>
      <c r="R3" s="56"/>
      <c r="S3" s="56"/>
      <c r="T3" s="56"/>
      <c r="U3" s="56"/>
      <c r="V3" s="56"/>
      <c r="W3" s="56"/>
      <c r="X3" s="56"/>
      <c r="Y3" s="56"/>
      <c r="Z3" s="56"/>
      <c r="AA3" s="56"/>
    </row>
    <row r="4">
      <c r="A4" s="60"/>
      <c r="B4" s="55"/>
      <c r="C4" s="55"/>
      <c r="D4" s="55"/>
      <c r="E4" s="56"/>
      <c r="F4" s="56"/>
      <c r="G4" s="56"/>
      <c r="H4" s="56"/>
      <c r="I4" s="56"/>
      <c r="J4" s="61"/>
      <c r="K4" s="56"/>
      <c r="L4" s="56"/>
      <c r="M4" s="56"/>
      <c r="N4" s="56"/>
      <c r="O4" s="56"/>
      <c r="P4" s="56"/>
      <c r="Q4" s="56"/>
      <c r="R4" s="56"/>
      <c r="S4" s="56"/>
      <c r="T4" s="56"/>
      <c r="U4" s="56"/>
      <c r="V4" s="56"/>
      <c r="W4" s="56"/>
      <c r="X4" s="56"/>
      <c r="Y4" s="56"/>
      <c r="Z4" s="56"/>
      <c r="AA4" s="56"/>
    </row>
    <row r="5">
      <c r="A5" s="58" t="s">
        <v>260</v>
      </c>
      <c r="B5" s="55"/>
      <c r="C5" s="55"/>
      <c r="D5" s="55"/>
      <c r="E5" s="56"/>
      <c r="F5" s="56"/>
      <c r="G5" s="56"/>
      <c r="H5" s="56"/>
      <c r="I5" s="56"/>
      <c r="J5" s="61"/>
      <c r="K5" s="56"/>
      <c r="L5" s="56"/>
      <c r="M5" s="56"/>
      <c r="N5" s="56"/>
      <c r="O5" s="56"/>
      <c r="P5" s="56"/>
      <c r="Q5" s="56"/>
      <c r="R5" s="56"/>
      <c r="S5" s="56"/>
      <c r="T5" s="56"/>
      <c r="U5" s="56"/>
      <c r="V5" s="56"/>
      <c r="W5" s="56"/>
      <c r="X5" s="56"/>
      <c r="Y5" s="56"/>
      <c r="Z5" s="56"/>
      <c r="AA5" s="56"/>
    </row>
    <row r="6">
      <c r="A6" s="60"/>
      <c r="B6" s="55"/>
      <c r="C6" s="55"/>
      <c r="D6" s="55"/>
      <c r="E6" s="56"/>
      <c r="F6" s="56"/>
      <c r="G6" s="56"/>
      <c r="H6" s="56"/>
      <c r="I6" s="56"/>
      <c r="J6" s="62"/>
      <c r="K6" s="56"/>
      <c r="L6" s="56"/>
      <c r="M6" s="56"/>
      <c r="N6" s="56"/>
      <c r="O6" s="56"/>
      <c r="P6" s="56"/>
      <c r="Q6" s="56"/>
      <c r="R6" s="56"/>
      <c r="S6" s="56"/>
      <c r="T6" s="56"/>
      <c r="U6" s="56"/>
      <c r="V6" s="56"/>
      <c r="W6" s="56"/>
      <c r="X6" s="56"/>
      <c r="Y6" s="56"/>
      <c r="Z6" s="56"/>
      <c r="AA6" s="56"/>
    </row>
    <row r="7">
      <c r="A7" s="63" t="s">
        <v>261</v>
      </c>
      <c r="B7" s="55"/>
      <c r="C7" s="55"/>
      <c r="D7" s="55"/>
      <c r="E7" s="56"/>
      <c r="F7" s="56"/>
      <c r="G7" s="56"/>
      <c r="H7" s="56"/>
      <c r="I7" s="56"/>
      <c r="J7" s="62"/>
      <c r="K7" s="56"/>
      <c r="L7" s="56"/>
      <c r="M7" s="56"/>
      <c r="N7" s="56"/>
      <c r="O7" s="56"/>
      <c r="P7" s="56"/>
      <c r="Q7" s="56"/>
      <c r="R7" s="56"/>
      <c r="S7" s="56"/>
      <c r="T7" s="56"/>
      <c r="U7" s="56"/>
      <c r="V7" s="56"/>
      <c r="W7" s="56"/>
      <c r="X7" s="56"/>
      <c r="Y7" s="56"/>
      <c r="Z7" s="56"/>
      <c r="AA7" s="56"/>
    </row>
    <row r="8">
      <c r="A8" s="60"/>
      <c r="B8" s="64"/>
      <c r="C8" s="64"/>
      <c r="D8" s="64"/>
      <c r="E8" s="56"/>
      <c r="F8" s="56"/>
      <c r="G8" s="56"/>
      <c r="H8" s="56"/>
      <c r="I8" s="56"/>
      <c r="J8" s="56"/>
      <c r="K8" s="56"/>
      <c r="L8" s="56"/>
      <c r="M8" s="56"/>
      <c r="N8" s="56"/>
      <c r="O8" s="56"/>
      <c r="P8" s="56"/>
      <c r="Q8" s="56"/>
      <c r="R8" s="56"/>
      <c r="S8" s="56"/>
      <c r="T8" s="56"/>
      <c r="U8" s="56"/>
      <c r="V8" s="56"/>
      <c r="W8" s="56"/>
      <c r="X8" s="56"/>
      <c r="Y8" s="56"/>
      <c r="Z8" s="56"/>
      <c r="AA8" s="56"/>
    </row>
    <row r="9">
      <c r="A9" s="65" t="s">
        <v>262</v>
      </c>
      <c r="B9" s="64"/>
      <c r="C9" s="64"/>
      <c r="D9" s="64"/>
      <c r="E9" s="56"/>
      <c r="F9" s="56"/>
      <c r="G9" s="64"/>
      <c r="H9" s="56"/>
      <c r="I9" s="56"/>
      <c r="J9" s="61"/>
      <c r="K9" s="56"/>
      <c r="L9" s="56"/>
      <c r="M9" s="56"/>
      <c r="N9" s="56"/>
      <c r="O9" s="56"/>
      <c r="P9" s="56"/>
      <c r="Q9" s="56"/>
      <c r="R9" s="56"/>
      <c r="S9" s="56"/>
      <c r="T9" s="56"/>
      <c r="U9" s="56"/>
      <c r="V9" s="56"/>
      <c r="W9" s="56"/>
      <c r="X9" s="56"/>
      <c r="Y9" s="56"/>
      <c r="Z9" s="56"/>
      <c r="AA9" s="56"/>
    </row>
    <row r="10">
      <c r="A10" s="66" t="s">
        <v>263</v>
      </c>
      <c r="B10" s="64"/>
      <c r="C10" s="64"/>
      <c r="D10" s="64"/>
      <c r="E10" s="56"/>
      <c r="F10" s="56"/>
      <c r="G10" s="56"/>
      <c r="H10" s="56"/>
      <c r="I10" s="56"/>
      <c r="J10" s="61"/>
      <c r="K10" s="56"/>
      <c r="L10" s="56"/>
      <c r="M10" s="56"/>
      <c r="N10" s="56"/>
      <c r="O10" s="56"/>
      <c r="P10" s="56"/>
      <c r="Q10" s="56"/>
      <c r="R10" s="56"/>
      <c r="S10" s="56"/>
      <c r="T10" s="56"/>
      <c r="U10" s="56"/>
      <c r="V10" s="56"/>
      <c r="W10" s="56"/>
      <c r="X10" s="56"/>
      <c r="Y10" s="56"/>
      <c r="Z10" s="56"/>
      <c r="AA10" s="56"/>
    </row>
    <row r="11">
      <c r="A11" s="66" t="s">
        <v>264</v>
      </c>
      <c r="B11" s="64"/>
      <c r="C11" s="64"/>
      <c r="D11" s="64"/>
      <c r="E11" s="56"/>
      <c r="F11" s="56"/>
      <c r="G11" s="56"/>
      <c r="H11" s="56"/>
      <c r="I11" s="56"/>
      <c r="J11" s="62"/>
      <c r="K11" s="56"/>
      <c r="L11" s="56"/>
      <c r="M11" s="56"/>
      <c r="N11" s="56"/>
      <c r="O11" s="56"/>
      <c r="P11" s="56"/>
      <c r="Q11" s="56"/>
      <c r="R11" s="56"/>
      <c r="S11" s="56"/>
      <c r="T11" s="56"/>
      <c r="U11" s="56"/>
      <c r="V11" s="56"/>
      <c r="W11" s="56"/>
      <c r="X11" s="56"/>
      <c r="Y11" s="56"/>
      <c r="Z11" s="56"/>
      <c r="AA11" s="56"/>
    </row>
    <row r="12">
      <c r="A12" s="66" t="s">
        <v>265</v>
      </c>
      <c r="B12" s="64"/>
      <c r="C12" s="64"/>
      <c r="D12" s="64"/>
      <c r="E12" s="56"/>
      <c r="F12" s="56"/>
      <c r="G12" s="56"/>
      <c r="H12" s="56"/>
      <c r="I12" s="56"/>
      <c r="K12" s="56"/>
      <c r="L12" s="56"/>
      <c r="M12" s="56"/>
      <c r="N12" s="56"/>
      <c r="O12" s="56"/>
      <c r="P12" s="56"/>
      <c r="Q12" s="56"/>
      <c r="R12" s="56"/>
      <c r="S12" s="56"/>
      <c r="T12" s="56"/>
      <c r="U12" s="56"/>
      <c r="V12" s="56"/>
      <c r="W12" s="56"/>
      <c r="X12" s="56"/>
      <c r="Y12" s="56"/>
      <c r="Z12" s="56"/>
      <c r="AA12" s="56"/>
    </row>
    <row r="13">
      <c r="A13" s="66" t="s">
        <v>266</v>
      </c>
      <c r="B13" s="64"/>
      <c r="C13" s="64"/>
      <c r="D13" s="64"/>
      <c r="E13" s="56"/>
      <c r="F13" s="56"/>
      <c r="G13" s="56"/>
      <c r="H13" s="56"/>
      <c r="I13" s="56"/>
      <c r="J13" s="57"/>
      <c r="K13" s="56"/>
      <c r="L13" s="56"/>
      <c r="M13" s="56"/>
      <c r="N13" s="56"/>
      <c r="O13" s="56"/>
      <c r="P13" s="56"/>
      <c r="Q13" s="56"/>
      <c r="R13" s="56"/>
      <c r="S13" s="56"/>
      <c r="T13" s="56"/>
      <c r="U13" s="56"/>
      <c r="V13" s="56"/>
      <c r="W13" s="56"/>
      <c r="X13" s="56"/>
      <c r="Y13" s="56"/>
      <c r="Z13" s="56"/>
      <c r="AA13" s="56"/>
    </row>
    <row r="14">
      <c r="A14" s="67" t="s">
        <v>267</v>
      </c>
      <c r="B14" s="64"/>
      <c r="C14" s="64"/>
      <c r="D14" s="64"/>
      <c r="E14" s="56"/>
      <c r="F14" s="56"/>
      <c r="G14" s="56"/>
      <c r="H14" s="56"/>
      <c r="I14" s="56"/>
      <c r="J14" s="56"/>
      <c r="K14" s="56"/>
      <c r="L14" s="56"/>
      <c r="M14" s="56"/>
      <c r="N14" s="56"/>
      <c r="O14" s="56"/>
      <c r="P14" s="56"/>
      <c r="Q14" s="56"/>
      <c r="R14" s="56"/>
      <c r="S14" s="56"/>
      <c r="T14" s="56"/>
      <c r="U14" s="56"/>
      <c r="V14" s="56"/>
      <c r="W14" s="56"/>
      <c r="X14" s="56"/>
      <c r="Y14" s="56"/>
      <c r="Z14" s="56"/>
      <c r="AA14" s="56"/>
    </row>
    <row r="15">
      <c r="A15" s="66" t="s">
        <v>268</v>
      </c>
      <c r="B15" s="64"/>
      <c r="C15" s="64"/>
      <c r="D15" s="64"/>
      <c r="E15" s="56"/>
      <c r="F15" s="56"/>
      <c r="G15" s="56"/>
      <c r="H15" s="56"/>
      <c r="I15" s="56"/>
      <c r="J15" s="59"/>
      <c r="K15" s="68"/>
      <c r="L15" s="68"/>
      <c r="N15" s="56"/>
      <c r="O15" s="56"/>
      <c r="P15" s="56"/>
      <c r="Q15" s="56"/>
      <c r="R15" s="56"/>
      <c r="S15" s="56"/>
      <c r="T15" s="56"/>
      <c r="U15" s="56"/>
      <c r="V15" s="56"/>
      <c r="W15" s="56"/>
      <c r="X15" s="56"/>
      <c r="Y15" s="56"/>
      <c r="Z15" s="56"/>
      <c r="AA15" s="56"/>
    </row>
    <row r="16">
      <c r="A16" s="69"/>
      <c r="B16" s="64"/>
      <c r="C16" s="64"/>
      <c r="D16" s="64"/>
      <c r="E16" s="56"/>
      <c r="F16" s="56"/>
      <c r="G16" s="56"/>
      <c r="H16" s="56"/>
      <c r="I16" s="56"/>
      <c r="J16" s="64"/>
      <c r="K16" s="64"/>
      <c r="L16" s="64"/>
      <c r="M16" s="56"/>
      <c r="N16" s="56"/>
      <c r="O16" s="56"/>
      <c r="P16" s="56"/>
      <c r="Q16" s="56"/>
      <c r="R16" s="56"/>
      <c r="S16" s="56"/>
      <c r="T16" s="56"/>
      <c r="U16" s="56"/>
      <c r="V16" s="56"/>
      <c r="W16" s="56"/>
      <c r="X16" s="56"/>
      <c r="Y16" s="56"/>
      <c r="Z16" s="56"/>
      <c r="AA16" s="56"/>
    </row>
    <row r="17">
      <c r="A17" s="65" t="s">
        <v>269</v>
      </c>
      <c r="B17" s="64"/>
      <c r="C17" s="64"/>
      <c r="D17" s="64"/>
      <c r="E17" s="56"/>
      <c r="F17" s="56"/>
      <c r="G17" s="56"/>
      <c r="H17" s="56"/>
      <c r="I17" s="56"/>
      <c r="J17" s="64"/>
      <c r="K17" s="64"/>
      <c r="L17" s="64"/>
      <c r="M17" s="56"/>
      <c r="N17" s="56"/>
      <c r="O17" s="56"/>
      <c r="P17" s="56"/>
      <c r="Q17" s="56"/>
      <c r="R17" s="56"/>
      <c r="S17" s="56"/>
      <c r="T17" s="56"/>
      <c r="U17" s="56"/>
      <c r="V17" s="56"/>
      <c r="W17" s="56"/>
      <c r="X17" s="56"/>
      <c r="Y17" s="56"/>
      <c r="Z17" s="56"/>
      <c r="AA17" s="56"/>
    </row>
    <row r="18">
      <c r="A18" s="66" t="s">
        <v>270</v>
      </c>
      <c r="B18" s="64"/>
      <c r="C18" s="64"/>
      <c r="D18" s="64"/>
      <c r="E18" s="56"/>
      <c r="F18" s="56"/>
      <c r="G18" s="56"/>
      <c r="H18" s="56"/>
      <c r="I18" s="56"/>
      <c r="J18" s="64"/>
      <c r="K18" s="64"/>
      <c r="L18" s="64"/>
      <c r="M18" s="56"/>
      <c r="N18" s="56"/>
      <c r="O18" s="56"/>
      <c r="P18" s="56"/>
      <c r="Q18" s="56"/>
      <c r="R18" s="56"/>
      <c r="S18" s="56"/>
      <c r="T18" s="56"/>
      <c r="U18" s="56"/>
      <c r="V18" s="56"/>
      <c r="W18" s="56"/>
      <c r="X18" s="56"/>
      <c r="Y18" s="56"/>
      <c r="Z18" s="56"/>
      <c r="AA18" s="56"/>
    </row>
    <row r="19">
      <c r="A19" s="67" t="s">
        <v>271</v>
      </c>
      <c r="B19" s="64"/>
      <c r="C19" s="64"/>
      <c r="D19" s="64"/>
      <c r="E19" s="56"/>
      <c r="F19" s="56"/>
      <c r="G19" s="56"/>
      <c r="H19" s="56"/>
      <c r="I19" s="56"/>
      <c r="J19" s="64"/>
      <c r="K19" s="70"/>
      <c r="L19" s="64"/>
      <c r="M19" s="56"/>
      <c r="N19" s="56"/>
      <c r="O19" s="56"/>
      <c r="P19" s="56"/>
      <c r="Q19" s="56"/>
      <c r="R19" s="56"/>
      <c r="S19" s="56"/>
      <c r="T19" s="56"/>
      <c r="U19" s="56"/>
      <c r="V19" s="56"/>
      <c r="W19" s="56"/>
      <c r="X19" s="56"/>
      <c r="Y19" s="56"/>
      <c r="Z19" s="56"/>
      <c r="AA19" s="56"/>
    </row>
    <row r="20">
      <c r="A20" s="66" t="s">
        <v>272</v>
      </c>
      <c r="B20" s="64"/>
      <c r="C20" s="64"/>
      <c r="D20" s="64"/>
      <c r="E20" s="56"/>
      <c r="F20" s="56"/>
      <c r="G20" s="56"/>
      <c r="H20" s="56"/>
      <c r="I20" s="56"/>
      <c r="J20" s="64"/>
      <c r="K20" s="64"/>
      <c r="L20" s="64"/>
      <c r="M20" s="56"/>
      <c r="N20" s="56"/>
      <c r="O20" s="56"/>
      <c r="P20" s="56"/>
      <c r="Q20" s="56"/>
      <c r="R20" s="56"/>
      <c r="S20" s="56"/>
      <c r="T20" s="56"/>
      <c r="U20" s="56"/>
      <c r="V20" s="56"/>
      <c r="W20" s="56"/>
      <c r="X20" s="56"/>
      <c r="Y20" s="56"/>
      <c r="Z20" s="56"/>
      <c r="AA20" s="56"/>
    </row>
    <row r="21">
      <c r="A21" s="66" t="s">
        <v>273</v>
      </c>
      <c r="B21" s="64"/>
      <c r="C21" s="64"/>
      <c r="D21" s="64"/>
      <c r="E21" s="56"/>
      <c r="F21" s="56"/>
      <c r="G21" s="56"/>
      <c r="H21" s="56"/>
      <c r="I21" s="56"/>
      <c r="J21" s="64"/>
      <c r="K21" s="64"/>
      <c r="L21" s="64"/>
      <c r="M21" s="56"/>
      <c r="N21" s="56"/>
      <c r="O21" s="56"/>
      <c r="P21" s="56"/>
      <c r="Q21" s="56"/>
      <c r="R21" s="56"/>
      <c r="S21" s="56"/>
      <c r="T21" s="56"/>
      <c r="U21" s="56"/>
      <c r="V21" s="56"/>
      <c r="W21" s="56"/>
      <c r="X21" s="56"/>
      <c r="Y21" s="56"/>
      <c r="Z21" s="56"/>
      <c r="AA21" s="56"/>
    </row>
    <row r="22">
      <c r="A22" s="67" t="s">
        <v>274</v>
      </c>
      <c r="B22" s="64"/>
      <c r="C22" s="64"/>
      <c r="D22" s="64"/>
      <c r="E22" s="56"/>
      <c r="F22" s="56"/>
      <c r="G22" s="56"/>
      <c r="H22" s="56"/>
      <c r="I22" s="56"/>
      <c r="J22" s="64"/>
      <c r="K22" s="64"/>
      <c r="L22" s="64"/>
      <c r="M22" s="56"/>
      <c r="N22" s="56"/>
      <c r="O22" s="56"/>
      <c r="P22" s="56"/>
      <c r="Q22" s="56"/>
      <c r="R22" s="56"/>
      <c r="S22" s="56"/>
      <c r="T22" s="56"/>
      <c r="U22" s="56"/>
      <c r="V22" s="56"/>
      <c r="W22" s="56"/>
      <c r="X22" s="56"/>
      <c r="Y22" s="56"/>
      <c r="Z22" s="56"/>
      <c r="AA22" s="56"/>
    </row>
    <row r="23">
      <c r="A23" s="66" t="s">
        <v>275</v>
      </c>
      <c r="B23" s="64"/>
      <c r="C23" s="64"/>
      <c r="D23" s="64"/>
      <c r="E23" s="56"/>
      <c r="F23" s="56"/>
      <c r="G23" s="56"/>
      <c r="H23" s="56"/>
      <c r="I23" s="56"/>
      <c r="J23" s="64"/>
      <c r="K23" s="64"/>
      <c r="L23" s="64"/>
      <c r="M23" s="56"/>
      <c r="N23" s="56"/>
      <c r="O23" s="56"/>
      <c r="P23" s="56"/>
      <c r="Q23" s="56"/>
      <c r="R23" s="56"/>
      <c r="S23" s="56"/>
      <c r="T23" s="56"/>
      <c r="U23" s="56"/>
      <c r="V23" s="56"/>
      <c r="W23" s="56"/>
      <c r="X23" s="56"/>
      <c r="Y23" s="56"/>
      <c r="Z23" s="56"/>
      <c r="AA23" s="56"/>
    </row>
    <row r="24">
      <c r="A24" s="67" t="s">
        <v>276</v>
      </c>
      <c r="B24" s="64"/>
      <c r="C24" s="64"/>
      <c r="D24" s="64"/>
      <c r="E24" s="56"/>
      <c r="F24" s="56"/>
      <c r="G24" s="56"/>
      <c r="H24" s="56"/>
      <c r="I24" s="56"/>
      <c r="J24" s="64"/>
      <c r="K24" s="64"/>
      <c r="L24" s="64"/>
      <c r="M24" s="56"/>
      <c r="N24" s="56"/>
      <c r="O24" s="56"/>
      <c r="P24" s="56"/>
      <c r="Q24" s="56"/>
      <c r="R24" s="56"/>
      <c r="S24" s="56"/>
      <c r="T24" s="56"/>
      <c r="U24" s="56"/>
      <c r="V24" s="56"/>
      <c r="W24" s="56"/>
      <c r="X24" s="56"/>
      <c r="Y24" s="56"/>
      <c r="Z24" s="56"/>
      <c r="AA24" s="56"/>
    </row>
    <row r="25">
      <c r="A25" s="66" t="s">
        <v>277</v>
      </c>
      <c r="B25" s="64"/>
      <c r="C25" s="64"/>
      <c r="D25" s="64"/>
      <c r="E25" s="56"/>
      <c r="F25" s="56"/>
      <c r="G25" s="56"/>
      <c r="H25" s="56"/>
      <c r="I25" s="56"/>
      <c r="J25" s="64"/>
      <c r="K25" s="64"/>
      <c r="L25" s="64"/>
      <c r="M25" s="56"/>
      <c r="N25" s="56"/>
      <c r="O25" s="56"/>
      <c r="P25" s="56"/>
      <c r="Q25" s="56"/>
      <c r="R25" s="56"/>
      <c r="S25" s="56"/>
      <c r="T25" s="56"/>
      <c r="U25" s="56"/>
      <c r="V25" s="56"/>
      <c r="W25" s="56"/>
      <c r="X25" s="56"/>
      <c r="Y25" s="56"/>
      <c r="Z25" s="56"/>
      <c r="AA25" s="56"/>
    </row>
    <row r="26">
      <c r="A26" s="60"/>
      <c r="B26" s="64"/>
      <c r="C26" s="64"/>
      <c r="D26" s="64"/>
      <c r="E26" s="56"/>
      <c r="F26" s="56"/>
      <c r="G26" s="56"/>
      <c r="H26" s="56"/>
      <c r="I26" s="56"/>
      <c r="J26" s="64"/>
      <c r="K26" s="64"/>
      <c r="L26" s="64"/>
      <c r="M26" s="56"/>
      <c r="N26" s="56"/>
      <c r="O26" s="56"/>
      <c r="P26" s="56"/>
      <c r="Q26" s="56"/>
      <c r="R26" s="56"/>
      <c r="S26" s="56"/>
      <c r="T26" s="56"/>
      <c r="U26" s="56"/>
      <c r="V26" s="56"/>
      <c r="W26" s="56"/>
      <c r="X26" s="56"/>
      <c r="Y26" s="56"/>
      <c r="Z26" s="56"/>
      <c r="AA26" s="56"/>
    </row>
    <row r="27">
      <c r="A27" s="71" t="s">
        <v>278</v>
      </c>
      <c r="B27" s="64"/>
      <c r="C27" s="64"/>
      <c r="D27" s="64"/>
      <c r="E27" s="56"/>
      <c r="F27" s="56"/>
      <c r="G27" s="56"/>
      <c r="H27" s="56"/>
      <c r="I27" s="56"/>
      <c r="J27" s="64"/>
      <c r="K27" s="64"/>
      <c r="L27" s="64"/>
      <c r="M27" s="56"/>
      <c r="N27" s="56"/>
      <c r="O27" s="56"/>
      <c r="P27" s="56"/>
      <c r="Q27" s="56"/>
      <c r="R27" s="56"/>
      <c r="S27" s="56"/>
      <c r="T27" s="56"/>
      <c r="U27" s="56"/>
      <c r="V27" s="56"/>
      <c r="W27" s="56"/>
      <c r="X27" s="56"/>
      <c r="Y27" s="56"/>
      <c r="Z27" s="56"/>
      <c r="AA27" s="56"/>
    </row>
    <row r="28">
      <c r="A28" s="72" t="s">
        <v>279</v>
      </c>
      <c r="B28" s="55"/>
      <c r="C28" s="55"/>
      <c r="D28" s="55"/>
      <c r="E28" s="56"/>
      <c r="F28" s="56"/>
      <c r="G28" s="56"/>
      <c r="H28" s="56"/>
      <c r="I28" s="56"/>
      <c r="J28" s="64"/>
      <c r="K28" s="64"/>
      <c r="L28" s="64"/>
      <c r="M28" s="56"/>
      <c r="N28" s="56"/>
      <c r="O28" s="56"/>
      <c r="P28" s="56"/>
      <c r="Q28" s="56"/>
      <c r="R28" s="56"/>
      <c r="S28" s="56"/>
      <c r="T28" s="56"/>
      <c r="U28" s="56"/>
      <c r="V28" s="56"/>
      <c r="W28" s="56"/>
      <c r="X28" s="56"/>
      <c r="Y28" s="56"/>
      <c r="Z28" s="56"/>
      <c r="AA28" s="56"/>
    </row>
    <row r="29">
      <c r="A29" s="64"/>
      <c r="B29" s="55"/>
      <c r="C29" s="55"/>
      <c r="D29" s="55"/>
      <c r="E29" s="56"/>
      <c r="F29" s="56"/>
      <c r="G29" s="56"/>
      <c r="H29" s="56"/>
      <c r="I29" s="56"/>
      <c r="J29" s="64"/>
      <c r="K29" s="64"/>
      <c r="L29" s="64"/>
      <c r="M29" s="56"/>
      <c r="N29" s="56"/>
      <c r="O29" s="56"/>
      <c r="P29" s="56"/>
      <c r="Q29" s="56"/>
      <c r="R29" s="56"/>
      <c r="S29" s="56"/>
      <c r="T29" s="56"/>
      <c r="U29" s="56"/>
      <c r="V29" s="56"/>
      <c r="W29" s="56"/>
      <c r="X29" s="56"/>
      <c r="Y29" s="56"/>
      <c r="Z29" s="56"/>
      <c r="AA29" s="56"/>
    </row>
    <row r="30">
      <c r="A30" s="73" t="s">
        <v>280</v>
      </c>
      <c r="B30" s="60"/>
      <c r="C30" s="54"/>
      <c r="D30" s="60"/>
      <c r="E30" s="74"/>
      <c r="F30" s="74"/>
      <c r="G30" s="74"/>
      <c r="H30" s="56"/>
      <c r="I30" s="56"/>
      <c r="J30" s="64"/>
      <c r="K30" s="64"/>
      <c r="L30" s="64"/>
      <c r="M30" s="56"/>
      <c r="N30" s="56"/>
      <c r="O30" s="56"/>
      <c r="P30" s="56"/>
      <c r="Q30" s="56"/>
      <c r="R30" s="56"/>
      <c r="S30" s="56"/>
      <c r="T30" s="56"/>
      <c r="U30" s="56"/>
      <c r="V30" s="56"/>
      <c r="W30" s="56"/>
      <c r="X30" s="56"/>
      <c r="Y30" s="56"/>
      <c r="Z30" s="56"/>
      <c r="AA30" s="56"/>
    </row>
    <row r="31">
      <c r="A31" s="75" t="s">
        <v>281</v>
      </c>
      <c r="B31" s="76" t="s">
        <v>282</v>
      </c>
      <c r="C31" s="76"/>
      <c r="D31" s="76" t="s">
        <v>283</v>
      </c>
      <c r="E31" s="75" t="s">
        <v>284</v>
      </c>
      <c r="F31" s="75" t="s">
        <v>285</v>
      </c>
      <c r="H31" s="56"/>
      <c r="I31" s="56"/>
      <c r="J31" s="64"/>
      <c r="K31" s="64"/>
      <c r="L31" s="64"/>
      <c r="M31" s="56"/>
      <c r="N31" s="56"/>
      <c r="O31" s="56"/>
      <c r="P31" s="56"/>
      <c r="Q31" s="56"/>
      <c r="R31" s="56"/>
      <c r="S31" s="56"/>
      <c r="T31" s="56"/>
      <c r="U31" s="56"/>
      <c r="V31" s="56"/>
      <c r="W31" s="56"/>
      <c r="X31" s="56"/>
      <c r="Y31" s="56"/>
      <c r="Z31" s="56"/>
      <c r="AA31" s="56"/>
    </row>
    <row r="32">
      <c r="A32" s="77" t="s">
        <v>286</v>
      </c>
      <c r="B32" s="78" t="s">
        <v>287</v>
      </c>
      <c r="C32" s="2" t="s">
        <v>288</v>
      </c>
      <c r="D32" s="54" t="s">
        <v>289</v>
      </c>
      <c r="E32" s="79" t="s">
        <v>290</v>
      </c>
      <c r="F32" s="80"/>
      <c r="H32" s="56"/>
      <c r="I32" s="56"/>
      <c r="J32" s="64"/>
      <c r="K32" s="64"/>
      <c r="L32" s="64"/>
      <c r="M32" s="56"/>
      <c r="N32" s="56"/>
      <c r="O32" s="56"/>
      <c r="P32" s="56"/>
      <c r="Q32" s="56"/>
      <c r="R32" s="56"/>
      <c r="S32" s="56"/>
      <c r="T32" s="56"/>
      <c r="U32" s="56"/>
      <c r="V32" s="56"/>
      <c r="W32" s="56"/>
      <c r="X32" s="56"/>
      <c r="Y32" s="56"/>
      <c r="Z32" s="56"/>
      <c r="AA32" s="56"/>
    </row>
    <row r="33">
      <c r="A33" s="77" t="s">
        <v>286</v>
      </c>
      <c r="B33" s="78" t="s">
        <v>287</v>
      </c>
      <c r="C33" s="54" t="s">
        <v>291</v>
      </c>
      <c r="D33" s="81" t="s">
        <v>289</v>
      </c>
      <c r="E33" s="82" t="s">
        <v>292</v>
      </c>
      <c r="F33" s="80"/>
      <c r="H33" s="56"/>
      <c r="I33" s="56"/>
      <c r="J33" s="64"/>
      <c r="K33" s="64"/>
      <c r="L33" s="64"/>
      <c r="M33" s="56"/>
      <c r="N33" s="56"/>
      <c r="O33" s="56"/>
      <c r="P33" s="56"/>
      <c r="Q33" s="56"/>
      <c r="R33" s="56"/>
      <c r="S33" s="56"/>
      <c r="T33" s="56"/>
      <c r="U33" s="56"/>
      <c r="V33" s="56"/>
      <c r="W33" s="56"/>
      <c r="X33" s="56"/>
      <c r="Y33" s="56"/>
      <c r="Z33" s="56"/>
      <c r="AA33" s="56"/>
    </row>
    <row r="34">
      <c r="A34" s="77" t="s">
        <v>293</v>
      </c>
      <c r="B34" s="78" t="s">
        <v>287</v>
      </c>
      <c r="C34" s="54" t="s">
        <v>288</v>
      </c>
      <c r="D34" s="54" t="s">
        <v>289</v>
      </c>
      <c r="E34" s="79" t="s">
        <v>294</v>
      </c>
      <c r="F34" s="80"/>
      <c r="H34" s="56"/>
      <c r="I34" s="56"/>
      <c r="J34" s="64"/>
      <c r="K34" s="64"/>
      <c r="L34" s="64"/>
      <c r="M34" s="56"/>
      <c r="N34" s="56"/>
      <c r="O34" s="56"/>
      <c r="P34" s="56"/>
      <c r="Q34" s="56"/>
      <c r="R34" s="56"/>
      <c r="S34" s="56"/>
      <c r="T34" s="56"/>
      <c r="U34" s="56"/>
      <c r="V34" s="56"/>
      <c r="W34" s="56"/>
      <c r="X34" s="56"/>
      <c r="Y34" s="56"/>
      <c r="Z34" s="56"/>
      <c r="AA34" s="56"/>
    </row>
    <row r="35">
      <c r="A35" s="77" t="s">
        <v>293</v>
      </c>
      <c r="B35" s="78" t="s">
        <v>287</v>
      </c>
      <c r="C35" s="54" t="s">
        <v>295</v>
      </c>
      <c r="D35" s="54" t="s">
        <v>289</v>
      </c>
      <c r="E35" s="83" t="s">
        <v>296</v>
      </c>
      <c r="F35" s="80"/>
      <c r="H35" s="56"/>
      <c r="I35" s="56"/>
      <c r="J35" s="64"/>
      <c r="K35" s="64"/>
      <c r="L35" s="64"/>
      <c r="M35" s="56"/>
      <c r="N35" s="56"/>
      <c r="O35" s="56"/>
      <c r="P35" s="56"/>
      <c r="Q35" s="56"/>
      <c r="R35" s="56"/>
      <c r="S35" s="56"/>
      <c r="T35" s="56"/>
      <c r="U35" s="56"/>
      <c r="V35" s="56"/>
      <c r="W35" s="56"/>
      <c r="X35" s="56"/>
      <c r="Y35" s="56"/>
      <c r="Z35" s="56"/>
      <c r="AA35" s="56"/>
    </row>
    <row r="36">
      <c r="A36" s="84" t="s">
        <v>297</v>
      </c>
      <c r="B36" s="85" t="s">
        <v>287</v>
      </c>
      <c r="C36" s="54" t="s">
        <v>298</v>
      </c>
      <c r="D36" s="54" t="s">
        <v>289</v>
      </c>
      <c r="E36" s="79" t="s">
        <v>299</v>
      </c>
      <c r="F36" s="80"/>
      <c r="H36" s="56"/>
      <c r="I36" s="56"/>
      <c r="J36" s="64"/>
      <c r="K36" s="64"/>
      <c r="L36" s="64"/>
      <c r="M36" s="56"/>
      <c r="N36" s="56"/>
      <c r="O36" s="56"/>
      <c r="P36" s="56"/>
      <c r="Q36" s="56"/>
      <c r="R36" s="56"/>
      <c r="S36" s="56"/>
      <c r="T36" s="56"/>
      <c r="U36" s="56"/>
      <c r="V36" s="56"/>
      <c r="W36" s="56"/>
      <c r="X36" s="56"/>
      <c r="Y36" s="56"/>
      <c r="Z36" s="56"/>
      <c r="AA36" s="56"/>
    </row>
    <row r="37">
      <c r="A37" s="84" t="s">
        <v>297</v>
      </c>
      <c r="B37" s="78" t="s">
        <v>287</v>
      </c>
      <c r="C37" s="54" t="s">
        <v>288</v>
      </c>
      <c r="D37" s="54" t="s">
        <v>289</v>
      </c>
      <c r="E37" s="79" t="s">
        <v>300</v>
      </c>
      <c r="F37" s="80"/>
      <c r="H37" s="56"/>
      <c r="I37" s="56"/>
      <c r="J37" s="64"/>
      <c r="K37" s="64"/>
      <c r="L37" s="64"/>
      <c r="M37" s="56"/>
      <c r="N37" s="56"/>
      <c r="O37" s="56"/>
      <c r="P37" s="56"/>
      <c r="Q37" s="56"/>
      <c r="R37" s="56"/>
      <c r="S37" s="56"/>
      <c r="T37" s="56"/>
      <c r="U37" s="56"/>
      <c r="V37" s="56"/>
      <c r="W37" s="56"/>
      <c r="X37" s="56"/>
      <c r="Y37" s="56"/>
      <c r="Z37" s="56"/>
      <c r="AA37" s="56"/>
    </row>
    <row r="38">
      <c r="A38" s="77" t="s">
        <v>297</v>
      </c>
      <c r="B38" s="78" t="s">
        <v>287</v>
      </c>
      <c r="C38" s="54" t="s">
        <v>301</v>
      </c>
      <c r="D38" s="54" t="s">
        <v>289</v>
      </c>
      <c r="E38" s="83" t="s">
        <v>302</v>
      </c>
      <c r="F38" s="80"/>
      <c r="H38" s="56"/>
      <c r="I38" s="56"/>
      <c r="J38" s="64"/>
      <c r="K38" s="64"/>
      <c r="L38" s="64"/>
      <c r="M38" s="56"/>
      <c r="N38" s="56"/>
      <c r="O38" s="56"/>
      <c r="P38" s="56"/>
      <c r="Q38" s="56"/>
      <c r="R38" s="56"/>
      <c r="S38" s="56"/>
      <c r="T38" s="56"/>
      <c r="U38" s="56"/>
      <c r="V38" s="56"/>
      <c r="W38" s="56"/>
      <c r="X38" s="56"/>
      <c r="Y38" s="56"/>
      <c r="Z38" s="56"/>
      <c r="AA38" s="56"/>
    </row>
    <row r="39">
      <c r="A39" s="84" t="s">
        <v>303</v>
      </c>
      <c r="B39" s="78" t="s">
        <v>287</v>
      </c>
      <c r="C39" s="54" t="s">
        <v>304</v>
      </c>
      <c r="D39" s="54" t="s">
        <v>289</v>
      </c>
      <c r="E39" s="83" t="s">
        <v>305</v>
      </c>
      <c r="F39" s="80"/>
      <c r="H39" s="56"/>
      <c r="I39" s="56"/>
      <c r="J39" s="61"/>
      <c r="K39" s="61"/>
      <c r="L39" s="61"/>
      <c r="M39" s="56"/>
      <c r="N39" s="56"/>
      <c r="O39" s="56"/>
      <c r="P39" s="56"/>
      <c r="Q39" s="56"/>
      <c r="R39" s="56"/>
      <c r="S39" s="56"/>
      <c r="T39" s="56"/>
      <c r="U39" s="56"/>
      <c r="V39" s="56"/>
      <c r="W39" s="56"/>
      <c r="X39" s="56"/>
      <c r="Y39" s="56"/>
      <c r="Z39" s="56"/>
      <c r="AA39" s="56"/>
    </row>
    <row r="40">
      <c r="A40" s="77" t="s">
        <v>303</v>
      </c>
      <c r="B40" s="78" t="s">
        <v>287</v>
      </c>
      <c r="C40" s="54" t="s">
        <v>295</v>
      </c>
      <c r="D40" s="54" t="s">
        <v>289</v>
      </c>
      <c r="E40" s="83" t="s">
        <v>306</v>
      </c>
      <c r="F40" s="80"/>
      <c r="H40" s="56"/>
      <c r="I40" s="56"/>
      <c r="J40" s="61"/>
      <c r="K40" s="61"/>
      <c r="L40" s="61"/>
      <c r="M40" s="56"/>
      <c r="N40" s="56"/>
      <c r="O40" s="56"/>
      <c r="P40" s="56"/>
      <c r="Q40" s="56"/>
      <c r="R40" s="56"/>
      <c r="S40" s="56"/>
      <c r="T40" s="56"/>
      <c r="U40" s="56"/>
      <c r="V40" s="56"/>
      <c r="W40" s="56"/>
      <c r="X40" s="56"/>
      <c r="Y40" s="56"/>
      <c r="Z40" s="56"/>
      <c r="AA40" s="56"/>
    </row>
    <row r="41">
      <c r="A41" s="77" t="s">
        <v>307</v>
      </c>
      <c r="B41" s="78" t="s">
        <v>287</v>
      </c>
      <c r="C41" s="54" t="s">
        <v>66</v>
      </c>
      <c r="D41" s="54" t="s">
        <v>289</v>
      </c>
      <c r="E41" s="83" t="s">
        <v>308</v>
      </c>
      <c r="F41" s="83" t="s">
        <v>309</v>
      </c>
      <c r="H41" s="56"/>
      <c r="I41" s="56"/>
      <c r="J41" s="56"/>
      <c r="K41" s="56"/>
      <c r="L41" s="56"/>
      <c r="M41" s="56"/>
      <c r="N41" s="56"/>
      <c r="O41" s="56"/>
      <c r="P41" s="56"/>
      <c r="Q41" s="56"/>
      <c r="R41" s="56"/>
      <c r="S41" s="56"/>
      <c r="T41" s="56"/>
      <c r="U41" s="56"/>
      <c r="V41" s="56"/>
      <c r="W41" s="56"/>
      <c r="X41" s="56"/>
      <c r="Y41" s="56"/>
      <c r="Z41" s="56"/>
      <c r="AA41" s="56"/>
    </row>
    <row r="42">
      <c r="A42" s="86" t="s">
        <v>307</v>
      </c>
      <c r="B42" s="78" t="s">
        <v>287</v>
      </c>
      <c r="C42" s="54" t="s">
        <v>310</v>
      </c>
      <c r="D42" s="54" t="s">
        <v>289</v>
      </c>
      <c r="E42" s="83" t="s">
        <v>311</v>
      </c>
      <c r="F42" s="80"/>
      <c r="H42" s="56"/>
      <c r="I42" s="56"/>
      <c r="J42" s="56"/>
      <c r="K42" s="56"/>
      <c r="L42" s="56"/>
      <c r="M42" s="56"/>
      <c r="N42" s="56"/>
      <c r="O42" s="56"/>
      <c r="P42" s="56"/>
      <c r="Q42" s="56"/>
      <c r="R42" s="56"/>
      <c r="S42" s="56"/>
      <c r="T42" s="56"/>
      <c r="U42" s="56"/>
      <c r="V42" s="56"/>
      <c r="W42" s="56"/>
      <c r="X42" s="56"/>
      <c r="Y42" s="56"/>
      <c r="Z42" s="56"/>
      <c r="AA42" s="56"/>
    </row>
    <row r="43">
      <c r="A43" s="84" t="s">
        <v>312</v>
      </c>
      <c r="B43" s="78" t="s">
        <v>287</v>
      </c>
      <c r="C43" s="54" t="s">
        <v>295</v>
      </c>
      <c r="D43" s="54" t="s">
        <v>289</v>
      </c>
      <c r="E43" s="83" t="s">
        <v>313</v>
      </c>
      <c r="F43" s="80"/>
      <c r="H43" s="56"/>
      <c r="I43" s="56"/>
      <c r="J43" s="56"/>
      <c r="K43" s="56"/>
      <c r="L43" s="56"/>
      <c r="M43" s="56"/>
      <c r="N43" s="56"/>
      <c r="O43" s="56"/>
      <c r="P43" s="56"/>
      <c r="Q43" s="56"/>
      <c r="R43" s="56"/>
      <c r="S43" s="56"/>
      <c r="T43" s="56"/>
      <c r="U43" s="56"/>
      <c r="V43" s="56"/>
      <c r="W43" s="56"/>
      <c r="X43" s="56"/>
      <c r="Y43" s="56"/>
      <c r="Z43" s="56"/>
      <c r="AA43" s="56"/>
    </row>
    <row r="44">
      <c r="A44" s="84" t="s">
        <v>314</v>
      </c>
      <c r="B44" s="78" t="s">
        <v>287</v>
      </c>
      <c r="C44" s="54" t="s">
        <v>315</v>
      </c>
      <c r="D44" s="54" t="s">
        <v>289</v>
      </c>
      <c r="E44" s="83" t="s">
        <v>316</v>
      </c>
      <c r="F44" s="80"/>
      <c r="H44" s="56"/>
      <c r="I44" s="56"/>
      <c r="J44" s="56"/>
      <c r="K44" s="56"/>
      <c r="L44" s="56"/>
      <c r="M44" s="56"/>
      <c r="N44" s="56"/>
      <c r="O44" s="56"/>
      <c r="P44" s="56"/>
      <c r="Q44" s="56"/>
      <c r="R44" s="56"/>
      <c r="S44" s="56"/>
      <c r="T44" s="56"/>
      <c r="U44" s="56"/>
      <c r="V44" s="56"/>
      <c r="W44" s="56"/>
      <c r="X44" s="56"/>
      <c r="Y44" s="56"/>
      <c r="Z44" s="56"/>
      <c r="AA44" s="56"/>
    </row>
    <row r="45">
      <c r="A45" s="77" t="s">
        <v>314</v>
      </c>
      <c r="B45" s="78" t="s">
        <v>287</v>
      </c>
      <c r="C45" s="54" t="s">
        <v>310</v>
      </c>
      <c r="D45" s="54" t="s">
        <v>289</v>
      </c>
      <c r="E45" s="83" t="s">
        <v>317</v>
      </c>
      <c r="F45" s="80"/>
      <c r="H45" s="56"/>
      <c r="I45" s="56"/>
      <c r="J45" s="56"/>
      <c r="K45" s="56"/>
      <c r="L45" s="56"/>
      <c r="M45" s="56"/>
      <c r="N45" s="56"/>
      <c r="O45" s="56"/>
      <c r="P45" s="56"/>
      <c r="Q45" s="56"/>
      <c r="R45" s="56"/>
      <c r="S45" s="56"/>
      <c r="T45" s="56"/>
      <c r="U45" s="56"/>
      <c r="V45" s="56"/>
      <c r="W45" s="56"/>
      <c r="X45" s="56"/>
      <c r="Y45" s="56"/>
      <c r="Z45" s="56"/>
      <c r="AA45" s="56"/>
    </row>
    <row r="46">
      <c r="A46" s="84" t="s">
        <v>318</v>
      </c>
      <c r="B46" s="78" t="s">
        <v>287</v>
      </c>
      <c r="C46" s="54" t="s">
        <v>319</v>
      </c>
      <c r="D46" s="54" t="s">
        <v>289</v>
      </c>
      <c r="E46" s="83" t="s">
        <v>320</v>
      </c>
      <c r="F46" s="80"/>
      <c r="H46" s="56"/>
      <c r="I46" s="56"/>
      <c r="J46" s="56"/>
      <c r="K46" s="56"/>
      <c r="L46" s="56"/>
      <c r="M46" s="56"/>
      <c r="N46" s="56"/>
      <c r="O46" s="56"/>
      <c r="P46" s="56"/>
      <c r="Q46" s="56"/>
      <c r="R46" s="56"/>
      <c r="S46" s="56"/>
      <c r="T46" s="56"/>
      <c r="U46" s="56"/>
      <c r="V46" s="56"/>
      <c r="W46" s="56"/>
      <c r="X46" s="56"/>
      <c r="Y46" s="56"/>
      <c r="Z46" s="56"/>
      <c r="AA46" s="56"/>
    </row>
    <row r="47">
      <c r="A47" s="77" t="s">
        <v>318</v>
      </c>
      <c r="B47" s="78" t="s">
        <v>287</v>
      </c>
      <c r="C47" s="54" t="s">
        <v>66</v>
      </c>
      <c r="D47" s="54" t="s">
        <v>289</v>
      </c>
      <c r="E47" s="83" t="s">
        <v>321</v>
      </c>
      <c r="F47" s="83" t="s">
        <v>322</v>
      </c>
      <c r="H47" s="56"/>
      <c r="I47" s="56"/>
      <c r="J47" s="56"/>
      <c r="K47" s="56"/>
      <c r="L47" s="56"/>
      <c r="M47" s="56"/>
      <c r="N47" s="56"/>
      <c r="O47" s="56"/>
      <c r="P47" s="56"/>
      <c r="Q47" s="56"/>
      <c r="R47" s="56"/>
      <c r="S47" s="56"/>
      <c r="T47" s="56"/>
      <c r="U47" s="56"/>
      <c r="V47" s="56"/>
      <c r="W47" s="56"/>
      <c r="X47" s="56"/>
      <c r="Y47" s="56"/>
      <c r="Z47" s="56"/>
      <c r="AA47" s="56"/>
    </row>
    <row r="48">
      <c r="A48" s="77" t="s">
        <v>323</v>
      </c>
      <c r="B48" s="78" t="s">
        <v>287</v>
      </c>
      <c r="C48" s="54" t="s">
        <v>310</v>
      </c>
      <c r="D48" s="54" t="s">
        <v>289</v>
      </c>
      <c r="E48" s="83" t="s">
        <v>324</v>
      </c>
      <c r="F48" s="80"/>
      <c r="H48" s="56"/>
      <c r="I48" s="56"/>
      <c r="J48" s="56"/>
      <c r="K48" s="56"/>
      <c r="L48" s="56"/>
      <c r="M48" s="56"/>
      <c r="N48" s="56"/>
      <c r="O48" s="56"/>
      <c r="P48" s="56"/>
      <c r="Q48" s="56"/>
      <c r="R48" s="56"/>
      <c r="S48" s="56"/>
      <c r="T48" s="56"/>
      <c r="U48" s="56"/>
      <c r="V48" s="56"/>
      <c r="W48" s="56"/>
      <c r="X48" s="56"/>
      <c r="Y48" s="56"/>
      <c r="Z48" s="56"/>
      <c r="AA48" s="56"/>
    </row>
    <row r="49">
      <c r="A49" s="84" t="s">
        <v>323</v>
      </c>
      <c r="B49" s="78" t="s">
        <v>117</v>
      </c>
      <c r="C49" s="54" t="s">
        <v>325</v>
      </c>
      <c r="D49" s="54" t="s">
        <v>289</v>
      </c>
      <c r="E49" s="83" t="s">
        <v>326</v>
      </c>
      <c r="F49" s="80"/>
      <c r="H49" s="56"/>
      <c r="I49" s="56"/>
      <c r="J49" s="56"/>
      <c r="K49" s="56"/>
      <c r="L49" s="56"/>
      <c r="M49" s="56"/>
      <c r="N49" s="56"/>
      <c r="O49" s="56"/>
      <c r="P49" s="56"/>
      <c r="Q49" s="56"/>
      <c r="R49" s="56"/>
      <c r="S49" s="56"/>
      <c r="T49" s="56"/>
      <c r="U49" s="56"/>
      <c r="V49" s="56"/>
      <c r="W49" s="56"/>
      <c r="X49" s="56"/>
      <c r="Y49" s="56"/>
      <c r="Z49" s="56"/>
      <c r="AA49" s="56"/>
    </row>
    <row r="50">
      <c r="A50" s="87" t="s">
        <v>327</v>
      </c>
      <c r="B50" s="78" t="s">
        <v>117</v>
      </c>
      <c r="C50" s="54" t="s">
        <v>310</v>
      </c>
      <c r="D50" s="54" t="s">
        <v>289</v>
      </c>
      <c r="E50" s="83" t="s">
        <v>328</v>
      </c>
      <c r="F50" s="80"/>
      <c r="H50" s="56"/>
      <c r="I50" s="56"/>
      <c r="J50" s="56"/>
      <c r="K50" s="56"/>
      <c r="L50" s="56"/>
      <c r="M50" s="56"/>
      <c r="N50" s="56"/>
      <c r="O50" s="56"/>
      <c r="P50" s="56"/>
      <c r="Q50" s="56"/>
      <c r="R50" s="56"/>
      <c r="S50" s="56"/>
      <c r="T50" s="56"/>
      <c r="U50" s="56"/>
      <c r="V50" s="56"/>
      <c r="W50" s="56"/>
      <c r="X50" s="56"/>
      <c r="Y50" s="56"/>
      <c r="Z50" s="56"/>
      <c r="AA50" s="56"/>
    </row>
    <row r="51">
      <c r="A51" s="88" t="s">
        <v>327</v>
      </c>
      <c r="B51" s="78" t="s">
        <v>117</v>
      </c>
      <c r="C51" s="54" t="s">
        <v>329</v>
      </c>
      <c r="D51" s="54" t="s">
        <v>289</v>
      </c>
      <c r="E51" s="83" t="s">
        <v>330</v>
      </c>
      <c r="F51" s="83" t="s">
        <v>331</v>
      </c>
      <c r="H51" s="56"/>
      <c r="I51" s="56"/>
      <c r="J51" s="56"/>
      <c r="K51" s="56"/>
      <c r="L51" s="56"/>
      <c r="M51" s="56"/>
      <c r="N51" s="56"/>
      <c r="O51" s="56"/>
      <c r="P51" s="56"/>
      <c r="Q51" s="56"/>
      <c r="R51" s="56"/>
      <c r="S51" s="56"/>
      <c r="T51" s="56"/>
      <c r="U51" s="56"/>
      <c r="V51" s="56"/>
      <c r="W51" s="56"/>
      <c r="X51" s="56"/>
      <c r="Y51" s="56"/>
      <c r="Z51" s="56"/>
      <c r="AA51" s="56"/>
    </row>
    <row r="52">
      <c r="A52" s="77" t="s">
        <v>332</v>
      </c>
      <c r="B52" s="78" t="s">
        <v>117</v>
      </c>
      <c r="C52" s="54" t="s">
        <v>333</v>
      </c>
      <c r="D52" s="54" t="s">
        <v>289</v>
      </c>
      <c r="E52" s="83" t="s">
        <v>334</v>
      </c>
      <c r="F52" s="80"/>
      <c r="H52" s="56"/>
      <c r="I52" s="56"/>
      <c r="J52" s="56"/>
      <c r="K52" s="56"/>
      <c r="L52" s="56"/>
      <c r="M52" s="56"/>
      <c r="N52" s="56"/>
      <c r="O52" s="56"/>
      <c r="P52" s="56"/>
      <c r="Q52" s="56"/>
      <c r="R52" s="56"/>
      <c r="S52" s="56"/>
      <c r="T52" s="56"/>
      <c r="U52" s="56"/>
      <c r="V52" s="56"/>
      <c r="W52" s="56"/>
      <c r="X52" s="56"/>
      <c r="Y52" s="56"/>
      <c r="Z52" s="56"/>
      <c r="AA52" s="56"/>
    </row>
    <row r="53">
      <c r="A53" s="77" t="s">
        <v>332</v>
      </c>
      <c r="B53" s="78" t="s">
        <v>117</v>
      </c>
      <c r="C53" s="54" t="s">
        <v>333</v>
      </c>
      <c r="D53" s="54" t="s">
        <v>289</v>
      </c>
      <c r="E53" s="83" t="s">
        <v>335</v>
      </c>
      <c r="F53" s="80"/>
      <c r="H53" s="56"/>
      <c r="I53" s="56"/>
      <c r="J53" s="56"/>
      <c r="K53" s="56"/>
      <c r="L53" s="56"/>
      <c r="M53" s="56"/>
      <c r="N53" s="56"/>
      <c r="O53" s="56"/>
      <c r="P53" s="56"/>
      <c r="Q53" s="56"/>
      <c r="R53" s="56"/>
      <c r="S53" s="56"/>
      <c r="T53" s="56"/>
      <c r="U53" s="56"/>
      <c r="V53" s="56"/>
      <c r="W53" s="56"/>
      <c r="X53" s="56"/>
      <c r="Y53" s="56"/>
      <c r="Z53" s="56"/>
      <c r="AA53" s="56"/>
    </row>
    <row r="54">
      <c r="A54" s="77" t="s">
        <v>336</v>
      </c>
      <c r="B54" s="78" t="s">
        <v>117</v>
      </c>
      <c r="C54" s="54" t="s">
        <v>310</v>
      </c>
      <c r="D54" s="54" t="s">
        <v>289</v>
      </c>
      <c r="E54" s="83" t="s">
        <v>337</v>
      </c>
      <c r="F54" s="80"/>
      <c r="H54" s="56"/>
      <c r="I54" s="56"/>
      <c r="J54" s="56"/>
      <c r="K54" s="56"/>
      <c r="L54" s="56"/>
      <c r="M54" s="56"/>
      <c r="N54" s="56"/>
      <c r="O54" s="56"/>
      <c r="P54" s="56"/>
      <c r="Q54" s="56"/>
      <c r="R54" s="56"/>
      <c r="S54" s="56"/>
      <c r="T54" s="56"/>
      <c r="U54" s="56"/>
      <c r="V54" s="56"/>
      <c r="W54" s="56"/>
      <c r="X54" s="56"/>
      <c r="Y54" s="56"/>
      <c r="Z54" s="56"/>
      <c r="AA54" s="56"/>
    </row>
    <row r="55">
      <c r="A55" s="77" t="s">
        <v>336</v>
      </c>
      <c r="B55" s="78" t="s">
        <v>117</v>
      </c>
      <c r="C55" s="54" t="s">
        <v>338</v>
      </c>
      <c r="D55" s="54" t="s">
        <v>289</v>
      </c>
      <c r="E55" s="83" t="s">
        <v>339</v>
      </c>
      <c r="F55" s="83" t="s">
        <v>340</v>
      </c>
      <c r="H55" s="56"/>
      <c r="I55" s="56"/>
      <c r="J55" s="56"/>
      <c r="K55" s="56"/>
      <c r="L55" s="56"/>
      <c r="M55" s="56"/>
      <c r="N55" s="56"/>
      <c r="O55" s="56"/>
      <c r="P55" s="56"/>
      <c r="Q55" s="56"/>
      <c r="R55" s="56"/>
      <c r="S55" s="56"/>
      <c r="T55" s="56"/>
      <c r="U55" s="56"/>
      <c r="V55" s="56"/>
      <c r="W55" s="56"/>
      <c r="X55" s="56"/>
      <c r="Y55" s="56"/>
      <c r="Z55" s="56"/>
      <c r="AA55" s="56"/>
    </row>
    <row r="56">
      <c r="A56" s="77" t="s">
        <v>341</v>
      </c>
      <c r="B56" s="78" t="s">
        <v>117</v>
      </c>
      <c r="C56" s="54" t="s">
        <v>342</v>
      </c>
      <c r="D56" s="54" t="s">
        <v>289</v>
      </c>
      <c r="E56" s="83" t="s">
        <v>343</v>
      </c>
      <c r="F56" s="83" t="s">
        <v>344</v>
      </c>
      <c r="H56" s="56"/>
      <c r="I56" s="56"/>
      <c r="J56" s="56"/>
      <c r="K56" s="56"/>
      <c r="L56" s="56"/>
      <c r="M56" s="56"/>
      <c r="N56" s="56"/>
      <c r="O56" s="56"/>
      <c r="P56" s="56"/>
      <c r="Q56" s="56"/>
      <c r="R56" s="56"/>
      <c r="S56" s="56"/>
      <c r="T56" s="56"/>
      <c r="U56" s="56"/>
      <c r="V56" s="56"/>
      <c r="W56" s="56"/>
      <c r="X56" s="56"/>
      <c r="Y56" s="56"/>
      <c r="Z56" s="56"/>
      <c r="AA56" s="56"/>
    </row>
    <row r="57">
      <c r="A57" s="77" t="s">
        <v>341</v>
      </c>
      <c r="B57" s="78" t="s">
        <v>117</v>
      </c>
      <c r="C57" s="54" t="s">
        <v>345</v>
      </c>
      <c r="D57" s="54" t="s">
        <v>289</v>
      </c>
      <c r="E57" s="83" t="s">
        <v>339</v>
      </c>
      <c r="F57" s="83" t="s">
        <v>346</v>
      </c>
      <c r="H57" s="56"/>
      <c r="I57" s="56"/>
      <c r="J57" s="56"/>
      <c r="K57" s="56"/>
      <c r="L57" s="56"/>
      <c r="M57" s="56"/>
      <c r="N57" s="56"/>
      <c r="O57" s="56"/>
      <c r="P57" s="56"/>
      <c r="Q57" s="56"/>
      <c r="R57" s="56"/>
      <c r="S57" s="56"/>
      <c r="T57" s="56"/>
      <c r="U57" s="56"/>
      <c r="V57" s="56"/>
      <c r="W57" s="56"/>
      <c r="X57" s="56"/>
      <c r="Y57" s="56"/>
      <c r="Z57" s="56"/>
      <c r="AA57" s="56"/>
    </row>
    <row r="58">
      <c r="A58" s="84" t="s">
        <v>347</v>
      </c>
      <c r="B58" s="78" t="s">
        <v>117</v>
      </c>
      <c r="C58" s="54" t="s">
        <v>342</v>
      </c>
      <c r="D58" s="54" t="s">
        <v>289</v>
      </c>
      <c r="E58" s="89" t="s">
        <v>348</v>
      </c>
      <c r="F58" s="83" t="s">
        <v>349</v>
      </c>
      <c r="H58" s="56"/>
      <c r="I58" s="56"/>
      <c r="J58" s="56"/>
      <c r="K58" s="56"/>
      <c r="L58" s="56"/>
      <c r="M58" s="56"/>
      <c r="N58" s="56"/>
      <c r="O58" s="56"/>
      <c r="P58" s="56"/>
      <c r="Q58" s="56"/>
      <c r="R58" s="56"/>
      <c r="S58" s="56"/>
      <c r="T58" s="56"/>
      <c r="U58" s="56"/>
      <c r="V58" s="56"/>
      <c r="W58" s="56"/>
      <c r="X58" s="56"/>
      <c r="Y58" s="56"/>
      <c r="Z58" s="56"/>
      <c r="AA58" s="56"/>
    </row>
    <row r="59">
      <c r="A59" s="77" t="s">
        <v>347</v>
      </c>
      <c r="B59" s="90" t="s">
        <v>117</v>
      </c>
      <c r="C59" s="54" t="s">
        <v>350</v>
      </c>
      <c r="D59" s="54" t="s">
        <v>289</v>
      </c>
      <c r="E59" s="83" t="s">
        <v>351</v>
      </c>
      <c r="F59" s="80"/>
      <c r="H59" s="56"/>
      <c r="I59" s="56"/>
      <c r="J59" s="56"/>
      <c r="K59" s="56"/>
      <c r="L59" s="56"/>
      <c r="M59" s="56"/>
      <c r="N59" s="56"/>
      <c r="O59" s="56"/>
      <c r="P59" s="56"/>
      <c r="Q59" s="56"/>
      <c r="R59" s="56"/>
      <c r="S59" s="56"/>
      <c r="T59" s="56"/>
      <c r="U59" s="56"/>
      <c r="V59" s="56"/>
      <c r="W59" s="56"/>
      <c r="X59" s="56"/>
      <c r="Y59" s="56"/>
      <c r="Z59" s="56"/>
      <c r="AA59" s="56"/>
    </row>
    <row r="60">
      <c r="A60" s="77" t="s">
        <v>352</v>
      </c>
      <c r="B60" s="90" t="s">
        <v>117</v>
      </c>
      <c r="C60" s="54" t="s">
        <v>353</v>
      </c>
      <c r="D60" s="54" t="s">
        <v>289</v>
      </c>
      <c r="E60" s="83" t="s">
        <v>354</v>
      </c>
      <c r="F60" s="83" t="s">
        <v>355</v>
      </c>
      <c r="H60" s="56"/>
      <c r="I60" s="56"/>
      <c r="J60" s="56"/>
      <c r="K60" s="56"/>
      <c r="L60" s="56"/>
      <c r="M60" s="56"/>
      <c r="N60" s="56"/>
      <c r="O60" s="56"/>
      <c r="P60" s="56"/>
      <c r="Q60" s="56"/>
      <c r="R60" s="56"/>
      <c r="S60" s="56"/>
      <c r="T60" s="56"/>
      <c r="U60" s="56"/>
      <c r="V60" s="56"/>
      <c r="W60" s="56"/>
      <c r="X60" s="56"/>
      <c r="Y60" s="56"/>
      <c r="Z60" s="56"/>
      <c r="AA60" s="56"/>
    </row>
    <row r="61">
      <c r="A61" s="77" t="s">
        <v>352</v>
      </c>
      <c r="B61" s="90" t="s">
        <v>117</v>
      </c>
      <c r="C61" s="54" t="s">
        <v>350</v>
      </c>
      <c r="D61" s="54" t="s">
        <v>289</v>
      </c>
      <c r="E61" s="83" t="s">
        <v>356</v>
      </c>
      <c r="F61" s="80"/>
      <c r="H61" s="56"/>
      <c r="I61" s="56"/>
      <c r="J61" s="56"/>
      <c r="K61" s="56"/>
      <c r="L61" s="56"/>
      <c r="M61" s="56"/>
      <c r="N61" s="56"/>
      <c r="O61" s="56"/>
      <c r="P61" s="56"/>
      <c r="Q61" s="56"/>
      <c r="R61" s="56"/>
      <c r="S61" s="56"/>
      <c r="T61" s="56"/>
      <c r="U61" s="56"/>
      <c r="V61" s="56"/>
      <c r="W61" s="56"/>
      <c r="X61" s="56"/>
      <c r="Y61" s="56"/>
      <c r="Z61" s="56"/>
      <c r="AA61" s="56"/>
    </row>
    <row r="62">
      <c r="A62" s="84" t="s">
        <v>357</v>
      </c>
      <c r="B62" s="90" t="s">
        <v>117</v>
      </c>
      <c r="C62" s="54" t="s">
        <v>358</v>
      </c>
      <c r="D62" s="54" t="s">
        <v>289</v>
      </c>
      <c r="E62" s="83" t="s">
        <v>359</v>
      </c>
      <c r="F62" s="80"/>
      <c r="H62" s="56"/>
      <c r="I62" s="56"/>
      <c r="J62" s="56"/>
      <c r="K62" s="56"/>
      <c r="L62" s="56"/>
      <c r="M62" s="56"/>
      <c r="N62" s="56"/>
      <c r="O62" s="56"/>
      <c r="P62" s="56"/>
      <c r="Q62" s="56"/>
      <c r="R62" s="56"/>
      <c r="S62" s="56"/>
      <c r="T62" s="56"/>
      <c r="U62" s="56"/>
      <c r="V62" s="56"/>
      <c r="W62" s="56"/>
      <c r="X62" s="56"/>
      <c r="Y62" s="56"/>
      <c r="Z62" s="56"/>
      <c r="AA62" s="56"/>
    </row>
    <row r="63">
      <c r="A63" s="77" t="s">
        <v>357</v>
      </c>
      <c r="B63" s="90" t="s">
        <v>117</v>
      </c>
      <c r="C63" s="54" t="s">
        <v>342</v>
      </c>
      <c r="D63" s="54" t="s">
        <v>360</v>
      </c>
      <c r="E63" s="83" t="s">
        <v>361</v>
      </c>
      <c r="F63" s="83" t="s">
        <v>362</v>
      </c>
      <c r="H63" s="56"/>
      <c r="I63" s="56"/>
      <c r="J63" s="56"/>
      <c r="K63" s="56"/>
      <c r="L63" s="56"/>
      <c r="M63" s="56"/>
      <c r="N63" s="56"/>
      <c r="O63" s="56"/>
      <c r="P63" s="56"/>
      <c r="Q63" s="56"/>
      <c r="R63" s="56"/>
      <c r="S63" s="56"/>
      <c r="T63" s="56"/>
      <c r="U63" s="56"/>
      <c r="V63" s="56"/>
      <c r="W63" s="56"/>
      <c r="X63" s="56"/>
      <c r="Y63" s="56"/>
      <c r="Z63" s="56"/>
      <c r="AA63" s="56"/>
    </row>
    <row r="64">
      <c r="A64" s="84" t="s">
        <v>363</v>
      </c>
      <c r="B64" s="90" t="s">
        <v>117</v>
      </c>
      <c r="C64" s="54" t="s">
        <v>364</v>
      </c>
      <c r="D64" s="54" t="s">
        <v>360</v>
      </c>
      <c r="E64" s="83" t="s">
        <v>365</v>
      </c>
      <c r="F64" s="2" t="s">
        <v>366</v>
      </c>
      <c r="H64" s="56"/>
      <c r="I64" s="56"/>
      <c r="J64" s="56"/>
      <c r="K64" s="56"/>
      <c r="L64" s="56"/>
      <c r="M64" s="56"/>
      <c r="N64" s="56"/>
      <c r="O64" s="56"/>
      <c r="P64" s="56"/>
      <c r="Q64" s="56"/>
      <c r="R64" s="56"/>
      <c r="S64" s="56"/>
      <c r="T64" s="56"/>
      <c r="U64" s="56"/>
      <c r="V64" s="56"/>
      <c r="W64" s="56"/>
      <c r="X64" s="56"/>
      <c r="Y64" s="56"/>
      <c r="Z64" s="56"/>
      <c r="AA64" s="56"/>
    </row>
    <row r="65">
      <c r="A65" s="84" t="s">
        <v>363</v>
      </c>
      <c r="B65" s="90" t="s">
        <v>367</v>
      </c>
      <c r="C65" s="54" t="s">
        <v>368</v>
      </c>
      <c r="D65" s="54" t="s">
        <v>289</v>
      </c>
      <c r="E65" s="83" t="s">
        <v>369</v>
      </c>
      <c r="F65" s="83" t="s">
        <v>370</v>
      </c>
      <c r="H65" s="56"/>
      <c r="I65" s="56"/>
      <c r="J65" s="56"/>
      <c r="K65" s="56"/>
      <c r="L65" s="56"/>
      <c r="M65" s="56"/>
      <c r="N65" s="56"/>
      <c r="O65" s="56"/>
      <c r="P65" s="56"/>
      <c r="Q65" s="56"/>
      <c r="R65" s="56"/>
      <c r="S65" s="56"/>
      <c r="T65" s="56"/>
      <c r="U65" s="56"/>
      <c r="V65" s="56"/>
      <c r="W65" s="56"/>
      <c r="X65" s="56"/>
      <c r="Y65" s="56"/>
      <c r="Z65" s="56"/>
      <c r="AA65" s="56"/>
    </row>
    <row r="66">
      <c r="A66" s="77" t="s">
        <v>371</v>
      </c>
      <c r="B66" s="90" t="s">
        <v>367</v>
      </c>
      <c r="C66" s="54" t="s">
        <v>291</v>
      </c>
      <c r="D66" s="81" t="s">
        <v>289</v>
      </c>
      <c r="E66" s="91" t="s">
        <v>372</v>
      </c>
      <c r="F66" s="80"/>
      <c r="H66" s="56"/>
      <c r="I66" s="56"/>
      <c r="J66" s="56"/>
      <c r="K66" s="56"/>
      <c r="L66" s="56"/>
      <c r="M66" s="56"/>
      <c r="N66" s="56"/>
      <c r="O66" s="56"/>
      <c r="P66" s="56"/>
      <c r="Q66" s="56"/>
      <c r="R66" s="56"/>
      <c r="S66" s="56"/>
      <c r="T66" s="56"/>
      <c r="U66" s="56"/>
      <c r="V66" s="56"/>
      <c r="W66" s="56"/>
      <c r="X66" s="56"/>
      <c r="Y66" s="56"/>
      <c r="Z66" s="56"/>
      <c r="AA66" s="56"/>
    </row>
    <row r="67">
      <c r="A67" s="77" t="s">
        <v>371</v>
      </c>
      <c r="B67" s="90" t="s">
        <v>367</v>
      </c>
      <c r="C67" s="54" t="s">
        <v>373</v>
      </c>
      <c r="D67" s="54" t="s">
        <v>289</v>
      </c>
      <c r="E67" s="83" t="s">
        <v>374</v>
      </c>
      <c r="F67" s="80"/>
      <c r="H67" s="56"/>
      <c r="I67" s="56"/>
      <c r="J67" s="56"/>
      <c r="K67" s="56"/>
      <c r="L67" s="56"/>
      <c r="M67" s="56"/>
      <c r="N67" s="56"/>
      <c r="O67" s="56"/>
      <c r="P67" s="56"/>
      <c r="Q67" s="56"/>
      <c r="R67" s="56"/>
      <c r="S67" s="56"/>
      <c r="T67" s="56"/>
      <c r="U67" s="56"/>
      <c r="V67" s="56"/>
      <c r="W67" s="56"/>
      <c r="X67" s="56"/>
      <c r="Y67" s="56"/>
      <c r="Z67" s="56"/>
      <c r="AA67" s="56"/>
    </row>
    <row r="68">
      <c r="A68" s="77" t="s">
        <v>375</v>
      </c>
      <c r="B68" s="90" t="s">
        <v>367</v>
      </c>
      <c r="C68" s="54" t="s">
        <v>376</v>
      </c>
      <c r="D68" s="54" t="s">
        <v>289</v>
      </c>
      <c r="E68" s="83" t="s">
        <v>377</v>
      </c>
      <c r="F68" s="80"/>
      <c r="H68" s="56"/>
      <c r="I68" s="56"/>
      <c r="J68" s="56"/>
      <c r="K68" s="56"/>
      <c r="L68" s="56"/>
      <c r="M68" s="56"/>
      <c r="N68" s="56"/>
      <c r="O68" s="56"/>
      <c r="P68" s="56"/>
      <c r="Q68" s="56"/>
      <c r="R68" s="56"/>
      <c r="S68" s="56"/>
      <c r="T68" s="56"/>
      <c r="U68" s="56"/>
      <c r="V68" s="56"/>
      <c r="W68" s="56"/>
      <c r="X68" s="56"/>
      <c r="Y68" s="56"/>
      <c r="Z68" s="56"/>
      <c r="AA68" s="56"/>
    </row>
    <row r="69">
      <c r="A69" s="84" t="s">
        <v>375</v>
      </c>
      <c r="B69" s="90" t="s">
        <v>367</v>
      </c>
      <c r="C69" s="54" t="s">
        <v>78</v>
      </c>
      <c r="D69" s="54" t="s">
        <v>289</v>
      </c>
      <c r="E69" s="83" t="s">
        <v>378</v>
      </c>
      <c r="F69" s="83" t="s">
        <v>379</v>
      </c>
      <c r="H69" s="56"/>
      <c r="I69" s="56"/>
      <c r="J69" s="56"/>
      <c r="K69" s="56"/>
      <c r="L69" s="56"/>
      <c r="M69" s="56"/>
      <c r="N69" s="56"/>
      <c r="O69" s="56"/>
      <c r="P69" s="56"/>
      <c r="Q69" s="56"/>
      <c r="R69" s="56"/>
      <c r="S69" s="56"/>
      <c r="T69" s="56"/>
      <c r="U69" s="56"/>
      <c r="V69" s="56"/>
      <c r="W69" s="56"/>
      <c r="X69" s="56"/>
      <c r="Y69" s="56"/>
      <c r="Z69" s="56"/>
      <c r="AA69" s="56"/>
    </row>
    <row r="70">
      <c r="A70" s="77" t="s">
        <v>380</v>
      </c>
      <c r="B70" s="90" t="s">
        <v>367</v>
      </c>
      <c r="C70" s="54" t="s">
        <v>376</v>
      </c>
      <c r="D70" s="54" t="s">
        <v>289</v>
      </c>
      <c r="E70" s="79" t="s">
        <v>381</v>
      </c>
      <c r="F70" s="80"/>
      <c r="H70" s="56"/>
      <c r="I70" s="56"/>
      <c r="J70" s="56"/>
      <c r="K70" s="56"/>
      <c r="L70" s="56"/>
      <c r="M70" s="56"/>
      <c r="N70" s="56"/>
      <c r="O70" s="56"/>
      <c r="P70" s="56"/>
      <c r="Q70" s="56"/>
      <c r="R70" s="56"/>
      <c r="S70" s="56"/>
      <c r="T70" s="56"/>
      <c r="U70" s="56"/>
      <c r="V70" s="56"/>
      <c r="W70" s="56"/>
      <c r="X70" s="56"/>
      <c r="Y70" s="56"/>
      <c r="Z70" s="56"/>
      <c r="AA70" s="56"/>
    </row>
    <row r="71">
      <c r="A71" s="84" t="s">
        <v>380</v>
      </c>
      <c r="B71" s="90" t="s">
        <v>367</v>
      </c>
      <c r="C71" s="54" t="s">
        <v>382</v>
      </c>
      <c r="D71" s="54" t="s">
        <v>289</v>
      </c>
      <c r="E71" s="83" t="s">
        <v>383</v>
      </c>
      <c r="F71" s="83" t="s">
        <v>384</v>
      </c>
      <c r="H71" s="56"/>
      <c r="I71" s="56"/>
      <c r="J71" s="56"/>
      <c r="K71" s="56"/>
      <c r="L71" s="56"/>
      <c r="M71" s="56"/>
      <c r="N71" s="56"/>
      <c r="O71" s="56"/>
      <c r="P71" s="56"/>
      <c r="Q71" s="56"/>
      <c r="R71" s="56"/>
      <c r="S71" s="56"/>
      <c r="T71" s="56"/>
      <c r="U71" s="56"/>
      <c r="V71" s="56"/>
      <c r="W71" s="56"/>
      <c r="X71" s="56"/>
      <c r="Y71" s="56"/>
      <c r="Z71" s="56"/>
      <c r="AA71" s="56"/>
    </row>
    <row r="72">
      <c r="A72" s="77" t="s">
        <v>385</v>
      </c>
      <c r="B72" s="90" t="s">
        <v>367</v>
      </c>
      <c r="C72" s="54" t="s">
        <v>386</v>
      </c>
      <c r="D72" s="54" t="s">
        <v>387</v>
      </c>
      <c r="E72" s="2" t="s">
        <v>388</v>
      </c>
      <c r="F72" s="83" t="s">
        <v>389</v>
      </c>
      <c r="H72" s="56"/>
      <c r="I72" s="56"/>
      <c r="J72" s="56"/>
      <c r="K72" s="56"/>
      <c r="L72" s="56"/>
      <c r="M72" s="56"/>
      <c r="N72" s="56"/>
      <c r="O72" s="56"/>
      <c r="P72" s="56"/>
      <c r="Q72" s="56"/>
      <c r="R72" s="56"/>
      <c r="S72" s="56"/>
      <c r="T72" s="56"/>
      <c r="U72" s="56"/>
      <c r="V72" s="56"/>
      <c r="W72" s="56"/>
      <c r="X72" s="56"/>
      <c r="Y72" s="56"/>
      <c r="Z72" s="56"/>
      <c r="AA72" s="56"/>
    </row>
    <row r="73">
      <c r="A73" s="77" t="s">
        <v>385</v>
      </c>
      <c r="B73" s="90" t="s">
        <v>367</v>
      </c>
      <c r="C73" s="54" t="s">
        <v>329</v>
      </c>
      <c r="D73" s="54" t="s">
        <v>387</v>
      </c>
      <c r="E73" s="2" t="s">
        <v>390</v>
      </c>
      <c r="F73" s="83" t="s">
        <v>391</v>
      </c>
      <c r="H73" s="56"/>
      <c r="I73" s="56"/>
      <c r="J73" s="56"/>
      <c r="K73" s="56"/>
      <c r="L73" s="56"/>
      <c r="M73" s="56"/>
      <c r="N73" s="56"/>
      <c r="O73" s="56"/>
      <c r="P73" s="56"/>
      <c r="Q73" s="56"/>
      <c r="R73" s="56"/>
      <c r="S73" s="56"/>
      <c r="T73" s="56"/>
      <c r="U73" s="56"/>
      <c r="V73" s="56"/>
      <c r="W73" s="56"/>
      <c r="X73" s="56"/>
      <c r="Y73" s="56"/>
      <c r="Z73" s="56"/>
      <c r="AA73" s="56"/>
    </row>
    <row r="74">
      <c r="A74" s="77" t="s">
        <v>392</v>
      </c>
      <c r="B74" s="90" t="s">
        <v>367</v>
      </c>
      <c r="C74" s="54" t="s">
        <v>382</v>
      </c>
      <c r="D74" s="54" t="s">
        <v>387</v>
      </c>
      <c r="E74" s="2" t="s">
        <v>393</v>
      </c>
      <c r="F74" s="83" t="s">
        <v>384</v>
      </c>
      <c r="H74" s="56"/>
      <c r="I74" s="56"/>
      <c r="J74" s="56"/>
      <c r="K74" s="56"/>
      <c r="L74" s="56"/>
      <c r="M74" s="56"/>
      <c r="N74" s="56"/>
      <c r="O74" s="56"/>
      <c r="P74" s="56"/>
      <c r="Q74" s="56"/>
      <c r="R74" s="56"/>
      <c r="S74" s="56"/>
      <c r="T74" s="56"/>
      <c r="U74" s="56"/>
      <c r="V74" s="56"/>
      <c r="W74" s="56"/>
      <c r="X74" s="56"/>
      <c r="Y74" s="56"/>
      <c r="Z74" s="56"/>
      <c r="AA74" s="56"/>
    </row>
    <row r="75">
      <c r="A75" s="77" t="s">
        <v>392</v>
      </c>
      <c r="B75" s="90" t="s">
        <v>367</v>
      </c>
      <c r="C75" s="54" t="s">
        <v>394</v>
      </c>
      <c r="D75" s="54" t="s">
        <v>289</v>
      </c>
      <c r="E75" s="83" t="s">
        <v>395</v>
      </c>
      <c r="F75" s="83" t="s">
        <v>396</v>
      </c>
      <c r="H75" s="56"/>
      <c r="I75" s="56"/>
      <c r="J75" s="56"/>
      <c r="K75" s="56"/>
      <c r="L75" s="56"/>
      <c r="M75" s="56"/>
      <c r="N75" s="56"/>
      <c r="O75" s="56"/>
      <c r="P75" s="56"/>
      <c r="Q75" s="56"/>
      <c r="R75" s="56"/>
      <c r="S75" s="56"/>
      <c r="T75" s="56"/>
      <c r="U75" s="56"/>
      <c r="V75" s="56"/>
      <c r="W75" s="56"/>
      <c r="X75" s="56"/>
      <c r="Y75" s="56"/>
      <c r="Z75" s="56"/>
      <c r="AA75" s="56"/>
    </row>
    <row r="76">
      <c r="A76" s="77" t="s">
        <v>397</v>
      </c>
      <c r="B76" s="90" t="s">
        <v>367</v>
      </c>
      <c r="C76" s="54" t="s">
        <v>304</v>
      </c>
      <c r="D76" s="54" t="s">
        <v>289</v>
      </c>
      <c r="E76" s="83" t="s">
        <v>398</v>
      </c>
      <c r="F76" s="80"/>
      <c r="H76" s="56"/>
      <c r="I76" s="56"/>
      <c r="J76" s="56"/>
      <c r="K76" s="56"/>
      <c r="L76" s="56"/>
      <c r="M76" s="56"/>
      <c r="N76" s="56"/>
      <c r="O76" s="56"/>
      <c r="P76" s="56"/>
      <c r="Q76" s="56"/>
      <c r="R76" s="56"/>
      <c r="S76" s="56"/>
      <c r="T76" s="56"/>
      <c r="U76" s="56"/>
      <c r="V76" s="56"/>
      <c r="W76" s="56"/>
      <c r="X76" s="56"/>
      <c r="Y76" s="56"/>
      <c r="Z76" s="56"/>
      <c r="AA76" s="56"/>
    </row>
    <row r="77">
      <c r="A77" s="77" t="s">
        <v>397</v>
      </c>
      <c r="B77" s="92" t="s">
        <v>399</v>
      </c>
      <c r="C77" s="54" t="s">
        <v>400</v>
      </c>
      <c r="D77" s="54" t="s">
        <v>289</v>
      </c>
      <c r="E77" s="83" t="s">
        <v>401</v>
      </c>
      <c r="F77" s="80"/>
      <c r="H77" s="56"/>
      <c r="I77" s="56"/>
      <c r="J77" s="56"/>
      <c r="K77" s="56"/>
      <c r="L77" s="56"/>
      <c r="M77" s="56"/>
      <c r="N77" s="56"/>
      <c r="O77" s="56"/>
      <c r="P77" s="56"/>
      <c r="Q77" s="56"/>
      <c r="R77" s="56"/>
      <c r="S77" s="56"/>
      <c r="T77" s="56"/>
      <c r="U77" s="56"/>
      <c r="V77" s="56"/>
      <c r="W77" s="56"/>
      <c r="X77" s="56"/>
      <c r="Y77" s="56"/>
      <c r="Z77" s="56"/>
      <c r="AA77" s="56"/>
    </row>
    <row r="78">
      <c r="A78" s="93" t="s">
        <v>402</v>
      </c>
      <c r="B78" s="90" t="s">
        <v>367</v>
      </c>
      <c r="C78" s="54" t="s">
        <v>403</v>
      </c>
      <c r="D78" s="54" t="s">
        <v>289</v>
      </c>
      <c r="E78" s="83" t="s">
        <v>404</v>
      </c>
      <c r="F78" s="80"/>
      <c r="H78" s="56"/>
      <c r="I78" s="56"/>
      <c r="J78" s="56"/>
      <c r="K78" s="56"/>
      <c r="L78" s="56"/>
      <c r="M78" s="56"/>
      <c r="N78" s="56"/>
      <c r="O78" s="56"/>
      <c r="P78" s="56"/>
      <c r="Q78" s="56"/>
      <c r="R78" s="56"/>
      <c r="S78" s="56"/>
      <c r="T78" s="56"/>
      <c r="U78" s="56"/>
      <c r="V78" s="56"/>
      <c r="W78" s="56"/>
      <c r="X78" s="56"/>
      <c r="Y78" s="56"/>
      <c r="Z78" s="56"/>
      <c r="AA78" s="56"/>
    </row>
    <row r="79">
      <c r="A79" s="77" t="s">
        <v>405</v>
      </c>
      <c r="B79" s="90" t="s">
        <v>367</v>
      </c>
      <c r="C79" s="54" t="s">
        <v>403</v>
      </c>
      <c r="D79" s="54" t="s">
        <v>289</v>
      </c>
      <c r="E79" s="83" t="s">
        <v>406</v>
      </c>
      <c r="F79" s="80"/>
      <c r="H79" s="56"/>
      <c r="I79" s="56"/>
      <c r="J79" s="56"/>
      <c r="K79" s="56"/>
      <c r="L79" s="56"/>
      <c r="M79" s="56"/>
      <c r="N79" s="56"/>
      <c r="O79" s="56"/>
      <c r="P79" s="56"/>
      <c r="Q79" s="56"/>
      <c r="R79" s="56"/>
      <c r="S79" s="56"/>
      <c r="T79" s="56"/>
      <c r="U79" s="56"/>
      <c r="V79" s="56"/>
      <c r="W79" s="56"/>
      <c r="X79" s="56"/>
      <c r="Y79" s="56"/>
      <c r="Z79" s="56"/>
      <c r="AA79" s="56"/>
    </row>
    <row r="80">
      <c r="A80" s="84" t="s">
        <v>407</v>
      </c>
      <c r="B80" s="90" t="s">
        <v>367</v>
      </c>
      <c r="C80" s="54" t="s">
        <v>373</v>
      </c>
      <c r="D80" s="54" t="s">
        <v>289</v>
      </c>
      <c r="E80" s="83" t="s">
        <v>408</v>
      </c>
      <c r="F80" s="80"/>
      <c r="H80" s="56"/>
      <c r="I80" s="56"/>
      <c r="J80" s="56"/>
      <c r="K80" s="56"/>
      <c r="L80" s="56"/>
      <c r="M80" s="56"/>
      <c r="N80" s="56"/>
      <c r="O80" s="56"/>
      <c r="P80" s="56"/>
      <c r="Q80" s="56"/>
      <c r="R80" s="56"/>
      <c r="S80" s="56"/>
      <c r="T80" s="56"/>
      <c r="U80" s="56"/>
      <c r="V80" s="56"/>
      <c r="W80" s="56"/>
      <c r="X80" s="56"/>
      <c r="Y80" s="56"/>
      <c r="Z80" s="56"/>
      <c r="AA80" s="56"/>
    </row>
    <row r="81">
      <c r="A81" s="84" t="s">
        <v>407</v>
      </c>
      <c r="B81" s="85" t="s">
        <v>367</v>
      </c>
      <c r="C81" s="54" t="s">
        <v>298</v>
      </c>
      <c r="D81" s="54" t="s">
        <v>289</v>
      </c>
      <c r="E81" s="83" t="s">
        <v>409</v>
      </c>
      <c r="F81" s="80"/>
      <c r="H81" s="56"/>
      <c r="I81" s="56"/>
      <c r="J81" s="56"/>
      <c r="K81" s="56"/>
      <c r="L81" s="56"/>
      <c r="M81" s="56"/>
      <c r="N81" s="56"/>
      <c r="O81" s="56"/>
      <c r="P81" s="56"/>
      <c r="Q81" s="56"/>
      <c r="R81" s="56"/>
      <c r="S81" s="56"/>
      <c r="T81" s="56"/>
      <c r="U81" s="56"/>
      <c r="V81" s="56"/>
      <c r="W81" s="56"/>
      <c r="X81" s="56"/>
      <c r="Y81" s="56"/>
      <c r="Z81" s="56"/>
      <c r="AA81" s="56"/>
    </row>
    <row r="82">
      <c r="A82" s="77" t="s">
        <v>407</v>
      </c>
      <c r="B82" s="90" t="s">
        <v>410</v>
      </c>
      <c r="C82" s="54" t="s">
        <v>403</v>
      </c>
      <c r="D82" s="54" t="s">
        <v>289</v>
      </c>
      <c r="E82" s="83" t="s">
        <v>411</v>
      </c>
      <c r="F82" s="80"/>
      <c r="H82" s="56"/>
      <c r="I82" s="56"/>
      <c r="J82" s="56"/>
      <c r="K82" s="56"/>
      <c r="L82" s="56"/>
      <c r="M82" s="56"/>
      <c r="N82" s="56"/>
      <c r="O82" s="56"/>
      <c r="P82" s="56"/>
      <c r="Q82" s="56"/>
      <c r="R82" s="56"/>
      <c r="S82" s="56"/>
      <c r="T82" s="56"/>
      <c r="U82" s="56"/>
      <c r="V82" s="56"/>
      <c r="W82" s="56"/>
      <c r="X82" s="56"/>
      <c r="Y82" s="56"/>
      <c r="Z82" s="56"/>
      <c r="AA82" s="56"/>
    </row>
    <row r="83">
      <c r="A83" s="77" t="s">
        <v>412</v>
      </c>
      <c r="B83" s="90" t="s">
        <v>410</v>
      </c>
      <c r="C83" s="54" t="s">
        <v>413</v>
      </c>
      <c r="D83" s="54" t="s">
        <v>289</v>
      </c>
      <c r="E83" s="83" t="s">
        <v>414</v>
      </c>
      <c r="F83" s="80"/>
      <c r="H83" s="56"/>
      <c r="I83" s="56"/>
      <c r="J83" s="56"/>
      <c r="K83" s="56"/>
      <c r="L83" s="56"/>
      <c r="M83" s="56"/>
      <c r="N83" s="56"/>
      <c r="O83" s="56"/>
      <c r="P83" s="56"/>
      <c r="Q83" s="56"/>
      <c r="R83" s="56"/>
      <c r="S83" s="56"/>
      <c r="T83" s="56"/>
      <c r="U83" s="56"/>
      <c r="V83" s="56"/>
      <c r="W83" s="56"/>
      <c r="X83" s="56"/>
      <c r="Y83" s="56"/>
      <c r="Z83" s="56"/>
      <c r="AA83" s="56"/>
    </row>
    <row r="84">
      <c r="A84" s="77" t="s">
        <v>412</v>
      </c>
      <c r="B84" s="90" t="s">
        <v>410</v>
      </c>
      <c r="C84" s="54" t="s">
        <v>301</v>
      </c>
      <c r="D84" s="54" t="s">
        <v>387</v>
      </c>
      <c r="E84" s="83" t="s">
        <v>415</v>
      </c>
      <c r="F84" s="80"/>
      <c r="H84" s="56"/>
      <c r="I84" s="56"/>
      <c r="J84" s="56"/>
      <c r="K84" s="56"/>
      <c r="L84" s="56"/>
      <c r="M84" s="56"/>
      <c r="N84" s="56"/>
      <c r="O84" s="56"/>
      <c r="P84" s="56"/>
      <c r="Q84" s="56"/>
      <c r="R84" s="56"/>
      <c r="S84" s="56"/>
      <c r="T84" s="56"/>
      <c r="U84" s="56"/>
      <c r="V84" s="56"/>
      <c r="W84" s="56"/>
      <c r="X84" s="56"/>
      <c r="Y84" s="56"/>
      <c r="Z84" s="56"/>
      <c r="AA84" s="56"/>
    </row>
    <row r="85">
      <c r="A85" s="77" t="s">
        <v>416</v>
      </c>
      <c r="B85" s="90" t="s">
        <v>410</v>
      </c>
      <c r="C85" s="54" t="s">
        <v>417</v>
      </c>
      <c r="D85" s="54" t="s">
        <v>360</v>
      </c>
      <c r="E85" s="83" t="s">
        <v>418</v>
      </c>
      <c r="F85" s="80"/>
      <c r="H85" s="56"/>
      <c r="I85" s="56"/>
      <c r="J85" s="56"/>
      <c r="K85" s="56"/>
      <c r="L85" s="56"/>
      <c r="M85" s="56"/>
      <c r="N85" s="56"/>
      <c r="O85" s="56"/>
      <c r="P85" s="56"/>
      <c r="Q85" s="56"/>
      <c r="R85" s="56"/>
      <c r="S85" s="56"/>
      <c r="T85" s="56"/>
      <c r="U85" s="56"/>
      <c r="V85" s="56"/>
      <c r="W85" s="56"/>
      <c r="X85" s="56"/>
      <c r="Y85" s="56"/>
      <c r="Z85" s="56"/>
      <c r="AA85" s="56"/>
    </row>
    <row r="86">
      <c r="A86" s="77" t="s">
        <v>416</v>
      </c>
      <c r="B86" s="90" t="s">
        <v>410</v>
      </c>
      <c r="C86" s="2" t="s">
        <v>419</v>
      </c>
      <c r="D86" s="54" t="s">
        <v>289</v>
      </c>
      <c r="E86" s="83" t="s">
        <v>420</v>
      </c>
      <c r="F86" s="80"/>
      <c r="H86" s="56"/>
      <c r="I86" s="56"/>
      <c r="J86" s="56"/>
      <c r="K86" s="56"/>
      <c r="L86" s="56"/>
      <c r="M86" s="56"/>
      <c r="N86" s="56"/>
      <c r="O86" s="56"/>
      <c r="P86" s="56"/>
      <c r="Q86" s="56"/>
      <c r="R86" s="56"/>
      <c r="S86" s="56"/>
      <c r="T86" s="56"/>
      <c r="U86" s="56"/>
      <c r="V86" s="56"/>
      <c r="W86" s="56"/>
      <c r="X86" s="56"/>
      <c r="Y86" s="56"/>
      <c r="Z86" s="56"/>
      <c r="AA86" s="56"/>
    </row>
    <row r="87">
      <c r="A87" s="77" t="s">
        <v>421</v>
      </c>
      <c r="B87" s="90" t="s">
        <v>410</v>
      </c>
      <c r="C87" s="54" t="s">
        <v>315</v>
      </c>
      <c r="D87" s="54" t="s">
        <v>289</v>
      </c>
      <c r="E87" s="83" t="s">
        <v>422</v>
      </c>
      <c r="F87" s="80"/>
      <c r="H87" s="56"/>
      <c r="I87" s="56"/>
      <c r="J87" s="56"/>
      <c r="K87" s="56"/>
      <c r="L87" s="56"/>
      <c r="M87" s="56"/>
      <c r="N87" s="56"/>
      <c r="O87" s="56"/>
      <c r="P87" s="56"/>
      <c r="Q87" s="56"/>
      <c r="R87" s="56"/>
      <c r="S87" s="56"/>
      <c r="T87" s="56"/>
      <c r="U87" s="56"/>
      <c r="V87" s="56"/>
      <c r="W87" s="56"/>
      <c r="X87" s="56"/>
      <c r="Y87" s="56"/>
      <c r="Z87" s="56"/>
      <c r="AA87" s="56"/>
    </row>
    <row r="88">
      <c r="A88" s="77" t="s">
        <v>421</v>
      </c>
      <c r="B88" s="90" t="s">
        <v>410</v>
      </c>
      <c r="C88" s="54" t="s">
        <v>423</v>
      </c>
      <c r="D88" s="54" t="s">
        <v>289</v>
      </c>
      <c r="E88" s="83" t="s">
        <v>424</v>
      </c>
      <c r="F88" s="80"/>
      <c r="H88" s="56"/>
      <c r="I88" s="56"/>
      <c r="J88" s="56"/>
      <c r="K88" s="56"/>
      <c r="L88" s="56"/>
      <c r="M88" s="56"/>
      <c r="N88" s="56"/>
      <c r="O88" s="56"/>
      <c r="P88" s="56"/>
      <c r="Q88" s="56"/>
      <c r="R88" s="56"/>
      <c r="S88" s="56"/>
      <c r="T88" s="56"/>
      <c r="U88" s="56"/>
      <c r="V88" s="56"/>
      <c r="W88" s="56"/>
      <c r="X88" s="56"/>
      <c r="Y88" s="56"/>
      <c r="Z88" s="56"/>
      <c r="AA88" s="56"/>
    </row>
    <row r="89">
      <c r="A89" s="77" t="s">
        <v>425</v>
      </c>
      <c r="B89" s="90" t="s">
        <v>410</v>
      </c>
      <c r="C89" s="54" t="s">
        <v>368</v>
      </c>
      <c r="D89" s="54" t="s">
        <v>289</v>
      </c>
      <c r="E89" s="83" t="s">
        <v>426</v>
      </c>
      <c r="F89" s="80"/>
      <c r="H89" s="56"/>
      <c r="I89" s="56"/>
      <c r="J89" s="56"/>
      <c r="K89" s="56"/>
      <c r="L89" s="56"/>
      <c r="M89" s="56"/>
      <c r="N89" s="56"/>
      <c r="O89" s="56"/>
      <c r="P89" s="56"/>
      <c r="Q89" s="56"/>
      <c r="R89" s="56"/>
      <c r="S89" s="56"/>
      <c r="T89" s="56"/>
      <c r="U89" s="56"/>
      <c r="V89" s="56"/>
      <c r="W89" s="56"/>
      <c r="X89" s="56"/>
      <c r="Y89" s="56"/>
      <c r="Z89" s="56"/>
      <c r="AA89" s="56"/>
    </row>
    <row r="90">
      <c r="A90" s="77" t="s">
        <v>425</v>
      </c>
      <c r="B90" s="90" t="s">
        <v>410</v>
      </c>
      <c r="C90" s="54" t="s">
        <v>427</v>
      </c>
      <c r="D90" s="54" t="s">
        <v>289</v>
      </c>
      <c r="E90" s="83" t="s">
        <v>428</v>
      </c>
      <c r="F90" s="80"/>
      <c r="H90" s="56"/>
      <c r="I90" s="56"/>
      <c r="J90" s="56"/>
      <c r="K90" s="56"/>
      <c r="L90" s="56"/>
      <c r="M90" s="56"/>
      <c r="N90" s="56"/>
      <c r="O90" s="56"/>
      <c r="P90" s="56"/>
      <c r="Q90" s="56"/>
      <c r="R90" s="56"/>
      <c r="S90" s="56"/>
      <c r="T90" s="56"/>
      <c r="U90" s="56"/>
      <c r="V90" s="56"/>
      <c r="W90" s="56"/>
      <c r="X90" s="56"/>
      <c r="Y90" s="56"/>
      <c r="Z90" s="56"/>
      <c r="AA90" s="56"/>
    </row>
    <row r="91">
      <c r="A91" s="77" t="s">
        <v>429</v>
      </c>
      <c r="B91" s="90" t="s">
        <v>410</v>
      </c>
      <c r="C91" s="54" t="s">
        <v>430</v>
      </c>
      <c r="D91" s="54" t="s">
        <v>289</v>
      </c>
      <c r="E91" s="83" t="s">
        <v>431</v>
      </c>
      <c r="F91" s="80"/>
      <c r="H91" s="56"/>
      <c r="I91" s="56"/>
      <c r="J91" s="56"/>
      <c r="K91" s="56"/>
      <c r="L91" s="56"/>
      <c r="M91" s="56"/>
      <c r="N91" s="56"/>
      <c r="O91" s="56"/>
      <c r="P91" s="56"/>
      <c r="Q91" s="56"/>
      <c r="R91" s="56"/>
      <c r="S91" s="56"/>
      <c r="T91" s="56"/>
      <c r="U91" s="56"/>
      <c r="V91" s="56"/>
      <c r="W91" s="56"/>
      <c r="X91" s="56"/>
      <c r="Y91" s="56"/>
      <c r="Z91" s="56"/>
      <c r="AA91" s="56"/>
    </row>
    <row r="92">
      <c r="A92" s="77" t="s">
        <v>429</v>
      </c>
      <c r="B92" s="90" t="s">
        <v>410</v>
      </c>
      <c r="C92" s="54" t="s">
        <v>419</v>
      </c>
      <c r="D92" s="54" t="s">
        <v>289</v>
      </c>
      <c r="E92" s="83" t="s">
        <v>432</v>
      </c>
      <c r="F92" s="80"/>
      <c r="H92" s="56"/>
      <c r="I92" s="56"/>
      <c r="J92" s="56"/>
      <c r="K92" s="56"/>
      <c r="L92" s="56"/>
      <c r="M92" s="56"/>
      <c r="N92" s="56"/>
      <c r="O92" s="56"/>
      <c r="P92" s="56"/>
      <c r="Q92" s="56"/>
      <c r="R92" s="56"/>
      <c r="S92" s="56"/>
      <c r="T92" s="56"/>
      <c r="U92" s="56"/>
      <c r="V92" s="56"/>
      <c r="W92" s="56"/>
      <c r="X92" s="56"/>
      <c r="Y92" s="56"/>
      <c r="Z92" s="56"/>
      <c r="AA92" s="56"/>
    </row>
    <row r="93">
      <c r="A93" s="77" t="s">
        <v>433</v>
      </c>
      <c r="B93" s="90" t="s">
        <v>410</v>
      </c>
      <c r="C93" s="54" t="s">
        <v>434</v>
      </c>
      <c r="D93" s="54" t="s">
        <v>289</v>
      </c>
      <c r="E93" s="83" t="s">
        <v>435</v>
      </c>
      <c r="F93" s="80"/>
      <c r="H93" s="56"/>
      <c r="I93" s="56"/>
      <c r="J93" s="56"/>
      <c r="K93" s="56"/>
      <c r="L93" s="56"/>
      <c r="M93" s="56"/>
      <c r="N93" s="56"/>
      <c r="O93" s="56"/>
      <c r="P93" s="56"/>
      <c r="Q93" s="56"/>
      <c r="R93" s="56"/>
      <c r="S93" s="56"/>
      <c r="T93" s="56"/>
      <c r="U93" s="56"/>
      <c r="V93" s="56"/>
      <c r="W93" s="56"/>
      <c r="X93" s="56"/>
      <c r="Y93" s="56"/>
      <c r="Z93" s="56"/>
      <c r="AA93" s="56"/>
    </row>
    <row r="94">
      <c r="A94" s="77" t="s">
        <v>433</v>
      </c>
      <c r="B94" s="90" t="s">
        <v>410</v>
      </c>
      <c r="C94" s="54" t="s">
        <v>310</v>
      </c>
      <c r="D94" s="54" t="s">
        <v>289</v>
      </c>
      <c r="E94" s="83" t="s">
        <v>436</v>
      </c>
      <c r="F94" s="80"/>
      <c r="H94" s="56"/>
      <c r="I94" s="56"/>
      <c r="J94" s="56"/>
      <c r="K94" s="56"/>
      <c r="L94" s="56"/>
      <c r="M94" s="56"/>
      <c r="N94" s="56"/>
      <c r="O94" s="56"/>
      <c r="P94" s="56"/>
      <c r="Q94" s="56"/>
      <c r="R94" s="56"/>
      <c r="S94" s="56"/>
      <c r="T94" s="56"/>
      <c r="U94" s="56"/>
      <c r="V94" s="56"/>
      <c r="W94" s="56"/>
      <c r="X94" s="56"/>
      <c r="Y94" s="56"/>
      <c r="Z94" s="56"/>
      <c r="AA94" s="56"/>
    </row>
    <row r="95">
      <c r="A95" s="84" t="s">
        <v>437</v>
      </c>
      <c r="B95" s="90" t="s">
        <v>410</v>
      </c>
      <c r="C95" s="54" t="s">
        <v>430</v>
      </c>
      <c r="D95" s="54" t="s">
        <v>289</v>
      </c>
      <c r="E95" s="83" t="s">
        <v>438</v>
      </c>
      <c r="F95" s="80"/>
      <c r="H95" s="56"/>
      <c r="I95" s="56"/>
      <c r="J95" s="56"/>
      <c r="K95" s="56"/>
      <c r="L95" s="56"/>
      <c r="M95" s="56"/>
      <c r="N95" s="56"/>
      <c r="O95" s="56"/>
      <c r="P95" s="56"/>
      <c r="Q95" s="56"/>
      <c r="R95" s="56"/>
      <c r="S95" s="56"/>
      <c r="T95" s="56"/>
      <c r="U95" s="56"/>
      <c r="V95" s="56"/>
      <c r="W95" s="56"/>
      <c r="X95" s="56"/>
      <c r="Y95" s="56"/>
      <c r="Z95" s="56"/>
      <c r="AA95" s="56"/>
    </row>
    <row r="96">
      <c r="A96" s="86" t="s">
        <v>437</v>
      </c>
      <c r="B96" s="90" t="s">
        <v>410</v>
      </c>
      <c r="C96" s="54" t="s">
        <v>319</v>
      </c>
      <c r="D96" s="54" t="s">
        <v>289</v>
      </c>
      <c r="E96" s="83" t="s">
        <v>439</v>
      </c>
      <c r="F96" s="80"/>
      <c r="H96" s="56"/>
      <c r="I96" s="56"/>
      <c r="J96" s="56"/>
      <c r="K96" s="56"/>
      <c r="L96" s="56"/>
      <c r="M96" s="56"/>
      <c r="N96" s="56"/>
      <c r="O96" s="56"/>
      <c r="P96" s="56"/>
      <c r="Q96" s="56"/>
      <c r="R96" s="56"/>
      <c r="S96" s="56"/>
      <c r="T96" s="56"/>
      <c r="U96" s="56"/>
      <c r="V96" s="56"/>
      <c r="W96" s="56"/>
      <c r="X96" s="56"/>
      <c r="Y96" s="56"/>
      <c r="Z96" s="56"/>
      <c r="AA96" s="56"/>
    </row>
    <row r="97">
      <c r="A97" s="77" t="s">
        <v>440</v>
      </c>
      <c r="B97" s="90" t="s">
        <v>410</v>
      </c>
      <c r="C97" s="54" t="s">
        <v>434</v>
      </c>
      <c r="D97" s="54" t="s">
        <v>289</v>
      </c>
      <c r="E97" s="83" t="s">
        <v>441</v>
      </c>
      <c r="F97" s="80"/>
      <c r="H97" s="56"/>
      <c r="I97" s="56"/>
      <c r="J97" s="56"/>
      <c r="K97" s="56"/>
      <c r="L97" s="56"/>
      <c r="M97" s="56"/>
      <c r="N97" s="56"/>
      <c r="O97" s="56"/>
      <c r="P97" s="56"/>
      <c r="Q97" s="56"/>
      <c r="R97" s="56"/>
      <c r="S97" s="56"/>
      <c r="T97" s="56"/>
      <c r="U97" s="56"/>
      <c r="V97" s="56"/>
      <c r="W97" s="56"/>
      <c r="X97" s="56"/>
      <c r="Y97" s="56"/>
      <c r="Z97" s="56"/>
      <c r="AA97" s="56"/>
    </row>
    <row r="98">
      <c r="A98" s="84" t="s">
        <v>440</v>
      </c>
      <c r="B98" s="64" t="s">
        <v>410</v>
      </c>
      <c r="C98" s="94" t="s">
        <v>442</v>
      </c>
      <c r="D98" s="54" t="s">
        <v>289</v>
      </c>
      <c r="E98" s="95" t="s">
        <v>443</v>
      </c>
      <c r="F98" s="56"/>
      <c r="G98" s="56"/>
      <c r="H98" s="56"/>
      <c r="I98" s="56"/>
      <c r="J98" s="56"/>
      <c r="K98" s="56"/>
      <c r="L98" s="56"/>
      <c r="M98" s="56"/>
      <c r="N98" s="56"/>
      <c r="O98" s="56"/>
      <c r="P98" s="56"/>
      <c r="Q98" s="56"/>
      <c r="R98" s="56"/>
      <c r="S98" s="56"/>
      <c r="T98" s="56"/>
      <c r="U98" s="56"/>
      <c r="V98" s="56"/>
      <c r="W98" s="56"/>
      <c r="X98" s="56"/>
      <c r="Y98" s="56"/>
      <c r="Z98" s="56"/>
      <c r="AA98" s="56"/>
    </row>
    <row r="99">
      <c r="A99" s="84" t="s">
        <v>440</v>
      </c>
      <c r="B99" s="94"/>
      <c r="C99" s="94"/>
      <c r="D99" s="54"/>
      <c r="E99" s="56"/>
      <c r="F99" s="56"/>
      <c r="G99" s="56"/>
      <c r="H99" s="56"/>
      <c r="I99" s="56"/>
      <c r="J99" s="56"/>
      <c r="K99" s="56"/>
      <c r="L99" s="56"/>
      <c r="M99" s="56"/>
      <c r="N99" s="56"/>
      <c r="O99" s="56"/>
      <c r="P99" s="56"/>
      <c r="Q99" s="56"/>
      <c r="R99" s="56"/>
      <c r="S99" s="56"/>
      <c r="T99" s="56"/>
      <c r="U99" s="56"/>
      <c r="V99" s="56"/>
      <c r="W99" s="56"/>
      <c r="X99" s="56"/>
      <c r="Y99" s="56"/>
      <c r="Z99" s="56"/>
      <c r="AA99" s="56"/>
    </row>
    <row r="100">
      <c r="A100" s="96"/>
      <c r="B100" s="55"/>
      <c r="C100" s="55"/>
      <c r="D100" s="55"/>
      <c r="E100" s="56"/>
      <c r="F100" s="56"/>
      <c r="G100" s="56"/>
      <c r="H100" s="56"/>
      <c r="I100" s="56"/>
      <c r="J100" s="56"/>
      <c r="K100" s="56"/>
      <c r="L100" s="56"/>
      <c r="M100" s="56"/>
      <c r="N100" s="56"/>
      <c r="O100" s="56"/>
      <c r="P100" s="56"/>
      <c r="Q100" s="56"/>
      <c r="R100" s="56"/>
      <c r="S100" s="56"/>
      <c r="T100" s="56"/>
      <c r="U100" s="56"/>
      <c r="V100" s="56"/>
      <c r="W100" s="56"/>
      <c r="X100" s="56"/>
      <c r="Y100" s="56"/>
      <c r="Z100" s="56"/>
      <c r="AA100" s="56"/>
    </row>
    <row r="101">
      <c r="A101" s="56"/>
      <c r="B101" s="55"/>
      <c r="C101" s="55"/>
      <c r="D101" s="55"/>
      <c r="E101" s="56"/>
      <c r="F101" s="56"/>
      <c r="G101" s="56"/>
      <c r="H101" s="56"/>
      <c r="I101" s="56"/>
      <c r="J101" s="56"/>
      <c r="K101" s="56"/>
      <c r="L101" s="56"/>
      <c r="M101" s="56"/>
      <c r="N101" s="56"/>
      <c r="O101" s="56"/>
      <c r="P101" s="56"/>
      <c r="Q101" s="56"/>
      <c r="R101" s="56"/>
      <c r="S101" s="56"/>
      <c r="T101" s="56"/>
      <c r="U101" s="56"/>
      <c r="V101" s="56"/>
      <c r="W101" s="56"/>
      <c r="X101" s="56"/>
      <c r="Y101" s="56"/>
      <c r="Z101" s="56"/>
      <c r="AA101" s="56"/>
    </row>
    <row r="102">
      <c r="B102" s="55"/>
      <c r="C102" s="55"/>
      <c r="D102" s="55"/>
      <c r="E102" s="56"/>
      <c r="F102" s="56"/>
      <c r="G102" s="56"/>
      <c r="H102" s="56"/>
      <c r="I102" s="56"/>
      <c r="J102" s="56"/>
      <c r="K102" s="56"/>
      <c r="L102" s="56"/>
      <c r="M102" s="56"/>
      <c r="N102" s="56"/>
      <c r="O102" s="56"/>
      <c r="P102" s="56"/>
      <c r="Q102" s="56"/>
      <c r="R102" s="56"/>
      <c r="S102" s="56"/>
      <c r="T102" s="56"/>
      <c r="U102" s="56"/>
      <c r="V102" s="56"/>
      <c r="W102" s="56"/>
      <c r="X102" s="56"/>
      <c r="Y102" s="56"/>
      <c r="Z102" s="56"/>
      <c r="AA102" s="56"/>
    </row>
    <row r="103">
      <c r="A103" s="56"/>
      <c r="B103" s="55"/>
      <c r="C103" s="55"/>
      <c r="D103" s="55"/>
      <c r="E103" s="56"/>
      <c r="F103" s="56"/>
      <c r="G103" s="56"/>
      <c r="H103" s="56"/>
      <c r="I103" s="56"/>
      <c r="J103" s="56"/>
      <c r="K103" s="56"/>
      <c r="L103" s="56"/>
      <c r="M103" s="56"/>
      <c r="N103" s="56"/>
      <c r="O103" s="56"/>
      <c r="P103" s="56"/>
      <c r="Q103" s="56"/>
      <c r="R103" s="56"/>
      <c r="S103" s="56"/>
      <c r="T103" s="56"/>
      <c r="U103" s="56"/>
      <c r="V103" s="56"/>
      <c r="W103" s="56"/>
      <c r="X103" s="56"/>
      <c r="Y103" s="56"/>
      <c r="Z103" s="56"/>
      <c r="AA103" s="56"/>
    </row>
    <row r="104">
      <c r="A104" s="56"/>
      <c r="B104" s="55"/>
      <c r="C104" s="55"/>
      <c r="D104" s="55"/>
      <c r="E104" s="56"/>
      <c r="F104" s="56"/>
      <c r="G104" s="56"/>
      <c r="H104" s="56"/>
      <c r="I104" s="56"/>
      <c r="J104" s="56"/>
      <c r="K104" s="56"/>
      <c r="L104" s="56"/>
      <c r="M104" s="56"/>
      <c r="N104" s="56"/>
      <c r="O104" s="56"/>
      <c r="P104" s="56"/>
      <c r="Q104" s="56"/>
      <c r="R104" s="56"/>
      <c r="S104" s="56"/>
      <c r="T104" s="56"/>
      <c r="U104" s="56"/>
      <c r="V104" s="56"/>
      <c r="W104" s="56"/>
      <c r="X104" s="56"/>
      <c r="Y104" s="56"/>
      <c r="Z104" s="56"/>
      <c r="AA104" s="56"/>
    </row>
    <row r="105">
      <c r="A105" s="56"/>
      <c r="B105" s="55"/>
      <c r="C105" s="55"/>
      <c r="D105" s="55"/>
      <c r="E105" s="56"/>
      <c r="F105" s="56"/>
      <c r="G105" s="56"/>
      <c r="H105" s="56"/>
      <c r="I105" s="56"/>
      <c r="J105" s="56"/>
      <c r="K105" s="56"/>
      <c r="L105" s="56"/>
      <c r="M105" s="56"/>
      <c r="N105" s="56"/>
      <c r="O105" s="56"/>
      <c r="P105" s="56"/>
      <c r="Q105" s="56"/>
      <c r="R105" s="56"/>
      <c r="S105" s="56"/>
      <c r="T105" s="56"/>
      <c r="U105" s="56"/>
      <c r="V105" s="56"/>
      <c r="W105" s="56"/>
      <c r="X105" s="56"/>
      <c r="Y105" s="56"/>
      <c r="Z105" s="56"/>
      <c r="AA105" s="56"/>
    </row>
    <row r="106">
      <c r="A106" s="56"/>
      <c r="B106" s="55"/>
      <c r="C106" s="55"/>
      <c r="D106" s="55"/>
      <c r="E106" s="56"/>
      <c r="F106" s="56"/>
      <c r="G106" s="56"/>
      <c r="H106" s="56"/>
      <c r="I106" s="56"/>
      <c r="J106" s="56"/>
      <c r="K106" s="56"/>
      <c r="L106" s="56"/>
      <c r="M106" s="56"/>
      <c r="N106" s="56"/>
      <c r="O106" s="56"/>
      <c r="P106" s="56"/>
      <c r="Q106" s="56"/>
      <c r="R106" s="56"/>
      <c r="S106" s="56"/>
      <c r="T106" s="56"/>
      <c r="U106" s="56"/>
      <c r="V106" s="56"/>
      <c r="W106" s="56"/>
      <c r="X106" s="56"/>
      <c r="Y106" s="56"/>
      <c r="Z106" s="56"/>
      <c r="AA106" s="56"/>
    </row>
    <row r="107">
      <c r="A107" s="56"/>
      <c r="B107" s="55"/>
      <c r="C107" s="55"/>
      <c r="D107" s="55"/>
      <c r="E107" s="56"/>
      <c r="F107" s="56"/>
      <c r="G107" s="56"/>
      <c r="H107" s="56"/>
      <c r="I107" s="56"/>
      <c r="J107" s="56"/>
      <c r="K107" s="56"/>
      <c r="L107" s="56"/>
      <c r="M107" s="56"/>
      <c r="N107" s="56"/>
      <c r="O107" s="56"/>
      <c r="P107" s="56"/>
      <c r="Q107" s="56"/>
      <c r="R107" s="56"/>
      <c r="S107" s="56"/>
      <c r="T107" s="56"/>
      <c r="U107" s="56"/>
      <c r="V107" s="56"/>
      <c r="W107" s="56"/>
      <c r="X107" s="56"/>
      <c r="Y107" s="56"/>
      <c r="Z107" s="56"/>
      <c r="AA107" s="56"/>
    </row>
    <row r="108">
      <c r="A108" s="56"/>
      <c r="B108" s="55"/>
      <c r="C108" s="55"/>
      <c r="D108" s="55"/>
      <c r="E108" s="56"/>
      <c r="F108" s="56"/>
      <c r="G108" s="56"/>
      <c r="H108" s="56"/>
      <c r="I108" s="56"/>
      <c r="J108" s="56"/>
      <c r="K108" s="56"/>
      <c r="L108" s="56"/>
      <c r="M108" s="56"/>
      <c r="N108" s="56"/>
      <c r="O108" s="56"/>
      <c r="P108" s="56"/>
      <c r="Q108" s="56"/>
      <c r="R108" s="56"/>
      <c r="S108" s="56"/>
      <c r="T108" s="56"/>
      <c r="U108" s="56"/>
      <c r="V108" s="56"/>
      <c r="W108" s="56"/>
      <c r="X108" s="56"/>
      <c r="Y108" s="56"/>
      <c r="Z108" s="56"/>
      <c r="AA108" s="56"/>
    </row>
    <row r="109">
      <c r="A109" s="56"/>
      <c r="B109" s="55"/>
      <c r="C109" s="55"/>
      <c r="D109" s="55"/>
      <c r="E109" s="56"/>
      <c r="F109" s="56"/>
      <c r="G109" s="56"/>
      <c r="H109" s="56"/>
      <c r="I109" s="56"/>
      <c r="J109" s="56"/>
      <c r="K109" s="56"/>
      <c r="L109" s="56"/>
      <c r="M109" s="56"/>
      <c r="N109" s="56"/>
      <c r="O109" s="56"/>
      <c r="P109" s="56"/>
      <c r="Q109" s="56"/>
      <c r="R109" s="56"/>
      <c r="S109" s="56"/>
      <c r="T109" s="56"/>
      <c r="U109" s="56"/>
      <c r="V109" s="56"/>
      <c r="W109" s="56"/>
      <c r="X109" s="56"/>
      <c r="Y109" s="56"/>
      <c r="Z109" s="56"/>
      <c r="AA109" s="56"/>
    </row>
    <row r="110">
      <c r="A110" s="56"/>
      <c r="B110" s="55"/>
      <c r="C110" s="55"/>
      <c r="D110" s="55"/>
      <c r="E110" s="56"/>
      <c r="F110" s="56"/>
      <c r="G110" s="56"/>
      <c r="H110" s="56"/>
      <c r="I110" s="56"/>
      <c r="J110" s="56"/>
      <c r="K110" s="56"/>
      <c r="L110" s="56"/>
      <c r="M110" s="56"/>
      <c r="N110" s="56"/>
      <c r="O110" s="56"/>
      <c r="P110" s="56"/>
      <c r="Q110" s="56"/>
      <c r="R110" s="56"/>
      <c r="S110" s="56"/>
      <c r="T110" s="56"/>
      <c r="U110" s="56"/>
      <c r="V110" s="56"/>
      <c r="W110" s="56"/>
      <c r="X110" s="56"/>
      <c r="Y110" s="56"/>
      <c r="Z110" s="56"/>
      <c r="AA110" s="56"/>
    </row>
    <row r="111">
      <c r="A111" s="56"/>
      <c r="B111" s="55"/>
      <c r="C111" s="55"/>
      <c r="D111" s="55"/>
      <c r="E111" s="56"/>
      <c r="F111" s="56"/>
      <c r="G111" s="56"/>
      <c r="H111" s="56"/>
      <c r="I111" s="56"/>
      <c r="J111" s="56"/>
      <c r="K111" s="56"/>
      <c r="L111" s="56"/>
      <c r="M111" s="56"/>
      <c r="N111" s="56"/>
      <c r="O111" s="56"/>
      <c r="P111" s="56"/>
      <c r="Q111" s="56"/>
      <c r="R111" s="56"/>
      <c r="S111" s="56"/>
      <c r="T111" s="56"/>
      <c r="U111" s="56"/>
      <c r="V111" s="56"/>
      <c r="W111" s="56"/>
      <c r="X111" s="56"/>
      <c r="Y111" s="56"/>
      <c r="Z111" s="56"/>
      <c r="AA111" s="56"/>
    </row>
    <row r="112">
      <c r="A112" s="56"/>
      <c r="B112" s="55"/>
      <c r="C112" s="55"/>
      <c r="D112" s="55"/>
      <c r="E112" s="56"/>
      <c r="F112" s="56"/>
      <c r="G112" s="56"/>
      <c r="H112" s="56"/>
      <c r="I112" s="56"/>
      <c r="J112" s="56"/>
      <c r="K112" s="56"/>
      <c r="L112" s="56"/>
      <c r="M112" s="56"/>
      <c r="N112" s="56"/>
      <c r="O112" s="56"/>
      <c r="P112" s="56"/>
      <c r="Q112" s="56"/>
      <c r="R112" s="56"/>
      <c r="S112" s="56"/>
      <c r="T112" s="56"/>
      <c r="U112" s="56"/>
      <c r="V112" s="56"/>
      <c r="W112" s="56"/>
      <c r="X112" s="56"/>
      <c r="Y112" s="56"/>
      <c r="Z112" s="56"/>
      <c r="AA112" s="56"/>
    </row>
    <row r="113">
      <c r="A113" s="56"/>
      <c r="B113" s="55"/>
      <c r="C113" s="55"/>
      <c r="D113" s="55"/>
      <c r="E113" s="56"/>
      <c r="F113" s="56"/>
      <c r="G113" s="56"/>
      <c r="H113" s="56"/>
      <c r="I113" s="56"/>
      <c r="J113" s="56"/>
      <c r="K113" s="56"/>
      <c r="L113" s="56"/>
      <c r="M113" s="56"/>
      <c r="N113" s="56"/>
      <c r="O113" s="56"/>
      <c r="P113" s="56"/>
      <c r="Q113" s="56"/>
      <c r="R113" s="56"/>
      <c r="S113" s="56"/>
      <c r="T113" s="56"/>
      <c r="U113" s="56"/>
      <c r="V113" s="56"/>
      <c r="W113" s="56"/>
      <c r="X113" s="56"/>
      <c r="Y113" s="56"/>
      <c r="Z113" s="56"/>
      <c r="AA113" s="56"/>
    </row>
    <row r="114">
      <c r="A114" s="56"/>
      <c r="B114" s="55"/>
      <c r="C114" s="55"/>
      <c r="D114" s="55"/>
      <c r="E114" s="56"/>
      <c r="F114" s="56"/>
      <c r="G114" s="56"/>
      <c r="H114" s="56"/>
      <c r="I114" s="56"/>
      <c r="J114" s="56"/>
      <c r="K114" s="56"/>
      <c r="L114" s="56"/>
      <c r="M114" s="56"/>
      <c r="N114" s="56"/>
      <c r="O114" s="56"/>
      <c r="P114" s="56"/>
      <c r="Q114" s="56"/>
      <c r="R114" s="56"/>
      <c r="S114" s="56"/>
      <c r="T114" s="56"/>
      <c r="U114" s="56"/>
      <c r="V114" s="56"/>
      <c r="W114" s="56"/>
      <c r="X114" s="56"/>
      <c r="Y114" s="56"/>
      <c r="Z114" s="56"/>
      <c r="AA114" s="56"/>
    </row>
    <row r="115">
      <c r="A115" s="56"/>
      <c r="B115" s="55"/>
      <c r="C115" s="55"/>
      <c r="D115" s="55"/>
      <c r="E115" s="56"/>
      <c r="F115" s="56"/>
      <c r="G115" s="56"/>
      <c r="H115" s="56"/>
      <c r="I115" s="56"/>
      <c r="J115" s="56"/>
      <c r="K115" s="56"/>
      <c r="L115" s="56"/>
      <c r="M115" s="56"/>
      <c r="N115" s="56"/>
      <c r="O115" s="56"/>
      <c r="P115" s="56"/>
      <c r="Q115" s="56"/>
      <c r="R115" s="56"/>
      <c r="S115" s="56"/>
      <c r="T115" s="56"/>
      <c r="U115" s="56"/>
      <c r="V115" s="56"/>
      <c r="W115" s="56"/>
      <c r="X115" s="56"/>
      <c r="Y115" s="56"/>
      <c r="Z115" s="56"/>
      <c r="AA115" s="56"/>
    </row>
    <row r="116">
      <c r="A116" s="56"/>
      <c r="B116" s="55"/>
      <c r="C116" s="55"/>
      <c r="D116" s="55"/>
      <c r="E116" s="56"/>
      <c r="F116" s="56"/>
      <c r="G116" s="56"/>
      <c r="H116" s="56"/>
      <c r="I116" s="56"/>
      <c r="J116" s="56"/>
      <c r="K116" s="56"/>
      <c r="L116" s="56"/>
      <c r="M116" s="56"/>
      <c r="N116" s="56"/>
      <c r="O116" s="56"/>
      <c r="P116" s="56"/>
      <c r="Q116" s="56"/>
      <c r="R116" s="56"/>
      <c r="S116" s="56"/>
      <c r="T116" s="56"/>
      <c r="U116" s="56"/>
      <c r="V116" s="56"/>
      <c r="W116" s="56"/>
      <c r="X116" s="56"/>
      <c r="Y116" s="56"/>
      <c r="Z116" s="56"/>
      <c r="AA116" s="56"/>
    </row>
    <row r="117">
      <c r="A117" s="56"/>
      <c r="B117" s="55"/>
      <c r="C117" s="55"/>
      <c r="D117" s="55"/>
      <c r="E117" s="56"/>
      <c r="F117" s="56"/>
      <c r="G117" s="56"/>
      <c r="H117" s="56"/>
      <c r="I117" s="56"/>
      <c r="J117" s="56"/>
      <c r="K117" s="56"/>
      <c r="L117" s="56"/>
      <c r="M117" s="56"/>
      <c r="N117" s="56"/>
      <c r="O117" s="56"/>
      <c r="P117" s="56"/>
      <c r="Q117" s="56"/>
      <c r="R117" s="56"/>
      <c r="S117" s="56"/>
      <c r="T117" s="56"/>
      <c r="U117" s="56"/>
      <c r="V117" s="56"/>
      <c r="W117" s="56"/>
      <c r="X117" s="56"/>
      <c r="Y117" s="56"/>
      <c r="Z117" s="56"/>
      <c r="AA117" s="56"/>
    </row>
    <row r="118">
      <c r="A118" s="56"/>
      <c r="B118" s="55"/>
      <c r="C118" s="55"/>
      <c r="D118" s="55"/>
      <c r="E118" s="56"/>
      <c r="F118" s="56"/>
      <c r="G118" s="56"/>
      <c r="H118" s="56"/>
      <c r="I118" s="56"/>
      <c r="J118" s="56"/>
      <c r="K118" s="56"/>
      <c r="L118" s="56"/>
      <c r="M118" s="56"/>
      <c r="N118" s="56"/>
      <c r="O118" s="56"/>
      <c r="P118" s="56"/>
      <c r="Q118" s="56"/>
      <c r="R118" s="56"/>
      <c r="S118" s="56"/>
      <c r="T118" s="56"/>
      <c r="U118" s="56"/>
      <c r="V118" s="56"/>
      <c r="W118" s="56"/>
      <c r="X118" s="56"/>
      <c r="Y118" s="56"/>
      <c r="Z118" s="56"/>
      <c r="AA118" s="56"/>
    </row>
    <row r="119">
      <c r="A119" s="56"/>
      <c r="B119" s="55"/>
      <c r="C119" s="55"/>
      <c r="D119" s="55"/>
      <c r="E119" s="56"/>
      <c r="F119" s="56"/>
      <c r="G119" s="56"/>
      <c r="H119" s="56"/>
      <c r="I119" s="56"/>
      <c r="J119" s="56"/>
      <c r="K119" s="56"/>
      <c r="L119" s="56"/>
      <c r="M119" s="56"/>
      <c r="N119" s="56"/>
      <c r="O119" s="56"/>
      <c r="P119" s="56"/>
      <c r="Q119" s="56"/>
      <c r="R119" s="56"/>
      <c r="S119" s="56"/>
      <c r="T119" s="56"/>
      <c r="U119" s="56"/>
      <c r="V119" s="56"/>
      <c r="W119" s="56"/>
      <c r="X119" s="56"/>
      <c r="Y119" s="56"/>
      <c r="Z119" s="56"/>
      <c r="AA119" s="56"/>
    </row>
    <row r="120">
      <c r="A120" s="56"/>
      <c r="B120" s="55"/>
      <c r="C120" s="55"/>
      <c r="D120" s="55"/>
      <c r="E120" s="56"/>
      <c r="F120" s="56"/>
      <c r="G120" s="56"/>
      <c r="H120" s="56"/>
      <c r="I120" s="56"/>
      <c r="J120" s="56"/>
      <c r="K120" s="56"/>
      <c r="L120" s="56"/>
      <c r="M120" s="56"/>
      <c r="N120" s="56"/>
      <c r="O120" s="56"/>
      <c r="P120" s="56"/>
      <c r="Q120" s="56"/>
      <c r="R120" s="56"/>
      <c r="S120" s="56"/>
      <c r="T120" s="56"/>
      <c r="U120" s="56"/>
      <c r="V120" s="56"/>
      <c r="W120" s="56"/>
      <c r="X120" s="56"/>
      <c r="Y120" s="56"/>
      <c r="Z120" s="56"/>
      <c r="AA120" s="56"/>
    </row>
    <row r="121">
      <c r="A121" s="56"/>
      <c r="B121" s="55"/>
      <c r="C121" s="55"/>
      <c r="D121" s="55"/>
      <c r="E121" s="56"/>
      <c r="F121" s="56"/>
      <c r="G121" s="56"/>
      <c r="H121" s="56"/>
      <c r="I121" s="56"/>
      <c r="J121" s="56"/>
      <c r="K121" s="56"/>
      <c r="L121" s="56"/>
      <c r="M121" s="56"/>
      <c r="N121" s="56"/>
      <c r="O121" s="56"/>
      <c r="P121" s="56"/>
      <c r="Q121" s="56"/>
      <c r="R121" s="56"/>
      <c r="S121" s="56"/>
      <c r="T121" s="56"/>
      <c r="U121" s="56"/>
      <c r="V121" s="56"/>
      <c r="W121" s="56"/>
      <c r="X121" s="56"/>
      <c r="Y121" s="56"/>
      <c r="Z121" s="56"/>
      <c r="AA121" s="56"/>
    </row>
    <row r="122">
      <c r="A122" s="56"/>
      <c r="B122" s="55"/>
      <c r="C122" s="55"/>
      <c r="D122" s="55"/>
      <c r="E122" s="56"/>
      <c r="F122" s="56"/>
      <c r="G122" s="56"/>
      <c r="H122" s="56"/>
      <c r="I122" s="56"/>
      <c r="J122" s="56"/>
      <c r="K122" s="56"/>
      <c r="L122" s="56"/>
      <c r="M122" s="56"/>
      <c r="N122" s="56"/>
      <c r="O122" s="56"/>
      <c r="P122" s="56"/>
      <c r="Q122" s="56"/>
      <c r="R122" s="56"/>
      <c r="S122" s="56"/>
      <c r="T122" s="56"/>
      <c r="U122" s="56"/>
      <c r="V122" s="56"/>
      <c r="W122" s="56"/>
      <c r="X122" s="56"/>
      <c r="Y122" s="56"/>
      <c r="Z122" s="56"/>
      <c r="AA122" s="56"/>
    </row>
    <row r="123">
      <c r="A123" s="56"/>
      <c r="B123" s="55"/>
      <c r="C123" s="55"/>
      <c r="D123" s="55"/>
      <c r="E123" s="56"/>
      <c r="F123" s="56"/>
      <c r="G123" s="56"/>
      <c r="H123" s="56"/>
      <c r="I123" s="56"/>
      <c r="J123" s="56"/>
      <c r="K123" s="56"/>
      <c r="L123" s="56"/>
      <c r="M123" s="56"/>
      <c r="N123" s="56"/>
      <c r="O123" s="56"/>
      <c r="P123" s="56"/>
      <c r="Q123" s="56"/>
      <c r="R123" s="56"/>
      <c r="S123" s="56"/>
      <c r="T123" s="56"/>
      <c r="U123" s="56"/>
      <c r="V123" s="56"/>
      <c r="W123" s="56"/>
      <c r="X123" s="56"/>
      <c r="Y123" s="56"/>
      <c r="Z123" s="56"/>
      <c r="AA123" s="56"/>
    </row>
    <row r="124">
      <c r="A124" s="56"/>
      <c r="B124" s="55"/>
      <c r="C124" s="55"/>
      <c r="D124" s="55"/>
      <c r="E124" s="56"/>
      <c r="F124" s="56"/>
      <c r="G124" s="56"/>
      <c r="H124" s="56"/>
      <c r="I124" s="56"/>
      <c r="J124" s="56"/>
      <c r="K124" s="56"/>
      <c r="L124" s="56"/>
      <c r="M124" s="56"/>
      <c r="N124" s="56"/>
      <c r="O124" s="56"/>
      <c r="P124" s="56"/>
      <c r="Q124" s="56"/>
      <c r="R124" s="56"/>
      <c r="S124" s="56"/>
      <c r="T124" s="56"/>
      <c r="U124" s="56"/>
      <c r="V124" s="56"/>
      <c r="W124" s="56"/>
      <c r="X124" s="56"/>
      <c r="Y124" s="56"/>
      <c r="Z124" s="56"/>
      <c r="AA124" s="56"/>
    </row>
    <row r="125">
      <c r="A125" s="56"/>
      <c r="B125" s="55"/>
      <c r="C125" s="55"/>
      <c r="D125" s="55"/>
      <c r="E125" s="56"/>
      <c r="F125" s="56"/>
      <c r="G125" s="56"/>
      <c r="H125" s="56"/>
      <c r="I125" s="56"/>
      <c r="J125" s="56"/>
      <c r="K125" s="56"/>
      <c r="L125" s="56"/>
      <c r="M125" s="56"/>
      <c r="N125" s="56"/>
      <c r="O125" s="56"/>
      <c r="P125" s="56"/>
      <c r="Q125" s="56"/>
      <c r="R125" s="56"/>
      <c r="S125" s="56"/>
      <c r="T125" s="56"/>
      <c r="U125" s="56"/>
      <c r="V125" s="56"/>
      <c r="W125" s="56"/>
      <c r="X125" s="56"/>
      <c r="Y125" s="56"/>
      <c r="Z125" s="56"/>
      <c r="AA125" s="56"/>
    </row>
    <row r="126">
      <c r="A126" s="56"/>
      <c r="B126" s="55"/>
      <c r="C126" s="55"/>
      <c r="D126" s="55"/>
      <c r="E126" s="56"/>
      <c r="F126" s="56"/>
      <c r="G126" s="56"/>
      <c r="H126" s="56"/>
      <c r="I126" s="56"/>
      <c r="J126" s="56"/>
      <c r="K126" s="56"/>
      <c r="L126" s="56"/>
      <c r="M126" s="56"/>
      <c r="N126" s="56"/>
      <c r="O126" s="56"/>
      <c r="P126" s="56"/>
      <c r="Q126" s="56"/>
      <c r="R126" s="56"/>
      <c r="S126" s="56"/>
      <c r="T126" s="56"/>
      <c r="U126" s="56"/>
      <c r="V126" s="56"/>
      <c r="W126" s="56"/>
      <c r="X126" s="56"/>
      <c r="Y126" s="56"/>
      <c r="Z126" s="56"/>
      <c r="AA126" s="56"/>
    </row>
    <row r="127">
      <c r="A127" s="56"/>
      <c r="B127" s="55"/>
      <c r="C127" s="55"/>
      <c r="D127" s="55"/>
      <c r="E127" s="56"/>
      <c r="F127" s="56"/>
      <c r="G127" s="56"/>
      <c r="H127" s="56"/>
      <c r="I127" s="56"/>
      <c r="J127" s="56"/>
      <c r="K127" s="56"/>
      <c r="L127" s="56"/>
      <c r="M127" s="56"/>
      <c r="N127" s="56"/>
      <c r="O127" s="56"/>
      <c r="P127" s="56"/>
      <c r="Q127" s="56"/>
      <c r="R127" s="56"/>
      <c r="S127" s="56"/>
      <c r="T127" s="56"/>
      <c r="U127" s="56"/>
      <c r="V127" s="56"/>
      <c r="W127" s="56"/>
      <c r="X127" s="56"/>
      <c r="Y127" s="56"/>
      <c r="Z127" s="56"/>
      <c r="AA127" s="56"/>
    </row>
    <row r="128">
      <c r="A128" s="56"/>
      <c r="B128" s="55"/>
      <c r="C128" s="55"/>
      <c r="D128" s="55"/>
      <c r="E128" s="56"/>
      <c r="F128" s="56"/>
      <c r="G128" s="56"/>
      <c r="H128" s="56"/>
      <c r="I128" s="56"/>
      <c r="J128" s="56"/>
      <c r="K128" s="56"/>
      <c r="L128" s="56"/>
      <c r="M128" s="56"/>
      <c r="N128" s="56"/>
      <c r="O128" s="56"/>
      <c r="P128" s="56"/>
      <c r="Q128" s="56"/>
      <c r="R128" s="56"/>
      <c r="S128" s="56"/>
      <c r="T128" s="56"/>
      <c r="U128" s="56"/>
      <c r="V128" s="56"/>
      <c r="W128" s="56"/>
      <c r="X128" s="56"/>
      <c r="Y128" s="56"/>
      <c r="Z128" s="56"/>
      <c r="AA128" s="56"/>
    </row>
    <row r="129">
      <c r="A129" s="56"/>
      <c r="B129" s="55"/>
      <c r="C129" s="55"/>
      <c r="D129" s="55"/>
      <c r="E129" s="56"/>
      <c r="F129" s="56"/>
      <c r="G129" s="56"/>
      <c r="H129" s="56"/>
      <c r="I129" s="56"/>
      <c r="J129" s="56"/>
      <c r="K129" s="56"/>
      <c r="L129" s="56"/>
      <c r="M129" s="56"/>
      <c r="N129" s="56"/>
      <c r="O129" s="56"/>
      <c r="P129" s="56"/>
      <c r="Q129" s="56"/>
      <c r="R129" s="56"/>
      <c r="S129" s="56"/>
      <c r="T129" s="56"/>
      <c r="U129" s="56"/>
      <c r="V129" s="56"/>
      <c r="W129" s="56"/>
      <c r="X129" s="56"/>
      <c r="Y129" s="56"/>
      <c r="Z129" s="56"/>
      <c r="AA129" s="56"/>
    </row>
    <row r="130">
      <c r="A130" s="56"/>
      <c r="B130" s="55"/>
      <c r="C130" s="55"/>
      <c r="D130" s="55"/>
      <c r="E130" s="56"/>
      <c r="F130" s="56"/>
      <c r="G130" s="56"/>
      <c r="H130" s="56"/>
      <c r="I130" s="56"/>
      <c r="J130" s="56"/>
      <c r="K130" s="56"/>
      <c r="L130" s="56"/>
      <c r="M130" s="56"/>
      <c r="N130" s="56"/>
      <c r="O130" s="56"/>
      <c r="P130" s="56"/>
      <c r="Q130" s="56"/>
      <c r="R130" s="56"/>
      <c r="S130" s="56"/>
      <c r="T130" s="56"/>
      <c r="U130" s="56"/>
      <c r="V130" s="56"/>
      <c r="W130" s="56"/>
      <c r="X130" s="56"/>
      <c r="Y130" s="56"/>
      <c r="Z130" s="56"/>
      <c r="AA130" s="56"/>
    </row>
    <row r="131">
      <c r="A131" s="56"/>
      <c r="B131" s="55"/>
      <c r="C131" s="55"/>
      <c r="D131" s="55"/>
      <c r="E131" s="56"/>
      <c r="F131" s="56"/>
      <c r="G131" s="56"/>
      <c r="H131" s="56"/>
      <c r="I131" s="56"/>
      <c r="J131" s="56"/>
      <c r="K131" s="56"/>
      <c r="L131" s="56"/>
      <c r="M131" s="56"/>
      <c r="N131" s="56"/>
      <c r="O131" s="56"/>
      <c r="P131" s="56"/>
      <c r="Q131" s="56"/>
      <c r="R131" s="56"/>
      <c r="S131" s="56"/>
      <c r="T131" s="56"/>
      <c r="U131" s="56"/>
      <c r="V131" s="56"/>
      <c r="W131" s="56"/>
      <c r="X131" s="56"/>
      <c r="Y131" s="56"/>
      <c r="Z131" s="56"/>
      <c r="AA131" s="56"/>
    </row>
    <row r="132">
      <c r="A132" s="56"/>
      <c r="B132" s="55"/>
      <c r="C132" s="55"/>
      <c r="D132" s="55"/>
      <c r="E132" s="56"/>
      <c r="F132" s="56"/>
      <c r="G132" s="56"/>
      <c r="H132" s="56"/>
      <c r="I132" s="56"/>
      <c r="J132" s="56"/>
      <c r="K132" s="56"/>
      <c r="L132" s="56"/>
      <c r="M132" s="56"/>
      <c r="N132" s="56"/>
      <c r="O132" s="56"/>
      <c r="P132" s="56"/>
      <c r="Q132" s="56"/>
      <c r="R132" s="56"/>
      <c r="S132" s="56"/>
      <c r="T132" s="56"/>
      <c r="U132" s="56"/>
      <c r="V132" s="56"/>
      <c r="W132" s="56"/>
      <c r="X132" s="56"/>
      <c r="Y132" s="56"/>
      <c r="Z132" s="56"/>
      <c r="AA132" s="56"/>
    </row>
    <row r="133">
      <c r="A133" s="56"/>
      <c r="B133" s="55"/>
      <c r="C133" s="55"/>
      <c r="D133" s="55"/>
      <c r="E133" s="56"/>
      <c r="F133" s="56"/>
      <c r="G133" s="56"/>
      <c r="H133" s="56"/>
      <c r="I133" s="56"/>
      <c r="J133" s="56"/>
      <c r="K133" s="56"/>
      <c r="L133" s="56"/>
      <c r="M133" s="56"/>
      <c r="N133" s="56"/>
      <c r="O133" s="56"/>
      <c r="P133" s="56"/>
      <c r="Q133" s="56"/>
      <c r="R133" s="56"/>
      <c r="S133" s="56"/>
      <c r="T133" s="56"/>
      <c r="U133" s="56"/>
      <c r="V133" s="56"/>
      <c r="W133" s="56"/>
      <c r="X133" s="56"/>
      <c r="Y133" s="56"/>
      <c r="Z133" s="56"/>
      <c r="AA133" s="56"/>
    </row>
    <row r="134">
      <c r="A134" s="56"/>
      <c r="B134" s="55"/>
      <c r="C134" s="55"/>
      <c r="D134" s="55"/>
      <c r="E134" s="56"/>
      <c r="F134" s="56"/>
      <c r="G134" s="56"/>
      <c r="H134" s="56"/>
      <c r="I134" s="56"/>
      <c r="J134" s="56"/>
      <c r="K134" s="56"/>
      <c r="L134" s="56"/>
      <c r="M134" s="56"/>
      <c r="N134" s="56"/>
      <c r="O134" s="56"/>
      <c r="P134" s="56"/>
      <c r="Q134" s="56"/>
      <c r="R134" s="56"/>
      <c r="S134" s="56"/>
      <c r="T134" s="56"/>
      <c r="U134" s="56"/>
      <c r="V134" s="56"/>
      <c r="W134" s="56"/>
      <c r="X134" s="56"/>
      <c r="Y134" s="56"/>
      <c r="Z134" s="56"/>
      <c r="AA134" s="56"/>
    </row>
    <row r="135">
      <c r="A135" s="56"/>
      <c r="B135" s="55"/>
      <c r="C135" s="55"/>
      <c r="D135" s="55"/>
      <c r="E135" s="56"/>
      <c r="F135" s="56"/>
      <c r="G135" s="56"/>
      <c r="H135" s="56"/>
      <c r="I135" s="56"/>
      <c r="J135" s="56"/>
      <c r="K135" s="56"/>
      <c r="L135" s="56"/>
      <c r="M135" s="56"/>
      <c r="N135" s="56"/>
      <c r="O135" s="56"/>
      <c r="P135" s="56"/>
      <c r="Q135" s="56"/>
      <c r="R135" s="56"/>
      <c r="S135" s="56"/>
      <c r="T135" s="56"/>
      <c r="U135" s="56"/>
      <c r="V135" s="56"/>
      <c r="W135" s="56"/>
      <c r="X135" s="56"/>
      <c r="Y135" s="56"/>
      <c r="Z135" s="56"/>
      <c r="AA135" s="56"/>
    </row>
    <row r="136">
      <c r="A136" s="56"/>
      <c r="B136" s="55"/>
      <c r="C136" s="55"/>
      <c r="D136" s="55"/>
      <c r="E136" s="56"/>
      <c r="F136" s="56"/>
      <c r="G136" s="56"/>
      <c r="H136" s="56"/>
      <c r="I136" s="56"/>
      <c r="J136" s="56"/>
      <c r="K136" s="56"/>
      <c r="L136" s="56"/>
      <c r="M136" s="56"/>
      <c r="N136" s="56"/>
      <c r="O136" s="56"/>
      <c r="P136" s="56"/>
      <c r="Q136" s="56"/>
      <c r="R136" s="56"/>
      <c r="S136" s="56"/>
      <c r="T136" s="56"/>
      <c r="U136" s="56"/>
      <c r="V136" s="56"/>
      <c r="W136" s="56"/>
      <c r="X136" s="56"/>
      <c r="Y136" s="56"/>
      <c r="Z136" s="56"/>
      <c r="AA136" s="56"/>
    </row>
    <row r="137">
      <c r="A137" s="56"/>
      <c r="B137" s="55"/>
      <c r="C137" s="55"/>
      <c r="D137" s="55"/>
      <c r="E137" s="56"/>
      <c r="F137" s="56"/>
      <c r="G137" s="56"/>
      <c r="H137" s="56"/>
      <c r="I137" s="56"/>
      <c r="J137" s="56"/>
      <c r="K137" s="56"/>
      <c r="L137" s="56"/>
      <c r="M137" s="56"/>
      <c r="N137" s="56"/>
      <c r="O137" s="56"/>
      <c r="P137" s="56"/>
      <c r="Q137" s="56"/>
      <c r="R137" s="56"/>
      <c r="S137" s="56"/>
      <c r="T137" s="56"/>
      <c r="U137" s="56"/>
      <c r="V137" s="56"/>
      <c r="W137" s="56"/>
      <c r="X137" s="56"/>
      <c r="Y137" s="56"/>
      <c r="Z137" s="56"/>
      <c r="AA137" s="56"/>
    </row>
    <row r="138">
      <c r="A138" s="56"/>
      <c r="B138" s="55"/>
      <c r="C138" s="55"/>
      <c r="D138" s="55"/>
      <c r="E138" s="56"/>
      <c r="F138" s="56"/>
      <c r="G138" s="56"/>
      <c r="H138" s="56"/>
      <c r="I138" s="56"/>
      <c r="J138" s="56"/>
      <c r="K138" s="56"/>
      <c r="L138" s="56"/>
      <c r="M138" s="56"/>
      <c r="N138" s="56"/>
      <c r="O138" s="56"/>
      <c r="P138" s="56"/>
      <c r="Q138" s="56"/>
      <c r="R138" s="56"/>
      <c r="S138" s="56"/>
      <c r="T138" s="56"/>
      <c r="U138" s="56"/>
      <c r="V138" s="56"/>
      <c r="W138" s="56"/>
      <c r="X138" s="56"/>
      <c r="Y138" s="56"/>
      <c r="Z138" s="56"/>
      <c r="AA138" s="56"/>
    </row>
    <row r="139">
      <c r="A139" s="56"/>
      <c r="B139" s="55"/>
      <c r="C139" s="55"/>
      <c r="D139" s="55"/>
      <c r="E139" s="56"/>
      <c r="F139" s="56"/>
      <c r="G139" s="56"/>
      <c r="H139" s="56"/>
      <c r="I139" s="56"/>
      <c r="J139" s="56"/>
      <c r="K139" s="56"/>
      <c r="L139" s="56"/>
      <c r="M139" s="56"/>
      <c r="N139" s="56"/>
      <c r="O139" s="56"/>
      <c r="P139" s="56"/>
      <c r="Q139" s="56"/>
      <c r="R139" s="56"/>
      <c r="S139" s="56"/>
      <c r="T139" s="56"/>
      <c r="U139" s="56"/>
      <c r="V139" s="56"/>
      <c r="W139" s="56"/>
      <c r="X139" s="56"/>
      <c r="Y139" s="56"/>
      <c r="Z139" s="56"/>
      <c r="AA139" s="56"/>
    </row>
    <row r="140">
      <c r="A140" s="56"/>
      <c r="B140" s="55"/>
      <c r="C140" s="55"/>
      <c r="D140" s="55"/>
      <c r="E140" s="56"/>
      <c r="F140" s="56"/>
      <c r="G140" s="56"/>
      <c r="H140" s="56"/>
      <c r="I140" s="56"/>
      <c r="J140" s="56"/>
      <c r="K140" s="56"/>
      <c r="L140" s="56"/>
      <c r="M140" s="56"/>
      <c r="N140" s="56"/>
      <c r="O140" s="56"/>
      <c r="P140" s="56"/>
      <c r="Q140" s="56"/>
      <c r="R140" s="56"/>
      <c r="S140" s="56"/>
      <c r="T140" s="56"/>
      <c r="U140" s="56"/>
      <c r="V140" s="56"/>
      <c r="W140" s="56"/>
      <c r="X140" s="56"/>
      <c r="Y140" s="56"/>
      <c r="Z140" s="56"/>
      <c r="AA140" s="56"/>
    </row>
    <row r="141">
      <c r="A141" s="56"/>
      <c r="B141" s="55"/>
      <c r="C141" s="55"/>
      <c r="D141" s="55"/>
      <c r="E141" s="56"/>
      <c r="F141" s="56"/>
      <c r="G141" s="56"/>
      <c r="H141" s="56"/>
      <c r="I141" s="56"/>
      <c r="J141" s="56"/>
      <c r="K141" s="56"/>
      <c r="L141" s="56"/>
      <c r="M141" s="56"/>
      <c r="N141" s="56"/>
      <c r="O141" s="56"/>
      <c r="P141" s="56"/>
      <c r="Q141" s="56"/>
      <c r="R141" s="56"/>
      <c r="S141" s="56"/>
      <c r="T141" s="56"/>
      <c r="U141" s="56"/>
      <c r="V141" s="56"/>
      <c r="W141" s="56"/>
      <c r="X141" s="56"/>
      <c r="Y141" s="56"/>
      <c r="Z141" s="56"/>
      <c r="AA141" s="56"/>
    </row>
    <row r="142">
      <c r="A142" s="56"/>
      <c r="B142" s="55"/>
      <c r="C142" s="55"/>
      <c r="D142" s="55"/>
      <c r="E142" s="56"/>
      <c r="F142" s="56"/>
      <c r="G142" s="56"/>
      <c r="H142" s="56"/>
      <c r="I142" s="56"/>
      <c r="J142" s="56"/>
      <c r="K142" s="56"/>
      <c r="L142" s="56"/>
      <c r="M142" s="56"/>
      <c r="N142" s="56"/>
      <c r="O142" s="56"/>
      <c r="P142" s="56"/>
      <c r="Q142" s="56"/>
      <c r="R142" s="56"/>
      <c r="S142" s="56"/>
      <c r="T142" s="56"/>
      <c r="U142" s="56"/>
      <c r="V142" s="56"/>
      <c r="W142" s="56"/>
      <c r="X142" s="56"/>
      <c r="Y142" s="56"/>
      <c r="Z142" s="56"/>
      <c r="AA142" s="56"/>
    </row>
    <row r="143">
      <c r="A143" s="56"/>
      <c r="B143" s="55"/>
      <c r="C143" s="55"/>
      <c r="D143" s="55"/>
      <c r="E143" s="56"/>
      <c r="F143" s="56"/>
      <c r="G143" s="56"/>
      <c r="H143" s="56"/>
      <c r="I143" s="56"/>
      <c r="J143" s="56"/>
      <c r="K143" s="56"/>
      <c r="L143" s="56"/>
      <c r="M143" s="56"/>
      <c r="N143" s="56"/>
      <c r="O143" s="56"/>
      <c r="P143" s="56"/>
      <c r="Q143" s="56"/>
      <c r="R143" s="56"/>
      <c r="S143" s="56"/>
      <c r="T143" s="56"/>
      <c r="U143" s="56"/>
      <c r="V143" s="56"/>
      <c r="W143" s="56"/>
      <c r="X143" s="56"/>
      <c r="Y143" s="56"/>
      <c r="Z143" s="56"/>
      <c r="AA143" s="56"/>
    </row>
    <row r="144">
      <c r="A144" s="56"/>
      <c r="B144" s="55"/>
      <c r="C144" s="55"/>
      <c r="D144" s="55"/>
      <c r="E144" s="56"/>
      <c r="F144" s="56"/>
      <c r="G144" s="56"/>
      <c r="H144" s="56"/>
      <c r="I144" s="56"/>
      <c r="J144" s="56"/>
      <c r="K144" s="56"/>
      <c r="L144" s="56"/>
      <c r="M144" s="56"/>
      <c r="N144" s="56"/>
      <c r="O144" s="56"/>
      <c r="P144" s="56"/>
      <c r="Q144" s="56"/>
      <c r="R144" s="56"/>
      <c r="S144" s="56"/>
      <c r="T144" s="56"/>
      <c r="U144" s="56"/>
      <c r="V144" s="56"/>
      <c r="W144" s="56"/>
      <c r="X144" s="56"/>
      <c r="Y144" s="56"/>
      <c r="Z144" s="56"/>
      <c r="AA144" s="56"/>
    </row>
    <row r="145">
      <c r="A145" s="56"/>
      <c r="B145" s="55"/>
      <c r="C145" s="55"/>
      <c r="D145" s="55"/>
      <c r="E145" s="56"/>
      <c r="F145" s="56"/>
      <c r="G145" s="56"/>
      <c r="H145" s="56"/>
      <c r="I145" s="56"/>
      <c r="J145" s="56"/>
      <c r="K145" s="56"/>
      <c r="L145" s="56"/>
      <c r="M145" s="56"/>
      <c r="N145" s="56"/>
      <c r="O145" s="56"/>
      <c r="P145" s="56"/>
      <c r="Q145" s="56"/>
      <c r="R145" s="56"/>
      <c r="S145" s="56"/>
      <c r="T145" s="56"/>
      <c r="U145" s="56"/>
      <c r="V145" s="56"/>
      <c r="W145" s="56"/>
      <c r="X145" s="56"/>
      <c r="Y145" s="56"/>
      <c r="Z145" s="56"/>
      <c r="AA145" s="56"/>
    </row>
    <row r="146">
      <c r="A146" s="56"/>
      <c r="B146" s="55"/>
      <c r="C146" s="55"/>
      <c r="D146" s="55"/>
      <c r="E146" s="56"/>
      <c r="F146" s="56"/>
      <c r="G146" s="56"/>
      <c r="H146" s="56"/>
      <c r="I146" s="56"/>
      <c r="J146" s="56"/>
      <c r="K146" s="56"/>
      <c r="L146" s="56"/>
      <c r="M146" s="56"/>
      <c r="N146" s="56"/>
      <c r="O146" s="56"/>
      <c r="P146" s="56"/>
      <c r="Q146" s="56"/>
      <c r="R146" s="56"/>
      <c r="S146" s="56"/>
      <c r="T146" s="56"/>
      <c r="U146" s="56"/>
      <c r="V146" s="56"/>
      <c r="W146" s="56"/>
      <c r="X146" s="56"/>
      <c r="Y146" s="56"/>
      <c r="Z146" s="56"/>
      <c r="AA146" s="56"/>
    </row>
    <row r="147">
      <c r="A147" s="56"/>
      <c r="B147" s="55"/>
      <c r="C147" s="55"/>
      <c r="D147" s="55"/>
      <c r="E147" s="56"/>
      <c r="F147" s="56"/>
      <c r="G147" s="56"/>
      <c r="H147" s="56"/>
      <c r="I147" s="56"/>
      <c r="J147" s="56"/>
      <c r="K147" s="56"/>
      <c r="L147" s="56"/>
      <c r="M147" s="56"/>
      <c r="N147" s="56"/>
      <c r="O147" s="56"/>
      <c r="P147" s="56"/>
      <c r="Q147" s="56"/>
      <c r="R147" s="56"/>
      <c r="S147" s="56"/>
      <c r="T147" s="56"/>
      <c r="U147" s="56"/>
      <c r="V147" s="56"/>
      <c r="W147" s="56"/>
      <c r="X147" s="56"/>
      <c r="Y147" s="56"/>
      <c r="Z147" s="56"/>
      <c r="AA147" s="56"/>
    </row>
    <row r="148">
      <c r="A148" s="56"/>
      <c r="B148" s="55"/>
      <c r="C148" s="55"/>
      <c r="D148" s="55"/>
      <c r="E148" s="56"/>
      <c r="F148" s="56"/>
      <c r="G148" s="56"/>
      <c r="H148" s="56"/>
      <c r="I148" s="56"/>
      <c r="J148" s="56"/>
      <c r="K148" s="56"/>
      <c r="L148" s="56"/>
      <c r="M148" s="56"/>
      <c r="N148" s="56"/>
      <c r="O148" s="56"/>
      <c r="P148" s="56"/>
      <c r="Q148" s="56"/>
      <c r="R148" s="56"/>
      <c r="S148" s="56"/>
      <c r="T148" s="56"/>
      <c r="U148" s="56"/>
      <c r="V148" s="56"/>
      <c r="W148" s="56"/>
      <c r="X148" s="56"/>
      <c r="Y148" s="56"/>
      <c r="Z148" s="56"/>
      <c r="AA148" s="56"/>
    </row>
    <row r="149">
      <c r="A149" s="56"/>
      <c r="B149" s="55"/>
      <c r="C149" s="55"/>
      <c r="D149" s="55"/>
      <c r="E149" s="56"/>
      <c r="F149" s="56"/>
      <c r="G149" s="56"/>
      <c r="H149" s="56"/>
      <c r="I149" s="56"/>
      <c r="J149" s="56"/>
      <c r="K149" s="56"/>
      <c r="L149" s="56"/>
      <c r="M149" s="56"/>
      <c r="N149" s="56"/>
      <c r="O149" s="56"/>
      <c r="P149" s="56"/>
      <c r="Q149" s="56"/>
      <c r="R149" s="56"/>
      <c r="S149" s="56"/>
      <c r="T149" s="56"/>
      <c r="U149" s="56"/>
      <c r="V149" s="56"/>
      <c r="W149" s="56"/>
      <c r="X149" s="56"/>
      <c r="Y149" s="56"/>
      <c r="Z149" s="56"/>
      <c r="AA149" s="56"/>
    </row>
    <row r="150">
      <c r="A150" s="56"/>
      <c r="B150" s="55"/>
      <c r="C150" s="55"/>
      <c r="D150" s="55"/>
      <c r="E150" s="56"/>
      <c r="F150" s="56"/>
      <c r="G150" s="56"/>
      <c r="H150" s="56"/>
      <c r="I150" s="56"/>
      <c r="J150" s="56"/>
      <c r="K150" s="56"/>
      <c r="L150" s="56"/>
      <c r="M150" s="56"/>
      <c r="N150" s="56"/>
      <c r="O150" s="56"/>
      <c r="P150" s="56"/>
      <c r="Q150" s="56"/>
      <c r="R150" s="56"/>
      <c r="S150" s="56"/>
      <c r="T150" s="56"/>
      <c r="U150" s="56"/>
      <c r="V150" s="56"/>
      <c r="W150" s="56"/>
      <c r="X150" s="56"/>
      <c r="Y150" s="56"/>
      <c r="Z150" s="56"/>
      <c r="AA150" s="56"/>
    </row>
    <row r="151">
      <c r="A151" s="56"/>
      <c r="B151" s="55"/>
      <c r="C151" s="55"/>
      <c r="D151" s="55"/>
      <c r="E151" s="56"/>
      <c r="F151" s="56"/>
      <c r="G151" s="56"/>
      <c r="H151" s="56"/>
      <c r="I151" s="56"/>
      <c r="J151" s="56"/>
      <c r="K151" s="56"/>
      <c r="L151" s="56"/>
      <c r="M151" s="56"/>
      <c r="N151" s="56"/>
      <c r="O151" s="56"/>
      <c r="P151" s="56"/>
      <c r="Q151" s="56"/>
      <c r="R151" s="56"/>
      <c r="S151" s="56"/>
      <c r="T151" s="56"/>
      <c r="U151" s="56"/>
      <c r="V151" s="56"/>
      <c r="W151" s="56"/>
      <c r="X151" s="56"/>
      <c r="Y151" s="56"/>
      <c r="Z151" s="56"/>
      <c r="AA151" s="56"/>
    </row>
    <row r="152">
      <c r="A152" s="56"/>
      <c r="B152" s="55"/>
      <c r="C152" s="55"/>
      <c r="D152" s="55"/>
      <c r="E152" s="56"/>
      <c r="F152" s="56"/>
      <c r="G152" s="56"/>
      <c r="H152" s="56"/>
      <c r="I152" s="56"/>
      <c r="J152" s="56"/>
      <c r="K152" s="56"/>
      <c r="L152" s="56"/>
      <c r="M152" s="56"/>
      <c r="N152" s="56"/>
      <c r="O152" s="56"/>
      <c r="P152" s="56"/>
      <c r="Q152" s="56"/>
      <c r="R152" s="56"/>
      <c r="S152" s="56"/>
      <c r="T152" s="56"/>
      <c r="U152" s="56"/>
      <c r="V152" s="56"/>
      <c r="W152" s="56"/>
      <c r="X152" s="56"/>
      <c r="Y152" s="56"/>
      <c r="Z152" s="56"/>
      <c r="AA152" s="56"/>
    </row>
    <row r="153">
      <c r="A153" s="56"/>
      <c r="B153" s="55"/>
      <c r="C153" s="55"/>
      <c r="D153" s="55"/>
      <c r="E153" s="56"/>
      <c r="F153" s="56"/>
      <c r="G153" s="56"/>
      <c r="H153" s="56"/>
      <c r="I153" s="56"/>
      <c r="J153" s="56"/>
      <c r="K153" s="56"/>
      <c r="L153" s="56"/>
      <c r="M153" s="56"/>
      <c r="N153" s="56"/>
      <c r="O153" s="56"/>
      <c r="P153" s="56"/>
      <c r="Q153" s="56"/>
      <c r="R153" s="56"/>
      <c r="S153" s="56"/>
      <c r="T153" s="56"/>
      <c r="U153" s="56"/>
      <c r="V153" s="56"/>
      <c r="W153" s="56"/>
      <c r="X153" s="56"/>
      <c r="Y153" s="56"/>
      <c r="Z153" s="56"/>
      <c r="AA153" s="56"/>
    </row>
    <row r="154">
      <c r="A154" s="56"/>
      <c r="B154" s="55"/>
      <c r="C154" s="55"/>
      <c r="D154" s="55"/>
      <c r="E154" s="56"/>
      <c r="F154" s="56"/>
      <c r="G154" s="56"/>
      <c r="H154" s="56"/>
      <c r="I154" s="56"/>
      <c r="J154" s="56"/>
      <c r="K154" s="56"/>
      <c r="L154" s="56"/>
      <c r="M154" s="56"/>
      <c r="N154" s="56"/>
      <c r="O154" s="56"/>
      <c r="P154" s="56"/>
      <c r="Q154" s="56"/>
      <c r="R154" s="56"/>
      <c r="S154" s="56"/>
      <c r="T154" s="56"/>
      <c r="U154" s="56"/>
      <c r="V154" s="56"/>
      <c r="W154" s="56"/>
      <c r="X154" s="56"/>
      <c r="Y154" s="56"/>
      <c r="Z154" s="56"/>
      <c r="AA154" s="56"/>
    </row>
    <row r="155">
      <c r="A155" s="56"/>
      <c r="B155" s="55"/>
      <c r="C155" s="55"/>
      <c r="D155" s="55"/>
      <c r="E155" s="56"/>
      <c r="F155" s="56"/>
      <c r="G155" s="56"/>
      <c r="H155" s="56"/>
      <c r="I155" s="56"/>
      <c r="J155" s="56"/>
      <c r="K155" s="56"/>
      <c r="L155" s="56"/>
      <c r="M155" s="56"/>
      <c r="N155" s="56"/>
      <c r="O155" s="56"/>
      <c r="P155" s="56"/>
      <c r="Q155" s="56"/>
      <c r="R155" s="56"/>
      <c r="S155" s="56"/>
      <c r="T155" s="56"/>
      <c r="U155" s="56"/>
      <c r="V155" s="56"/>
      <c r="W155" s="56"/>
      <c r="X155" s="56"/>
      <c r="Y155" s="56"/>
      <c r="Z155" s="56"/>
      <c r="AA155" s="56"/>
    </row>
    <row r="156">
      <c r="A156" s="56"/>
      <c r="B156" s="55"/>
      <c r="C156" s="55"/>
      <c r="D156" s="55"/>
      <c r="E156" s="56"/>
      <c r="F156" s="56"/>
      <c r="G156" s="56"/>
      <c r="H156" s="56"/>
      <c r="I156" s="56"/>
      <c r="J156" s="56"/>
      <c r="K156" s="56"/>
      <c r="L156" s="56"/>
      <c r="M156" s="56"/>
      <c r="N156" s="56"/>
      <c r="O156" s="56"/>
      <c r="P156" s="56"/>
      <c r="Q156" s="56"/>
      <c r="R156" s="56"/>
      <c r="S156" s="56"/>
      <c r="T156" s="56"/>
      <c r="U156" s="56"/>
      <c r="V156" s="56"/>
      <c r="W156" s="56"/>
      <c r="X156" s="56"/>
      <c r="Y156" s="56"/>
      <c r="Z156" s="56"/>
      <c r="AA156" s="56"/>
    </row>
    <row r="157">
      <c r="A157" s="56"/>
      <c r="B157" s="55"/>
      <c r="C157" s="55"/>
      <c r="D157" s="55"/>
      <c r="E157" s="56"/>
      <c r="F157" s="56"/>
      <c r="G157" s="56"/>
      <c r="H157" s="56"/>
      <c r="I157" s="56"/>
      <c r="J157" s="56"/>
      <c r="K157" s="56"/>
      <c r="L157" s="56"/>
      <c r="M157" s="56"/>
      <c r="N157" s="56"/>
      <c r="O157" s="56"/>
      <c r="P157" s="56"/>
      <c r="Q157" s="56"/>
      <c r="R157" s="56"/>
      <c r="S157" s="56"/>
      <c r="T157" s="56"/>
      <c r="U157" s="56"/>
      <c r="V157" s="56"/>
      <c r="W157" s="56"/>
      <c r="X157" s="56"/>
      <c r="Y157" s="56"/>
      <c r="Z157" s="56"/>
      <c r="AA157" s="56"/>
    </row>
    <row r="158">
      <c r="A158" s="56"/>
      <c r="B158" s="55"/>
      <c r="C158" s="55"/>
      <c r="D158" s="55"/>
      <c r="E158" s="56"/>
      <c r="F158" s="56"/>
      <c r="G158" s="56"/>
      <c r="H158" s="56"/>
      <c r="I158" s="56"/>
      <c r="J158" s="56"/>
      <c r="K158" s="56"/>
      <c r="L158" s="56"/>
      <c r="M158" s="56"/>
      <c r="N158" s="56"/>
      <c r="O158" s="56"/>
      <c r="P158" s="56"/>
      <c r="Q158" s="56"/>
      <c r="R158" s="56"/>
      <c r="S158" s="56"/>
      <c r="T158" s="56"/>
      <c r="U158" s="56"/>
      <c r="V158" s="56"/>
      <c r="W158" s="56"/>
      <c r="X158" s="56"/>
      <c r="Y158" s="56"/>
      <c r="Z158" s="56"/>
      <c r="AA158" s="56"/>
    </row>
    <row r="159">
      <c r="A159" s="56"/>
      <c r="B159" s="55"/>
      <c r="C159" s="55"/>
      <c r="D159" s="55"/>
      <c r="E159" s="56"/>
      <c r="F159" s="56"/>
      <c r="G159" s="56"/>
      <c r="H159" s="56"/>
      <c r="I159" s="56"/>
      <c r="J159" s="56"/>
      <c r="K159" s="56"/>
      <c r="L159" s="56"/>
      <c r="M159" s="56"/>
      <c r="N159" s="56"/>
      <c r="O159" s="56"/>
      <c r="P159" s="56"/>
      <c r="Q159" s="56"/>
      <c r="R159" s="56"/>
      <c r="S159" s="56"/>
      <c r="T159" s="56"/>
      <c r="U159" s="56"/>
      <c r="V159" s="56"/>
      <c r="W159" s="56"/>
      <c r="X159" s="56"/>
      <c r="Y159" s="56"/>
      <c r="Z159" s="56"/>
      <c r="AA159" s="56"/>
    </row>
    <row r="160">
      <c r="A160" s="56"/>
      <c r="B160" s="55"/>
      <c r="C160" s="55"/>
      <c r="D160" s="55"/>
      <c r="E160" s="56"/>
      <c r="F160" s="56"/>
      <c r="G160" s="56"/>
      <c r="H160" s="56"/>
      <c r="I160" s="56"/>
      <c r="J160" s="56"/>
      <c r="K160" s="56"/>
      <c r="L160" s="56"/>
      <c r="M160" s="56"/>
      <c r="N160" s="56"/>
      <c r="O160" s="56"/>
      <c r="P160" s="56"/>
      <c r="Q160" s="56"/>
      <c r="R160" s="56"/>
      <c r="S160" s="56"/>
      <c r="T160" s="56"/>
      <c r="U160" s="56"/>
      <c r="V160" s="56"/>
      <c r="W160" s="56"/>
      <c r="X160" s="56"/>
      <c r="Y160" s="56"/>
      <c r="Z160" s="56"/>
      <c r="AA160" s="56"/>
    </row>
    <row r="161">
      <c r="A161" s="56"/>
      <c r="B161" s="55"/>
      <c r="C161" s="55"/>
      <c r="D161" s="55"/>
      <c r="E161" s="56"/>
      <c r="F161" s="56"/>
      <c r="G161" s="56"/>
      <c r="H161" s="56"/>
      <c r="I161" s="56"/>
      <c r="J161" s="56"/>
      <c r="K161" s="56"/>
      <c r="L161" s="56"/>
      <c r="M161" s="56"/>
      <c r="N161" s="56"/>
      <c r="O161" s="56"/>
      <c r="P161" s="56"/>
      <c r="Q161" s="56"/>
      <c r="R161" s="56"/>
      <c r="S161" s="56"/>
      <c r="T161" s="56"/>
      <c r="U161" s="56"/>
      <c r="V161" s="56"/>
      <c r="W161" s="56"/>
      <c r="X161" s="56"/>
      <c r="Y161" s="56"/>
      <c r="Z161" s="56"/>
      <c r="AA161" s="56"/>
    </row>
    <row r="162">
      <c r="A162" s="56"/>
      <c r="B162" s="55"/>
      <c r="C162" s="55"/>
      <c r="D162" s="55"/>
      <c r="E162" s="56"/>
      <c r="F162" s="56"/>
      <c r="G162" s="56"/>
      <c r="H162" s="56"/>
      <c r="I162" s="56"/>
      <c r="J162" s="56"/>
      <c r="K162" s="56"/>
      <c r="L162" s="56"/>
      <c r="M162" s="56"/>
      <c r="N162" s="56"/>
      <c r="O162" s="56"/>
      <c r="P162" s="56"/>
      <c r="Q162" s="56"/>
      <c r="R162" s="56"/>
      <c r="S162" s="56"/>
      <c r="T162" s="56"/>
      <c r="U162" s="56"/>
      <c r="V162" s="56"/>
      <c r="W162" s="56"/>
      <c r="X162" s="56"/>
      <c r="Y162" s="56"/>
      <c r="Z162" s="56"/>
      <c r="AA162" s="56"/>
    </row>
    <row r="163">
      <c r="A163" s="56"/>
      <c r="B163" s="55"/>
      <c r="C163" s="55"/>
      <c r="D163" s="55"/>
      <c r="E163" s="56"/>
      <c r="F163" s="56"/>
      <c r="G163" s="56"/>
      <c r="H163" s="56"/>
      <c r="I163" s="56"/>
      <c r="J163" s="56"/>
      <c r="K163" s="56"/>
      <c r="L163" s="56"/>
      <c r="M163" s="56"/>
      <c r="N163" s="56"/>
      <c r="O163" s="56"/>
      <c r="P163" s="56"/>
      <c r="Q163" s="56"/>
      <c r="R163" s="56"/>
      <c r="S163" s="56"/>
      <c r="T163" s="56"/>
      <c r="U163" s="56"/>
      <c r="V163" s="56"/>
      <c r="W163" s="56"/>
      <c r="X163" s="56"/>
      <c r="Y163" s="56"/>
      <c r="Z163" s="56"/>
      <c r="AA163" s="56"/>
    </row>
    <row r="164">
      <c r="A164" s="56"/>
      <c r="B164" s="55"/>
      <c r="C164" s="55"/>
      <c r="D164" s="55"/>
      <c r="E164" s="56"/>
      <c r="F164" s="56"/>
      <c r="G164" s="56"/>
      <c r="H164" s="56"/>
      <c r="I164" s="56"/>
      <c r="J164" s="56"/>
      <c r="K164" s="56"/>
      <c r="L164" s="56"/>
      <c r="M164" s="56"/>
      <c r="N164" s="56"/>
      <c r="O164" s="56"/>
      <c r="P164" s="56"/>
      <c r="Q164" s="56"/>
      <c r="R164" s="56"/>
      <c r="S164" s="56"/>
      <c r="T164" s="56"/>
      <c r="U164" s="56"/>
      <c r="V164" s="56"/>
      <c r="W164" s="56"/>
      <c r="X164" s="56"/>
      <c r="Y164" s="56"/>
      <c r="Z164" s="56"/>
      <c r="AA164" s="56"/>
    </row>
    <row r="165">
      <c r="A165" s="56"/>
      <c r="B165" s="55"/>
      <c r="C165" s="55"/>
      <c r="D165" s="55"/>
      <c r="E165" s="56"/>
      <c r="F165" s="56"/>
      <c r="G165" s="56"/>
      <c r="H165" s="56"/>
      <c r="I165" s="56"/>
      <c r="J165" s="56"/>
      <c r="K165" s="56"/>
      <c r="L165" s="56"/>
      <c r="M165" s="56"/>
      <c r="N165" s="56"/>
      <c r="O165" s="56"/>
      <c r="P165" s="56"/>
      <c r="Q165" s="56"/>
      <c r="R165" s="56"/>
      <c r="S165" s="56"/>
      <c r="T165" s="56"/>
      <c r="U165" s="56"/>
      <c r="V165" s="56"/>
      <c r="W165" s="56"/>
      <c r="X165" s="56"/>
      <c r="Y165" s="56"/>
      <c r="Z165" s="56"/>
      <c r="AA165" s="56"/>
    </row>
    <row r="166">
      <c r="A166" s="56"/>
      <c r="B166" s="55"/>
      <c r="C166" s="55"/>
      <c r="D166" s="55"/>
      <c r="E166" s="56"/>
      <c r="F166" s="56"/>
      <c r="G166" s="56"/>
      <c r="H166" s="56"/>
      <c r="I166" s="56"/>
      <c r="J166" s="56"/>
      <c r="K166" s="56"/>
      <c r="L166" s="56"/>
      <c r="M166" s="56"/>
      <c r="N166" s="56"/>
      <c r="O166" s="56"/>
      <c r="P166" s="56"/>
      <c r="Q166" s="56"/>
      <c r="R166" s="56"/>
      <c r="S166" s="56"/>
      <c r="T166" s="56"/>
      <c r="U166" s="56"/>
      <c r="V166" s="56"/>
      <c r="W166" s="56"/>
      <c r="X166" s="56"/>
      <c r="Y166" s="56"/>
      <c r="Z166" s="56"/>
      <c r="AA166" s="56"/>
    </row>
    <row r="167">
      <c r="A167" s="56"/>
      <c r="B167" s="55"/>
      <c r="C167" s="55"/>
      <c r="D167" s="55"/>
      <c r="E167" s="56"/>
      <c r="F167" s="56"/>
      <c r="G167" s="56"/>
      <c r="H167" s="56"/>
      <c r="I167" s="56"/>
      <c r="J167" s="56"/>
      <c r="K167" s="56"/>
      <c r="L167" s="56"/>
      <c r="M167" s="56"/>
      <c r="N167" s="56"/>
      <c r="O167" s="56"/>
      <c r="P167" s="56"/>
      <c r="Q167" s="56"/>
      <c r="R167" s="56"/>
      <c r="S167" s="56"/>
      <c r="T167" s="56"/>
      <c r="U167" s="56"/>
      <c r="V167" s="56"/>
      <c r="W167" s="56"/>
      <c r="X167" s="56"/>
      <c r="Y167" s="56"/>
      <c r="Z167" s="56"/>
      <c r="AA167" s="56"/>
    </row>
    <row r="168">
      <c r="A168" s="56"/>
      <c r="B168" s="55"/>
      <c r="C168" s="55"/>
      <c r="D168" s="55"/>
      <c r="E168" s="56"/>
      <c r="F168" s="56"/>
      <c r="G168" s="56"/>
      <c r="H168" s="56"/>
      <c r="I168" s="56"/>
      <c r="J168" s="56"/>
      <c r="K168" s="56"/>
      <c r="L168" s="56"/>
      <c r="M168" s="56"/>
      <c r="N168" s="56"/>
      <c r="O168" s="56"/>
      <c r="P168" s="56"/>
      <c r="Q168" s="56"/>
      <c r="R168" s="56"/>
      <c r="S168" s="56"/>
      <c r="T168" s="56"/>
      <c r="U168" s="56"/>
      <c r="V168" s="56"/>
      <c r="W168" s="56"/>
      <c r="X168" s="56"/>
      <c r="Y168" s="56"/>
      <c r="Z168" s="56"/>
      <c r="AA168" s="56"/>
    </row>
    <row r="169">
      <c r="A169" s="56"/>
      <c r="B169" s="55"/>
      <c r="C169" s="55"/>
      <c r="D169" s="55"/>
      <c r="E169" s="56"/>
      <c r="F169" s="56"/>
      <c r="G169" s="56"/>
      <c r="H169" s="56"/>
      <c r="I169" s="56"/>
      <c r="J169" s="56"/>
      <c r="K169" s="56"/>
      <c r="L169" s="56"/>
      <c r="M169" s="56"/>
      <c r="N169" s="56"/>
      <c r="O169" s="56"/>
      <c r="P169" s="56"/>
      <c r="Q169" s="56"/>
      <c r="R169" s="56"/>
      <c r="S169" s="56"/>
      <c r="T169" s="56"/>
      <c r="U169" s="56"/>
      <c r="V169" s="56"/>
      <c r="W169" s="56"/>
      <c r="X169" s="56"/>
      <c r="Y169" s="56"/>
      <c r="Z169" s="56"/>
      <c r="AA169" s="56"/>
    </row>
    <row r="170">
      <c r="A170" s="56"/>
      <c r="B170" s="55"/>
      <c r="C170" s="55"/>
      <c r="D170" s="55"/>
      <c r="E170" s="56"/>
      <c r="F170" s="56"/>
      <c r="G170" s="56"/>
      <c r="H170" s="56"/>
      <c r="I170" s="56"/>
      <c r="J170" s="56"/>
      <c r="K170" s="56"/>
      <c r="L170" s="56"/>
      <c r="M170" s="56"/>
      <c r="N170" s="56"/>
      <c r="O170" s="56"/>
      <c r="P170" s="56"/>
      <c r="Q170" s="56"/>
      <c r="R170" s="56"/>
      <c r="S170" s="56"/>
      <c r="T170" s="56"/>
      <c r="U170" s="56"/>
      <c r="V170" s="56"/>
      <c r="W170" s="56"/>
      <c r="X170" s="56"/>
      <c r="Y170" s="56"/>
      <c r="Z170" s="56"/>
      <c r="AA170" s="56"/>
    </row>
    <row r="171">
      <c r="A171" s="56"/>
      <c r="B171" s="55"/>
      <c r="C171" s="55"/>
      <c r="D171" s="55"/>
      <c r="E171" s="56"/>
      <c r="F171" s="56"/>
      <c r="G171" s="56"/>
      <c r="H171" s="56"/>
      <c r="I171" s="56"/>
      <c r="J171" s="56"/>
      <c r="K171" s="56"/>
      <c r="L171" s="56"/>
      <c r="M171" s="56"/>
      <c r="N171" s="56"/>
      <c r="O171" s="56"/>
      <c r="P171" s="56"/>
      <c r="Q171" s="56"/>
      <c r="R171" s="56"/>
      <c r="S171" s="56"/>
      <c r="T171" s="56"/>
      <c r="U171" s="56"/>
      <c r="V171" s="56"/>
      <c r="W171" s="56"/>
      <c r="X171" s="56"/>
      <c r="Y171" s="56"/>
      <c r="Z171" s="56"/>
      <c r="AA171" s="56"/>
    </row>
    <row r="172">
      <c r="A172" s="56"/>
      <c r="B172" s="55"/>
      <c r="C172" s="55"/>
      <c r="D172" s="55"/>
      <c r="E172" s="56"/>
      <c r="F172" s="56"/>
      <c r="G172" s="56"/>
      <c r="H172" s="56"/>
      <c r="I172" s="56"/>
      <c r="J172" s="56"/>
      <c r="K172" s="56"/>
      <c r="L172" s="56"/>
      <c r="M172" s="56"/>
      <c r="N172" s="56"/>
      <c r="O172" s="56"/>
      <c r="P172" s="56"/>
      <c r="Q172" s="56"/>
      <c r="R172" s="56"/>
      <c r="S172" s="56"/>
      <c r="T172" s="56"/>
      <c r="U172" s="56"/>
      <c r="V172" s="56"/>
      <c r="W172" s="56"/>
      <c r="X172" s="56"/>
      <c r="Y172" s="56"/>
      <c r="Z172" s="56"/>
      <c r="AA172" s="56"/>
    </row>
    <row r="173">
      <c r="A173" s="56"/>
      <c r="B173" s="55"/>
      <c r="C173" s="55"/>
      <c r="D173" s="55"/>
      <c r="E173" s="56"/>
      <c r="F173" s="56"/>
      <c r="G173" s="56"/>
      <c r="H173" s="56"/>
      <c r="I173" s="56"/>
      <c r="J173" s="56"/>
      <c r="K173" s="56"/>
      <c r="L173" s="56"/>
      <c r="M173" s="56"/>
      <c r="N173" s="56"/>
      <c r="O173" s="56"/>
      <c r="P173" s="56"/>
      <c r="Q173" s="56"/>
      <c r="R173" s="56"/>
      <c r="S173" s="56"/>
      <c r="T173" s="56"/>
      <c r="U173" s="56"/>
      <c r="V173" s="56"/>
      <c r="W173" s="56"/>
      <c r="X173" s="56"/>
      <c r="Y173" s="56"/>
      <c r="Z173" s="56"/>
      <c r="AA173" s="56"/>
    </row>
    <row r="174">
      <c r="A174" s="56"/>
      <c r="B174" s="55"/>
      <c r="C174" s="55"/>
      <c r="D174" s="55"/>
      <c r="E174" s="56"/>
      <c r="F174" s="56"/>
      <c r="G174" s="56"/>
      <c r="H174" s="56"/>
      <c r="I174" s="56"/>
      <c r="J174" s="56"/>
      <c r="K174" s="56"/>
      <c r="L174" s="56"/>
      <c r="M174" s="56"/>
      <c r="N174" s="56"/>
      <c r="O174" s="56"/>
      <c r="P174" s="56"/>
      <c r="Q174" s="56"/>
      <c r="R174" s="56"/>
      <c r="S174" s="56"/>
      <c r="T174" s="56"/>
      <c r="U174" s="56"/>
      <c r="V174" s="56"/>
      <c r="W174" s="56"/>
      <c r="X174" s="56"/>
      <c r="Y174" s="56"/>
      <c r="Z174" s="56"/>
      <c r="AA174" s="56"/>
    </row>
    <row r="175">
      <c r="A175" s="56"/>
      <c r="B175" s="55"/>
      <c r="C175" s="55"/>
      <c r="D175" s="55"/>
      <c r="E175" s="56"/>
      <c r="F175" s="56"/>
      <c r="G175" s="56"/>
      <c r="H175" s="56"/>
      <c r="I175" s="56"/>
      <c r="J175" s="56"/>
      <c r="K175" s="56"/>
      <c r="L175" s="56"/>
      <c r="M175" s="56"/>
      <c r="N175" s="56"/>
      <c r="O175" s="56"/>
      <c r="P175" s="56"/>
      <c r="Q175" s="56"/>
      <c r="R175" s="56"/>
      <c r="S175" s="56"/>
      <c r="T175" s="56"/>
      <c r="U175" s="56"/>
      <c r="V175" s="56"/>
      <c r="W175" s="56"/>
      <c r="X175" s="56"/>
      <c r="Y175" s="56"/>
      <c r="Z175" s="56"/>
      <c r="AA175" s="56"/>
    </row>
    <row r="176">
      <c r="A176" s="56"/>
      <c r="B176" s="55"/>
      <c r="C176" s="55"/>
      <c r="D176" s="55"/>
      <c r="E176" s="56"/>
      <c r="F176" s="56"/>
      <c r="G176" s="56"/>
      <c r="H176" s="56"/>
      <c r="I176" s="56"/>
      <c r="J176" s="56"/>
      <c r="K176" s="56"/>
      <c r="L176" s="56"/>
      <c r="M176" s="56"/>
      <c r="N176" s="56"/>
      <c r="O176" s="56"/>
      <c r="P176" s="56"/>
      <c r="Q176" s="56"/>
      <c r="R176" s="56"/>
      <c r="S176" s="56"/>
      <c r="T176" s="56"/>
      <c r="U176" s="56"/>
      <c r="V176" s="56"/>
      <c r="W176" s="56"/>
      <c r="X176" s="56"/>
      <c r="Y176" s="56"/>
      <c r="Z176" s="56"/>
      <c r="AA176" s="56"/>
    </row>
    <row r="177">
      <c r="A177" s="56"/>
      <c r="B177" s="55"/>
      <c r="C177" s="55"/>
      <c r="D177" s="55"/>
      <c r="E177" s="56"/>
      <c r="F177" s="56"/>
      <c r="G177" s="56"/>
      <c r="H177" s="56"/>
      <c r="I177" s="56"/>
      <c r="J177" s="56"/>
      <c r="K177" s="56"/>
      <c r="L177" s="56"/>
      <c r="M177" s="56"/>
      <c r="N177" s="56"/>
      <c r="O177" s="56"/>
      <c r="P177" s="56"/>
      <c r="Q177" s="56"/>
      <c r="R177" s="56"/>
      <c r="S177" s="56"/>
      <c r="T177" s="56"/>
      <c r="U177" s="56"/>
      <c r="V177" s="56"/>
      <c r="W177" s="56"/>
      <c r="X177" s="56"/>
      <c r="Y177" s="56"/>
      <c r="Z177" s="56"/>
      <c r="AA177" s="56"/>
    </row>
    <row r="178">
      <c r="A178" s="56"/>
      <c r="B178" s="55"/>
      <c r="C178" s="55"/>
      <c r="D178" s="55"/>
      <c r="E178" s="56"/>
      <c r="F178" s="56"/>
      <c r="G178" s="56"/>
      <c r="H178" s="56"/>
      <c r="I178" s="56"/>
      <c r="J178" s="56"/>
      <c r="K178" s="56"/>
      <c r="L178" s="56"/>
      <c r="M178" s="56"/>
      <c r="N178" s="56"/>
      <c r="O178" s="56"/>
      <c r="P178" s="56"/>
      <c r="Q178" s="56"/>
      <c r="R178" s="56"/>
      <c r="S178" s="56"/>
      <c r="T178" s="56"/>
      <c r="U178" s="56"/>
      <c r="V178" s="56"/>
      <c r="W178" s="56"/>
      <c r="X178" s="56"/>
      <c r="Y178" s="56"/>
      <c r="Z178" s="56"/>
      <c r="AA178" s="56"/>
    </row>
    <row r="179">
      <c r="A179" s="56"/>
      <c r="B179" s="55"/>
      <c r="C179" s="55"/>
      <c r="D179" s="55"/>
      <c r="E179" s="56"/>
      <c r="F179" s="56"/>
      <c r="G179" s="56"/>
      <c r="H179" s="56"/>
      <c r="I179" s="56"/>
      <c r="J179" s="56"/>
      <c r="K179" s="56"/>
      <c r="L179" s="56"/>
      <c r="M179" s="56"/>
      <c r="N179" s="56"/>
      <c r="O179" s="56"/>
      <c r="P179" s="56"/>
      <c r="Q179" s="56"/>
      <c r="R179" s="56"/>
      <c r="S179" s="56"/>
      <c r="T179" s="56"/>
      <c r="U179" s="56"/>
      <c r="V179" s="56"/>
      <c r="W179" s="56"/>
      <c r="X179" s="56"/>
      <c r="Y179" s="56"/>
      <c r="Z179" s="56"/>
      <c r="AA179" s="56"/>
    </row>
    <row r="180">
      <c r="A180" s="56"/>
      <c r="B180" s="55"/>
      <c r="C180" s="55"/>
      <c r="D180" s="55"/>
      <c r="E180" s="56"/>
      <c r="F180" s="56"/>
      <c r="G180" s="56"/>
      <c r="H180" s="56"/>
      <c r="I180" s="56"/>
      <c r="J180" s="56"/>
      <c r="K180" s="56"/>
      <c r="L180" s="56"/>
      <c r="M180" s="56"/>
      <c r="N180" s="56"/>
      <c r="O180" s="56"/>
      <c r="P180" s="56"/>
      <c r="Q180" s="56"/>
      <c r="R180" s="56"/>
      <c r="S180" s="56"/>
      <c r="T180" s="56"/>
      <c r="U180" s="56"/>
      <c r="V180" s="56"/>
      <c r="W180" s="56"/>
      <c r="X180" s="56"/>
      <c r="Y180" s="56"/>
      <c r="Z180" s="56"/>
      <c r="AA180" s="56"/>
    </row>
    <row r="181">
      <c r="A181" s="56"/>
      <c r="B181" s="55"/>
      <c r="C181" s="55"/>
      <c r="D181" s="55"/>
      <c r="E181" s="56"/>
      <c r="F181" s="56"/>
      <c r="G181" s="56"/>
      <c r="H181" s="56"/>
      <c r="I181" s="56"/>
      <c r="J181" s="56"/>
      <c r="K181" s="56"/>
      <c r="L181" s="56"/>
      <c r="M181" s="56"/>
      <c r="N181" s="56"/>
      <c r="O181" s="56"/>
      <c r="P181" s="56"/>
      <c r="Q181" s="56"/>
      <c r="R181" s="56"/>
      <c r="S181" s="56"/>
      <c r="T181" s="56"/>
      <c r="U181" s="56"/>
      <c r="V181" s="56"/>
      <c r="W181" s="56"/>
      <c r="X181" s="56"/>
      <c r="Y181" s="56"/>
      <c r="Z181" s="56"/>
      <c r="AA181" s="56"/>
    </row>
    <row r="182">
      <c r="A182" s="56"/>
      <c r="B182" s="55"/>
      <c r="C182" s="55"/>
      <c r="D182" s="55"/>
      <c r="E182" s="56"/>
      <c r="F182" s="56"/>
      <c r="G182" s="56"/>
      <c r="H182" s="56"/>
      <c r="I182" s="56"/>
      <c r="J182" s="56"/>
      <c r="K182" s="56"/>
      <c r="L182" s="56"/>
      <c r="M182" s="56"/>
      <c r="N182" s="56"/>
      <c r="O182" s="56"/>
      <c r="P182" s="56"/>
      <c r="Q182" s="56"/>
      <c r="R182" s="56"/>
      <c r="S182" s="56"/>
      <c r="T182" s="56"/>
      <c r="U182" s="56"/>
      <c r="V182" s="56"/>
      <c r="W182" s="56"/>
      <c r="X182" s="56"/>
      <c r="Y182" s="56"/>
      <c r="Z182" s="56"/>
      <c r="AA182" s="56"/>
    </row>
    <row r="183">
      <c r="A183" s="56"/>
      <c r="B183" s="55"/>
      <c r="C183" s="55"/>
      <c r="D183" s="55"/>
      <c r="E183" s="56"/>
      <c r="F183" s="56"/>
      <c r="G183" s="56"/>
      <c r="H183" s="56"/>
      <c r="I183" s="56"/>
      <c r="J183" s="56"/>
      <c r="K183" s="56"/>
      <c r="L183" s="56"/>
      <c r="M183" s="56"/>
      <c r="N183" s="56"/>
      <c r="O183" s="56"/>
      <c r="P183" s="56"/>
      <c r="Q183" s="56"/>
      <c r="R183" s="56"/>
      <c r="S183" s="56"/>
      <c r="T183" s="56"/>
      <c r="U183" s="56"/>
      <c r="V183" s="56"/>
      <c r="W183" s="56"/>
      <c r="X183" s="56"/>
      <c r="Y183" s="56"/>
      <c r="Z183" s="56"/>
      <c r="AA183" s="56"/>
    </row>
    <row r="184">
      <c r="A184" s="56"/>
      <c r="B184" s="55"/>
      <c r="C184" s="55"/>
      <c r="D184" s="55"/>
      <c r="E184" s="56"/>
      <c r="F184" s="56"/>
      <c r="G184" s="56"/>
      <c r="H184" s="56"/>
      <c r="I184" s="56"/>
      <c r="J184" s="56"/>
      <c r="K184" s="56"/>
      <c r="L184" s="56"/>
      <c r="M184" s="56"/>
      <c r="N184" s="56"/>
      <c r="O184" s="56"/>
      <c r="P184" s="56"/>
      <c r="Q184" s="56"/>
      <c r="R184" s="56"/>
      <c r="S184" s="56"/>
      <c r="T184" s="56"/>
      <c r="U184" s="56"/>
      <c r="V184" s="56"/>
      <c r="W184" s="56"/>
      <c r="X184" s="56"/>
      <c r="Y184" s="56"/>
      <c r="Z184" s="56"/>
      <c r="AA184" s="56"/>
    </row>
    <row r="185">
      <c r="A185" s="56"/>
      <c r="B185" s="55"/>
      <c r="C185" s="55"/>
      <c r="D185" s="55"/>
      <c r="E185" s="56"/>
      <c r="F185" s="56"/>
      <c r="G185" s="56"/>
      <c r="H185" s="56"/>
      <c r="I185" s="56"/>
      <c r="J185" s="56"/>
      <c r="K185" s="56"/>
      <c r="L185" s="56"/>
      <c r="M185" s="56"/>
      <c r="N185" s="56"/>
      <c r="O185" s="56"/>
      <c r="P185" s="56"/>
      <c r="Q185" s="56"/>
      <c r="R185" s="56"/>
      <c r="S185" s="56"/>
      <c r="T185" s="56"/>
      <c r="U185" s="56"/>
      <c r="V185" s="56"/>
      <c r="W185" s="56"/>
      <c r="X185" s="56"/>
      <c r="Y185" s="56"/>
      <c r="Z185" s="56"/>
      <c r="AA185" s="56"/>
    </row>
    <row r="186">
      <c r="A186" s="56"/>
      <c r="B186" s="55"/>
      <c r="C186" s="55"/>
      <c r="D186" s="55"/>
      <c r="E186" s="56"/>
      <c r="F186" s="56"/>
      <c r="G186" s="56"/>
      <c r="H186" s="56"/>
      <c r="I186" s="56"/>
      <c r="J186" s="56"/>
      <c r="K186" s="56"/>
      <c r="L186" s="56"/>
      <c r="M186" s="56"/>
      <c r="N186" s="56"/>
      <c r="O186" s="56"/>
      <c r="P186" s="56"/>
      <c r="Q186" s="56"/>
      <c r="R186" s="56"/>
      <c r="S186" s="56"/>
      <c r="T186" s="56"/>
      <c r="U186" s="56"/>
      <c r="V186" s="56"/>
      <c r="W186" s="56"/>
      <c r="X186" s="56"/>
      <c r="Y186" s="56"/>
      <c r="Z186" s="56"/>
      <c r="AA186" s="56"/>
    </row>
    <row r="187">
      <c r="A187" s="56"/>
      <c r="B187" s="55"/>
      <c r="C187" s="55"/>
      <c r="D187" s="55"/>
      <c r="E187" s="56"/>
      <c r="F187" s="56"/>
      <c r="G187" s="56"/>
      <c r="H187" s="56"/>
      <c r="I187" s="56"/>
      <c r="J187" s="56"/>
      <c r="K187" s="56"/>
      <c r="L187" s="56"/>
      <c r="M187" s="56"/>
      <c r="N187" s="56"/>
      <c r="O187" s="56"/>
      <c r="P187" s="56"/>
      <c r="Q187" s="56"/>
      <c r="R187" s="56"/>
      <c r="S187" s="56"/>
      <c r="T187" s="56"/>
      <c r="U187" s="56"/>
      <c r="V187" s="56"/>
      <c r="W187" s="56"/>
      <c r="X187" s="56"/>
      <c r="Y187" s="56"/>
      <c r="Z187" s="56"/>
      <c r="AA187" s="56"/>
    </row>
    <row r="188">
      <c r="A188" s="56"/>
      <c r="B188" s="55"/>
      <c r="C188" s="55"/>
      <c r="D188" s="55"/>
      <c r="E188" s="56"/>
      <c r="F188" s="56"/>
      <c r="G188" s="56"/>
      <c r="H188" s="56"/>
      <c r="I188" s="56"/>
      <c r="J188" s="56"/>
      <c r="K188" s="56"/>
      <c r="L188" s="56"/>
      <c r="M188" s="56"/>
      <c r="N188" s="56"/>
      <c r="O188" s="56"/>
      <c r="P188" s="56"/>
      <c r="Q188" s="56"/>
      <c r="R188" s="56"/>
      <c r="S188" s="56"/>
      <c r="T188" s="56"/>
      <c r="U188" s="56"/>
      <c r="V188" s="56"/>
      <c r="W188" s="56"/>
      <c r="X188" s="56"/>
      <c r="Y188" s="56"/>
      <c r="Z188" s="56"/>
      <c r="AA188" s="56"/>
    </row>
    <row r="189">
      <c r="A189" s="56"/>
      <c r="B189" s="55"/>
      <c r="C189" s="55"/>
      <c r="D189" s="55"/>
      <c r="E189" s="56"/>
      <c r="F189" s="56"/>
      <c r="G189" s="56"/>
      <c r="H189" s="56"/>
      <c r="I189" s="56"/>
      <c r="J189" s="56"/>
      <c r="K189" s="56"/>
      <c r="L189" s="56"/>
      <c r="M189" s="56"/>
      <c r="N189" s="56"/>
      <c r="O189" s="56"/>
      <c r="P189" s="56"/>
      <c r="Q189" s="56"/>
      <c r="R189" s="56"/>
      <c r="S189" s="56"/>
      <c r="T189" s="56"/>
      <c r="U189" s="56"/>
      <c r="V189" s="56"/>
      <c r="W189" s="56"/>
      <c r="X189" s="56"/>
      <c r="Y189" s="56"/>
      <c r="Z189" s="56"/>
      <c r="AA189" s="56"/>
    </row>
    <row r="190">
      <c r="A190" s="56"/>
      <c r="B190" s="55"/>
      <c r="C190" s="55"/>
      <c r="D190" s="55"/>
      <c r="E190" s="56"/>
      <c r="F190" s="56"/>
      <c r="G190" s="56"/>
      <c r="H190" s="56"/>
      <c r="I190" s="56"/>
      <c r="J190" s="56"/>
      <c r="K190" s="56"/>
      <c r="L190" s="56"/>
      <c r="M190" s="56"/>
      <c r="N190" s="56"/>
      <c r="O190" s="56"/>
      <c r="P190" s="56"/>
      <c r="Q190" s="56"/>
      <c r="R190" s="56"/>
      <c r="S190" s="56"/>
      <c r="T190" s="56"/>
      <c r="U190" s="56"/>
      <c r="V190" s="56"/>
      <c r="W190" s="56"/>
      <c r="X190" s="56"/>
      <c r="Y190" s="56"/>
      <c r="Z190" s="56"/>
      <c r="AA190" s="56"/>
    </row>
    <row r="191">
      <c r="A191" s="56"/>
      <c r="B191" s="55"/>
      <c r="C191" s="55"/>
      <c r="D191" s="55"/>
      <c r="E191" s="56"/>
      <c r="F191" s="56"/>
      <c r="G191" s="56"/>
      <c r="H191" s="56"/>
      <c r="I191" s="56"/>
      <c r="J191" s="56"/>
      <c r="K191" s="56"/>
      <c r="L191" s="56"/>
      <c r="M191" s="56"/>
      <c r="N191" s="56"/>
      <c r="O191" s="56"/>
      <c r="P191" s="56"/>
      <c r="Q191" s="56"/>
      <c r="R191" s="56"/>
      <c r="S191" s="56"/>
      <c r="T191" s="56"/>
      <c r="U191" s="56"/>
      <c r="V191" s="56"/>
      <c r="W191" s="56"/>
      <c r="X191" s="56"/>
      <c r="Y191" s="56"/>
      <c r="Z191" s="56"/>
      <c r="AA191" s="56"/>
    </row>
    <row r="192">
      <c r="A192" s="56"/>
      <c r="B192" s="55"/>
      <c r="C192" s="55"/>
      <c r="D192" s="55"/>
      <c r="E192" s="56"/>
      <c r="F192" s="56"/>
      <c r="G192" s="56"/>
      <c r="H192" s="56"/>
      <c r="I192" s="56"/>
      <c r="J192" s="56"/>
      <c r="K192" s="56"/>
      <c r="L192" s="56"/>
      <c r="M192" s="56"/>
      <c r="N192" s="56"/>
      <c r="O192" s="56"/>
      <c r="P192" s="56"/>
      <c r="Q192" s="56"/>
      <c r="R192" s="56"/>
      <c r="S192" s="56"/>
      <c r="T192" s="56"/>
      <c r="U192" s="56"/>
      <c r="V192" s="56"/>
      <c r="W192" s="56"/>
      <c r="X192" s="56"/>
      <c r="Y192" s="56"/>
      <c r="Z192" s="56"/>
      <c r="AA192" s="56"/>
    </row>
    <row r="193">
      <c r="A193" s="56"/>
      <c r="B193" s="55"/>
      <c r="C193" s="55"/>
      <c r="D193" s="55"/>
      <c r="E193" s="56"/>
      <c r="F193" s="56"/>
      <c r="G193" s="56"/>
      <c r="H193" s="56"/>
      <c r="I193" s="56"/>
      <c r="J193" s="56"/>
      <c r="K193" s="56"/>
      <c r="L193" s="56"/>
      <c r="M193" s="56"/>
      <c r="N193" s="56"/>
      <c r="O193" s="56"/>
      <c r="P193" s="56"/>
      <c r="Q193" s="56"/>
      <c r="R193" s="56"/>
      <c r="S193" s="56"/>
      <c r="T193" s="56"/>
      <c r="U193" s="56"/>
      <c r="V193" s="56"/>
      <c r="W193" s="56"/>
      <c r="X193" s="56"/>
      <c r="Y193" s="56"/>
      <c r="Z193" s="56"/>
      <c r="AA193" s="56"/>
    </row>
    <row r="194">
      <c r="A194" s="56"/>
      <c r="B194" s="55"/>
      <c r="C194" s="55"/>
      <c r="D194" s="55"/>
      <c r="E194" s="56"/>
      <c r="F194" s="56"/>
      <c r="G194" s="56"/>
      <c r="H194" s="56"/>
      <c r="I194" s="56"/>
      <c r="J194" s="56"/>
      <c r="K194" s="56"/>
      <c r="L194" s="56"/>
      <c r="M194" s="56"/>
      <c r="N194" s="56"/>
      <c r="O194" s="56"/>
      <c r="P194" s="56"/>
      <c r="Q194" s="56"/>
      <c r="R194" s="56"/>
      <c r="S194" s="56"/>
      <c r="T194" s="56"/>
      <c r="U194" s="56"/>
      <c r="V194" s="56"/>
      <c r="W194" s="56"/>
      <c r="X194" s="56"/>
      <c r="Y194" s="56"/>
      <c r="Z194" s="56"/>
      <c r="AA194" s="56"/>
    </row>
    <row r="195">
      <c r="A195" s="56"/>
      <c r="B195" s="55"/>
      <c r="C195" s="55"/>
      <c r="D195" s="55"/>
      <c r="E195" s="56"/>
      <c r="F195" s="56"/>
      <c r="G195" s="56"/>
      <c r="H195" s="56"/>
      <c r="I195" s="56"/>
      <c r="J195" s="56"/>
      <c r="K195" s="56"/>
      <c r="L195" s="56"/>
      <c r="M195" s="56"/>
      <c r="N195" s="56"/>
      <c r="O195" s="56"/>
      <c r="P195" s="56"/>
      <c r="Q195" s="56"/>
      <c r="R195" s="56"/>
      <c r="S195" s="56"/>
      <c r="T195" s="56"/>
      <c r="U195" s="56"/>
      <c r="V195" s="56"/>
      <c r="W195" s="56"/>
      <c r="X195" s="56"/>
      <c r="Y195" s="56"/>
      <c r="Z195" s="56"/>
      <c r="AA195" s="56"/>
    </row>
    <row r="196">
      <c r="A196" s="56"/>
      <c r="B196" s="55"/>
      <c r="C196" s="55"/>
      <c r="D196" s="55"/>
      <c r="E196" s="56"/>
      <c r="F196" s="56"/>
      <c r="G196" s="56"/>
      <c r="H196" s="56"/>
      <c r="I196" s="56"/>
      <c r="J196" s="56"/>
      <c r="K196" s="56"/>
      <c r="L196" s="56"/>
      <c r="M196" s="56"/>
      <c r="N196" s="56"/>
      <c r="O196" s="56"/>
      <c r="P196" s="56"/>
      <c r="Q196" s="56"/>
      <c r="R196" s="56"/>
      <c r="S196" s="56"/>
      <c r="T196" s="56"/>
      <c r="U196" s="56"/>
      <c r="V196" s="56"/>
      <c r="W196" s="56"/>
      <c r="X196" s="56"/>
      <c r="Y196" s="56"/>
      <c r="Z196" s="56"/>
      <c r="AA196" s="56"/>
    </row>
    <row r="197">
      <c r="A197" s="56"/>
      <c r="B197" s="55"/>
      <c r="C197" s="55"/>
      <c r="D197" s="55"/>
      <c r="E197" s="56"/>
      <c r="F197" s="56"/>
      <c r="G197" s="56"/>
      <c r="H197" s="56"/>
      <c r="I197" s="56"/>
      <c r="J197" s="56"/>
      <c r="K197" s="56"/>
      <c r="L197" s="56"/>
      <c r="M197" s="56"/>
      <c r="N197" s="56"/>
      <c r="O197" s="56"/>
      <c r="P197" s="56"/>
      <c r="Q197" s="56"/>
      <c r="R197" s="56"/>
      <c r="S197" s="56"/>
      <c r="T197" s="56"/>
      <c r="U197" s="56"/>
      <c r="V197" s="56"/>
      <c r="W197" s="56"/>
      <c r="X197" s="56"/>
      <c r="Y197" s="56"/>
      <c r="Z197" s="56"/>
      <c r="AA197" s="56"/>
    </row>
    <row r="198">
      <c r="A198" s="56"/>
      <c r="B198" s="55"/>
      <c r="C198" s="55"/>
      <c r="D198" s="55"/>
      <c r="E198" s="56"/>
      <c r="F198" s="56"/>
      <c r="G198" s="56"/>
      <c r="H198" s="56"/>
      <c r="I198" s="56"/>
      <c r="J198" s="56"/>
      <c r="K198" s="56"/>
      <c r="L198" s="56"/>
      <c r="M198" s="56"/>
      <c r="N198" s="56"/>
      <c r="O198" s="56"/>
      <c r="P198" s="56"/>
      <c r="Q198" s="56"/>
      <c r="R198" s="56"/>
      <c r="S198" s="56"/>
      <c r="T198" s="56"/>
      <c r="U198" s="56"/>
      <c r="V198" s="56"/>
      <c r="W198" s="56"/>
      <c r="X198" s="56"/>
      <c r="Y198" s="56"/>
      <c r="Z198" s="56"/>
      <c r="AA198" s="56"/>
    </row>
    <row r="199">
      <c r="A199" s="56"/>
      <c r="B199" s="55"/>
      <c r="C199" s="55"/>
      <c r="D199" s="55"/>
      <c r="E199" s="56"/>
      <c r="F199" s="56"/>
      <c r="G199" s="56"/>
      <c r="H199" s="56"/>
      <c r="I199" s="56"/>
      <c r="J199" s="56"/>
      <c r="K199" s="56"/>
      <c r="L199" s="56"/>
      <c r="M199" s="56"/>
      <c r="N199" s="56"/>
      <c r="O199" s="56"/>
      <c r="P199" s="56"/>
      <c r="Q199" s="56"/>
      <c r="R199" s="56"/>
      <c r="S199" s="56"/>
      <c r="T199" s="56"/>
      <c r="U199" s="56"/>
      <c r="V199" s="56"/>
      <c r="W199" s="56"/>
      <c r="X199" s="56"/>
      <c r="Y199" s="56"/>
      <c r="Z199" s="56"/>
      <c r="AA199" s="56"/>
    </row>
    <row r="200">
      <c r="A200" s="56"/>
      <c r="B200" s="55"/>
      <c r="C200" s="55"/>
      <c r="D200" s="55"/>
      <c r="E200" s="56"/>
      <c r="F200" s="56"/>
      <c r="G200" s="56"/>
      <c r="H200" s="56"/>
      <c r="I200" s="56"/>
      <c r="J200" s="56"/>
      <c r="K200" s="56"/>
      <c r="L200" s="56"/>
      <c r="M200" s="56"/>
      <c r="N200" s="56"/>
      <c r="O200" s="56"/>
      <c r="P200" s="56"/>
      <c r="Q200" s="56"/>
      <c r="R200" s="56"/>
      <c r="S200" s="56"/>
      <c r="T200" s="56"/>
      <c r="U200" s="56"/>
      <c r="V200" s="56"/>
      <c r="W200" s="56"/>
      <c r="X200" s="56"/>
      <c r="Y200" s="56"/>
      <c r="Z200" s="56"/>
      <c r="AA200" s="56"/>
    </row>
    <row r="201">
      <c r="A201" s="56"/>
      <c r="B201" s="55"/>
      <c r="C201" s="55"/>
      <c r="D201" s="55"/>
      <c r="E201" s="56"/>
      <c r="F201" s="56"/>
      <c r="G201" s="56"/>
      <c r="H201" s="56"/>
      <c r="I201" s="56"/>
      <c r="J201" s="56"/>
      <c r="K201" s="56"/>
      <c r="L201" s="56"/>
      <c r="M201" s="56"/>
      <c r="N201" s="56"/>
      <c r="O201" s="56"/>
      <c r="P201" s="56"/>
      <c r="Q201" s="56"/>
      <c r="R201" s="56"/>
      <c r="S201" s="56"/>
      <c r="T201" s="56"/>
      <c r="U201" s="56"/>
      <c r="V201" s="56"/>
      <c r="W201" s="56"/>
      <c r="X201" s="56"/>
      <c r="Y201" s="56"/>
      <c r="Z201" s="56"/>
      <c r="AA201" s="56"/>
    </row>
    <row r="202">
      <c r="A202" s="56"/>
      <c r="B202" s="55"/>
      <c r="C202" s="55"/>
      <c r="D202" s="55"/>
      <c r="E202" s="56"/>
      <c r="F202" s="56"/>
      <c r="G202" s="56"/>
      <c r="H202" s="56"/>
      <c r="I202" s="56"/>
      <c r="J202" s="56"/>
      <c r="K202" s="56"/>
      <c r="L202" s="56"/>
      <c r="M202" s="56"/>
      <c r="N202" s="56"/>
      <c r="O202" s="56"/>
      <c r="P202" s="56"/>
      <c r="Q202" s="56"/>
      <c r="R202" s="56"/>
      <c r="S202" s="56"/>
      <c r="T202" s="56"/>
      <c r="U202" s="56"/>
      <c r="V202" s="56"/>
      <c r="W202" s="56"/>
      <c r="X202" s="56"/>
      <c r="Y202" s="56"/>
      <c r="Z202" s="56"/>
      <c r="AA202" s="56"/>
    </row>
    <row r="203">
      <c r="A203" s="56"/>
      <c r="B203" s="55"/>
      <c r="C203" s="55"/>
      <c r="D203" s="55"/>
      <c r="E203" s="56"/>
      <c r="F203" s="56"/>
      <c r="G203" s="56"/>
      <c r="H203" s="56"/>
      <c r="I203" s="56"/>
      <c r="J203" s="56"/>
      <c r="K203" s="56"/>
      <c r="L203" s="56"/>
      <c r="M203" s="56"/>
      <c r="N203" s="56"/>
      <c r="O203" s="56"/>
      <c r="P203" s="56"/>
      <c r="Q203" s="56"/>
      <c r="R203" s="56"/>
      <c r="S203" s="56"/>
      <c r="T203" s="56"/>
      <c r="U203" s="56"/>
      <c r="V203" s="56"/>
      <c r="W203" s="56"/>
      <c r="X203" s="56"/>
      <c r="Y203" s="56"/>
      <c r="Z203" s="56"/>
      <c r="AA203" s="56"/>
    </row>
    <row r="204">
      <c r="A204" s="56"/>
      <c r="B204" s="55"/>
      <c r="C204" s="55"/>
      <c r="D204" s="55"/>
      <c r="E204" s="56"/>
      <c r="F204" s="56"/>
      <c r="G204" s="56"/>
      <c r="H204" s="56"/>
      <c r="I204" s="56"/>
      <c r="J204" s="56"/>
      <c r="K204" s="56"/>
      <c r="L204" s="56"/>
      <c r="M204" s="56"/>
      <c r="N204" s="56"/>
      <c r="O204" s="56"/>
      <c r="P204" s="56"/>
      <c r="Q204" s="56"/>
      <c r="R204" s="56"/>
      <c r="S204" s="56"/>
      <c r="T204" s="56"/>
      <c r="U204" s="56"/>
      <c r="V204" s="56"/>
      <c r="W204" s="56"/>
      <c r="X204" s="56"/>
      <c r="Y204" s="56"/>
      <c r="Z204" s="56"/>
      <c r="AA204" s="56"/>
    </row>
    <row r="205">
      <c r="A205" s="56"/>
      <c r="B205" s="55"/>
      <c r="C205" s="55"/>
      <c r="D205" s="55"/>
      <c r="E205" s="56"/>
      <c r="F205" s="56"/>
      <c r="G205" s="56"/>
      <c r="H205" s="56"/>
      <c r="I205" s="56"/>
      <c r="J205" s="56"/>
      <c r="K205" s="56"/>
      <c r="L205" s="56"/>
      <c r="M205" s="56"/>
      <c r="N205" s="56"/>
      <c r="O205" s="56"/>
      <c r="P205" s="56"/>
      <c r="Q205" s="56"/>
      <c r="R205" s="56"/>
      <c r="S205" s="56"/>
      <c r="T205" s="56"/>
      <c r="U205" s="56"/>
      <c r="V205" s="56"/>
      <c r="W205" s="56"/>
      <c r="X205" s="56"/>
      <c r="Y205" s="56"/>
      <c r="Z205" s="56"/>
      <c r="AA205" s="56"/>
    </row>
    <row r="206">
      <c r="A206" s="56"/>
      <c r="B206" s="55"/>
      <c r="C206" s="55"/>
      <c r="D206" s="55"/>
      <c r="E206" s="56"/>
      <c r="F206" s="56"/>
      <c r="G206" s="56"/>
      <c r="H206" s="56"/>
      <c r="I206" s="56"/>
      <c r="J206" s="56"/>
      <c r="K206" s="56"/>
      <c r="L206" s="56"/>
      <c r="M206" s="56"/>
      <c r="N206" s="56"/>
      <c r="O206" s="56"/>
      <c r="P206" s="56"/>
      <c r="Q206" s="56"/>
      <c r="R206" s="56"/>
      <c r="S206" s="56"/>
      <c r="T206" s="56"/>
      <c r="U206" s="56"/>
      <c r="V206" s="56"/>
      <c r="W206" s="56"/>
      <c r="X206" s="56"/>
      <c r="Y206" s="56"/>
      <c r="Z206" s="56"/>
      <c r="AA206" s="56"/>
    </row>
    <row r="207">
      <c r="A207" s="56"/>
      <c r="B207" s="55"/>
      <c r="C207" s="55"/>
      <c r="D207" s="55"/>
      <c r="E207" s="56"/>
      <c r="F207" s="56"/>
      <c r="G207" s="56"/>
      <c r="H207" s="56"/>
      <c r="I207" s="56"/>
      <c r="J207" s="56"/>
      <c r="K207" s="56"/>
      <c r="L207" s="56"/>
      <c r="M207" s="56"/>
      <c r="N207" s="56"/>
      <c r="O207" s="56"/>
      <c r="P207" s="56"/>
      <c r="Q207" s="56"/>
      <c r="R207" s="56"/>
      <c r="S207" s="56"/>
      <c r="T207" s="56"/>
      <c r="U207" s="56"/>
      <c r="V207" s="56"/>
      <c r="W207" s="56"/>
      <c r="X207" s="56"/>
      <c r="Y207" s="56"/>
      <c r="Z207" s="56"/>
      <c r="AA207" s="56"/>
    </row>
    <row r="208">
      <c r="A208" s="56"/>
      <c r="B208" s="55"/>
      <c r="C208" s="55"/>
      <c r="D208" s="55"/>
      <c r="E208" s="56"/>
      <c r="F208" s="56"/>
      <c r="G208" s="56"/>
      <c r="H208" s="56"/>
      <c r="I208" s="56"/>
      <c r="J208" s="56"/>
      <c r="K208" s="56"/>
      <c r="L208" s="56"/>
      <c r="M208" s="56"/>
      <c r="N208" s="56"/>
      <c r="O208" s="56"/>
      <c r="P208" s="56"/>
      <c r="Q208" s="56"/>
      <c r="R208" s="56"/>
      <c r="S208" s="56"/>
      <c r="T208" s="56"/>
      <c r="U208" s="56"/>
      <c r="V208" s="56"/>
      <c r="W208" s="56"/>
      <c r="X208" s="56"/>
      <c r="Y208" s="56"/>
      <c r="Z208" s="56"/>
      <c r="AA208" s="56"/>
    </row>
    <row r="209">
      <c r="A209" s="56"/>
      <c r="B209" s="55"/>
      <c r="C209" s="55"/>
      <c r="D209" s="55"/>
      <c r="E209" s="56"/>
      <c r="F209" s="56"/>
      <c r="G209" s="56"/>
      <c r="H209" s="56"/>
      <c r="I209" s="56"/>
      <c r="J209" s="56"/>
      <c r="K209" s="56"/>
      <c r="L209" s="56"/>
      <c r="M209" s="56"/>
      <c r="N209" s="56"/>
      <c r="O209" s="56"/>
      <c r="P209" s="56"/>
      <c r="Q209" s="56"/>
      <c r="R209" s="56"/>
      <c r="S209" s="56"/>
      <c r="T209" s="56"/>
      <c r="U209" s="56"/>
      <c r="V209" s="56"/>
      <c r="W209" s="56"/>
      <c r="X209" s="56"/>
      <c r="Y209" s="56"/>
      <c r="Z209" s="56"/>
      <c r="AA209" s="56"/>
    </row>
    <row r="210">
      <c r="A210" s="56"/>
      <c r="B210" s="55"/>
      <c r="C210" s="55"/>
      <c r="D210" s="55"/>
      <c r="E210" s="56"/>
      <c r="F210" s="56"/>
      <c r="G210" s="56"/>
      <c r="H210" s="56"/>
      <c r="I210" s="56"/>
      <c r="J210" s="56"/>
      <c r="K210" s="56"/>
      <c r="L210" s="56"/>
      <c r="M210" s="56"/>
      <c r="N210" s="56"/>
      <c r="O210" s="56"/>
      <c r="P210" s="56"/>
      <c r="Q210" s="56"/>
      <c r="R210" s="56"/>
      <c r="S210" s="56"/>
      <c r="T210" s="56"/>
      <c r="U210" s="56"/>
      <c r="V210" s="56"/>
      <c r="W210" s="56"/>
      <c r="X210" s="56"/>
      <c r="Y210" s="56"/>
      <c r="Z210" s="56"/>
      <c r="AA210" s="56"/>
    </row>
    <row r="211">
      <c r="A211" s="56"/>
      <c r="B211" s="55"/>
      <c r="C211" s="55"/>
      <c r="D211" s="55"/>
      <c r="E211" s="56"/>
      <c r="F211" s="56"/>
      <c r="G211" s="56"/>
      <c r="H211" s="56"/>
      <c r="I211" s="56"/>
      <c r="J211" s="56"/>
      <c r="K211" s="56"/>
      <c r="L211" s="56"/>
      <c r="M211" s="56"/>
      <c r="N211" s="56"/>
      <c r="O211" s="56"/>
      <c r="P211" s="56"/>
      <c r="Q211" s="56"/>
      <c r="R211" s="56"/>
      <c r="S211" s="56"/>
      <c r="T211" s="56"/>
      <c r="U211" s="56"/>
      <c r="V211" s="56"/>
      <c r="W211" s="56"/>
      <c r="X211" s="56"/>
      <c r="Y211" s="56"/>
      <c r="Z211" s="56"/>
      <c r="AA211" s="56"/>
    </row>
    <row r="212">
      <c r="A212" s="56"/>
      <c r="B212" s="55"/>
      <c r="C212" s="55"/>
      <c r="D212" s="55"/>
      <c r="E212" s="56"/>
      <c r="F212" s="56"/>
      <c r="G212" s="56"/>
      <c r="H212" s="56"/>
      <c r="I212" s="56"/>
      <c r="J212" s="56"/>
      <c r="K212" s="56"/>
      <c r="L212" s="56"/>
      <c r="M212" s="56"/>
      <c r="N212" s="56"/>
      <c r="O212" s="56"/>
      <c r="P212" s="56"/>
      <c r="Q212" s="56"/>
      <c r="R212" s="56"/>
      <c r="S212" s="56"/>
      <c r="T212" s="56"/>
      <c r="U212" s="56"/>
      <c r="V212" s="56"/>
      <c r="W212" s="56"/>
      <c r="X212" s="56"/>
      <c r="Y212" s="56"/>
      <c r="Z212" s="56"/>
      <c r="AA212" s="56"/>
    </row>
    <row r="213">
      <c r="A213" s="56"/>
      <c r="B213" s="55"/>
      <c r="C213" s="55"/>
      <c r="D213" s="55"/>
      <c r="E213" s="56"/>
      <c r="F213" s="56"/>
      <c r="G213" s="56"/>
      <c r="H213" s="56"/>
      <c r="I213" s="56"/>
      <c r="J213" s="56"/>
      <c r="K213" s="56"/>
      <c r="L213" s="56"/>
      <c r="M213" s="56"/>
      <c r="N213" s="56"/>
      <c r="O213" s="56"/>
      <c r="P213" s="56"/>
      <c r="Q213" s="56"/>
      <c r="R213" s="56"/>
      <c r="S213" s="56"/>
      <c r="T213" s="56"/>
      <c r="U213" s="56"/>
      <c r="V213" s="56"/>
      <c r="W213" s="56"/>
      <c r="X213" s="56"/>
      <c r="Y213" s="56"/>
      <c r="Z213" s="56"/>
      <c r="AA213" s="56"/>
    </row>
    <row r="214">
      <c r="A214" s="56"/>
      <c r="B214" s="55"/>
      <c r="C214" s="55"/>
      <c r="D214" s="55"/>
      <c r="E214" s="56"/>
      <c r="F214" s="56"/>
      <c r="G214" s="56"/>
      <c r="H214" s="56"/>
      <c r="I214" s="56"/>
      <c r="J214" s="56"/>
      <c r="K214" s="56"/>
      <c r="L214" s="56"/>
      <c r="M214" s="56"/>
      <c r="N214" s="56"/>
      <c r="O214" s="56"/>
      <c r="P214" s="56"/>
      <c r="Q214" s="56"/>
      <c r="R214" s="56"/>
      <c r="S214" s="56"/>
      <c r="T214" s="56"/>
      <c r="U214" s="56"/>
      <c r="V214" s="56"/>
      <c r="W214" s="56"/>
      <c r="X214" s="56"/>
      <c r="Y214" s="56"/>
      <c r="Z214" s="56"/>
      <c r="AA214" s="56"/>
    </row>
    <row r="215">
      <c r="A215" s="56"/>
      <c r="B215" s="55"/>
      <c r="C215" s="55"/>
      <c r="D215" s="55"/>
      <c r="E215" s="56"/>
      <c r="F215" s="56"/>
      <c r="G215" s="56"/>
      <c r="H215" s="56"/>
      <c r="I215" s="56"/>
      <c r="J215" s="56"/>
      <c r="K215" s="56"/>
      <c r="L215" s="56"/>
      <c r="M215" s="56"/>
      <c r="N215" s="56"/>
      <c r="O215" s="56"/>
      <c r="P215" s="56"/>
      <c r="Q215" s="56"/>
      <c r="R215" s="56"/>
      <c r="S215" s="56"/>
      <c r="T215" s="56"/>
      <c r="U215" s="56"/>
      <c r="V215" s="56"/>
      <c r="W215" s="56"/>
      <c r="X215" s="56"/>
      <c r="Y215" s="56"/>
      <c r="Z215" s="56"/>
      <c r="AA215" s="56"/>
    </row>
    <row r="216">
      <c r="A216" s="56"/>
      <c r="B216" s="55"/>
      <c r="C216" s="55"/>
      <c r="D216" s="55"/>
      <c r="E216" s="56"/>
      <c r="F216" s="56"/>
      <c r="G216" s="56"/>
      <c r="H216" s="56"/>
      <c r="I216" s="56"/>
      <c r="J216" s="56"/>
      <c r="K216" s="56"/>
      <c r="L216" s="56"/>
      <c r="M216" s="56"/>
      <c r="N216" s="56"/>
      <c r="O216" s="56"/>
      <c r="P216" s="56"/>
      <c r="Q216" s="56"/>
      <c r="R216" s="56"/>
      <c r="S216" s="56"/>
      <c r="T216" s="56"/>
      <c r="U216" s="56"/>
      <c r="V216" s="56"/>
      <c r="W216" s="56"/>
      <c r="X216" s="56"/>
      <c r="Y216" s="56"/>
      <c r="Z216" s="56"/>
      <c r="AA216" s="56"/>
    </row>
    <row r="217">
      <c r="A217" s="56"/>
      <c r="B217" s="55"/>
      <c r="C217" s="55"/>
      <c r="D217" s="55"/>
      <c r="E217" s="56"/>
      <c r="F217" s="56"/>
      <c r="G217" s="56"/>
      <c r="H217" s="56"/>
      <c r="I217" s="56"/>
      <c r="J217" s="56"/>
      <c r="K217" s="56"/>
      <c r="L217" s="56"/>
      <c r="M217" s="56"/>
      <c r="N217" s="56"/>
      <c r="O217" s="56"/>
      <c r="P217" s="56"/>
      <c r="Q217" s="56"/>
      <c r="R217" s="56"/>
      <c r="S217" s="56"/>
      <c r="T217" s="56"/>
      <c r="U217" s="56"/>
      <c r="V217" s="56"/>
      <c r="W217" s="56"/>
      <c r="X217" s="56"/>
      <c r="Y217" s="56"/>
      <c r="Z217" s="56"/>
      <c r="AA217" s="56"/>
    </row>
    <row r="218">
      <c r="A218" s="56"/>
      <c r="B218" s="55"/>
      <c r="C218" s="55"/>
      <c r="D218" s="55"/>
      <c r="E218" s="56"/>
      <c r="F218" s="56"/>
      <c r="G218" s="56"/>
      <c r="H218" s="56"/>
      <c r="I218" s="56"/>
      <c r="J218" s="56"/>
      <c r="K218" s="56"/>
      <c r="L218" s="56"/>
      <c r="M218" s="56"/>
      <c r="N218" s="56"/>
      <c r="O218" s="56"/>
      <c r="P218" s="56"/>
      <c r="Q218" s="56"/>
      <c r="R218" s="56"/>
      <c r="S218" s="56"/>
      <c r="T218" s="56"/>
      <c r="U218" s="56"/>
      <c r="V218" s="56"/>
      <c r="W218" s="56"/>
      <c r="X218" s="56"/>
      <c r="Y218" s="56"/>
      <c r="Z218" s="56"/>
      <c r="AA218" s="56"/>
    </row>
    <row r="219">
      <c r="A219" s="56"/>
      <c r="B219" s="55"/>
      <c r="C219" s="55"/>
      <c r="D219" s="55"/>
      <c r="E219" s="56"/>
      <c r="F219" s="56"/>
      <c r="G219" s="56"/>
      <c r="H219" s="56"/>
      <c r="I219" s="56"/>
      <c r="J219" s="56"/>
      <c r="K219" s="56"/>
      <c r="L219" s="56"/>
      <c r="M219" s="56"/>
      <c r="N219" s="56"/>
      <c r="O219" s="56"/>
      <c r="P219" s="56"/>
      <c r="Q219" s="56"/>
      <c r="R219" s="56"/>
      <c r="S219" s="56"/>
      <c r="T219" s="56"/>
      <c r="U219" s="56"/>
      <c r="V219" s="56"/>
      <c r="W219" s="56"/>
      <c r="X219" s="56"/>
      <c r="Y219" s="56"/>
      <c r="Z219" s="56"/>
      <c r="AA219" s="56"/>
    </row>
    <row r="220">
      <c r="A220" s="56"/>
      <c r="B220" s="55"/>
      <c r="C220" s="55"/>
      <c r="D220" s="55"/>
      <c r="E220" s="56"/>
      <c r="F220" s="56"/>
      <c r="G220" s="56"/>
      <c r="H220" s="56"/>
      <c r="I220" s="56"/>
      <c r="J220" s="56"/>
      <c r="K220" s="56"/>
      <c r="L220" s="56"/>
      <c r="M220" s="56"/>
      <c r="N220" s="56"/>
      <c r="O220" s="56"/>
      <c r="P220" s="56"/>
      <c r="Q220" s="56"/>
      <c r="R220" s="56"/>
      <c r="S220" s="56"/>
      <c r="T220" s="56"/>
      <c r="U220" s="56"/>
      <c r="V220" s="56"/>
      <c r="W220" s="56"/>
      <c r="X220" s="56"/>
      <c r="Y220" s="56"/>
      <c r="Z220" s="56"/>
      <c r="AA220" s="56"/>
    </row>
    <row r="221">
      <c r="A221" s="56"/>
      <c r="B221" s="55"/>
      <c r="C221" s="55"/>
      <c r="D221" s="55"/>
      <c r="E221" s="56"/>
      <c r="F221" s="56"/>
      <c r="G221" s="56"/>
      <c r="H221" s="56"/>
      <c r="I221" s="56"/>
      <c r="J221" s="56"/>
      <c r="K221" s="56"/>
      <c r="L221" s="56"/>
      <c r="M221" s="56"/>
      <c r="N221" s="56"/>
      <c r="O221" s="56"/>
      <c r="P221" s="56"/>
      <c r="Q221" s="56"/>
      <c r="R221" s="56"/>
      <c r="S221" s="56"/>
      <c r="T221" s="56"/>
      <c r="U221" s="56"/>
      <c r="V221" s="56"/>
      <c r="W221" s="56"/>
      <c r="X221" s="56"/>
      <c r="Y221" s="56"/>
      <c r="Z221" s="56"/>
      <c r="AA221" s="56"/>
    </row>
    <row r="222">
      <c r="A222" s="56"/>
      <c r="B222" s="55"/>
      <c r="C222" s="55"/>
      <c r="D222" s="55"/>
      <c r="E222" s="56"/>
      <c r="F222" s="56"/>
      <c r="G222" s="56"/>
      <c r="H222" s="56"/>
      <c r="I222" s="56"/>
      <c r="J222" s="56"/>
      <c r="K222" s="56"/>
      <c r="L222" s="56"/>
      <c r="M222" s="56"/>
      <c r="N222" s="56"/>
      <c r="O222" s="56"/>
      <c r="P222" s="56"/>
      <c r="Q222" s="56"/>
      <c r="R222" s="56"/>
      <c r="S222" s="56"/>
      <c r="T222" s="56"/>
      <c r="U222" s="56"/>
      <c r="V222" s="56"/>
      <c r="W222" s="56"/>
      <c r="X222" s="56"/>
      <c r="Y222" s="56"/>
      <c r="Z222" s="56"/>
      <c r="AA222" s="56"/>
    </row>
    <row r="223">
      <c r="A223" s="56"/>
      <c r="B223" s="55"/>
      <c r="C223" s="55"/>
      <c r="D223" s="55"/>
      <c r="E223" s="56"/>
      <c r="F223" s="56"/>
      <c r="G223" s="56"/>
      <c r="H223" s="56"/>
      <c r="I223" s="56"/>
      <c r="J223" s="56"/>
      <c r="K223" s="56"/>
      <c r="L223" s="56"/>
      <c r="M223" s="56"/>
      <c r="N223" s="56"/>
      <c r="O223" s="56"/>
      <c r="P223" s="56"/>
      <c r="Q223" s="56"/>
      <c r="R223" s="56"/>
      <c r="S223" s="56"/>
      <c r="T223" s="56"/>
      <c r="U223" s="56"/>
      <c r="V223" s="56"/>
      <c r="W223" s="56"/>
      <c r="X223" s="56"/>
      <c r="Y223" s="56"/>
      <c r="Z223" s="56"/>
      <c r="AA223" s="56"/>
    </row>
    <row r="224">
      <c r="A224" s="56"/>
      <c r="B224" s="55"/>
      <c r="C224" s="55"/>
      <c r="D224" s="55"/>
      <c r="E224" s="56"/>
      <c r="F224" s="56"/>
      <c r="G224" s="56"/>
      <c r="H224" s="56"/>
      <c r="I224" s="56"/>
      <c r="J224" s="56"/>
      <c r="K224" s="56"/>
      <c r="L224" s="56"/>
      <c r="M224" s="56"/>
      <c r="N224" s="56"/>
      <c r="O224" s="56"/>
      <c r="P224" s="56"/>
      <c r="Q224" s="56"/>
      <c r="R224" s="56"/>
      <c r="S224" s="56"/>
      <c r="T224" s="56"/>
      <c r="U224" s="56"/>
      <c r="V224" s="56"/>
      <c r="W224" s="56"/>
      <c r="X224" s="56"/>
      <c r="Y224" s="56"/>
      <c r="Z224" s="56"/>
      <c r="AA224" s="56"/>
    </row>
    <row r="225">
      <c r="A225" s="56"/>
      <c r="B225" s="55"/>
      <c r="C225" s="55"/>
      <c r="D225" s="55"/>
      <c r="E225" s="56"/>
      <c r="F225" s="56"/>
      <c r="G225" s="56"/>
      <c r="H225" s="56"/>
      <c r="I225" s="56"/>
      <c r="J225" s="56"/>
      <c r="K225" s="56"/>
      <c r="L225" s="56"/>
      <c r="M225" s="56"/>
      <c r="N225" s="56"/>
      <c r="O225" s="56"/>
      <c r="P225" s="56"/>
      <c r="Q225" s="56"/>
      <c r="R225" s="56"/>
      <c r="S225" s="56"/>
      <c r="T225" s="56"/>
      <c r="U225" s="56"/>
      <c r="V225" s="56"/>
      <c r="W225" s="56"/>
      <c r="X225" s="56"/>
      <c r="Y225" s="56"/>
      <c r="Z225" s="56"/>
      <c r="AA225" s="56"/>
    </row>
    <row r="226">
      <c r="A226" s="56"/>
      <c r="B226" s="55"/>
      <c r="C226" s="55"/>
      <c r="D226" s="55"/>
      <c r="E226" s="56"/>
      <c r="F226" s="56"/>
      <c r="G226" s="56"/>
      <c r="H226" s="56"/>
      <c r="I226" s="56"/>
      <c r="J226" s="56"/>
      <c r="K226" s="56"/>
      <c r="L226" s="56"/>
      <c r="M226" s="56"/>
      <c r="N226" s="56"/>
      <c r="O226" s="56"/>
      <c r="P226" s="56"/>
      <c r="Q226" s="56"/>
      <c r="R226" s="56"/>
      <c r="S226" s="56"/>
      <c r="T226" s="56"/>
      <c r="U226" s="56"/>
      <c r="V226" s="56"/>
      <c r="W226" s="56"/>
      <c r="X226" s="56"/>
      <c r="Y226" s="56"/>
      <c r="Z226" s="56"/>
      <c r="AA226" s="56"/>
    </row>
    <row r="227">
      <c r="A227" s="56"/>
      <c r="B227" s="55"/>
      <c r="C227" s="55"/>
      <c r="D227" s="55"/>
      <c r="E227" s="56"/>
      <c r="F227" s="56"/>
      <c r="G227" s="56"/>
      <c r="H227" s="56"/>
      <c r="I227" s="56"/>
      <c r="J227" s="56"/>
      <c r="K227" s="56"/>
      <c r="L227" s="56"/>
      <c r="M227" s="56"/>
      <c r="N227" s="56"/>
      <c r="O227" s="56"/>
      <c r="P227" s="56"/>
      <c r="Q227" s="56"/>
      <c r="R227" s="56"/>
      <c r="S227" s="56"/>
      <c r="T227" s="56"/>
      <c r="U227" s="56"/>
      <c r="V227" s="56"/>
      <c r="W227" s="56"/>
      <c r="X227" s="56"/>
      <c r="Y227" s="56"/>
      <c r="Z227" s="56"/>
      <c r="AA227" s="56"/>
    </row>
    <row r="228">
      <c r="A228" s="56"/>
      <c r="B228" s="55"/>
      <c r="C228" s="55"/>
      <c r="D228" s="55"/>
      <c r="E228" s="56"/>
      <c r="F228" s="56"/>
      <c r="G228" s="56"/>
      <c r="H228" s="56"/>
      <c r="I228" s="56"/>
      <c r="J228" s="56"/>
      <c r="K228" s="56"/>
      <c r="L228" s="56"/>
      <c r="M228" s="56"/>
      <c r="N228" s="56"/>
      <c r="O228" s="56"/>
      <c r="P228" s="56"/>
      <c r="Q228" s="56"/>
      <c r="R228" s="56"/>
      <c r="S228" s="56"/>
      <c r="T228" s="56"/>
      <c r="U228" s="56"/>
      <c r="V228" s="56"/>
      <c r="W228" s="56"/>
      <c r="X228" s="56"/>
      <c r="Y228" s="56"/>
      <c r="Z228" s="56"/>
      <c r="AA228" s="56"/>
    </row>
    <row r="229">
      <c r="A229" s="56"/>
      <c r="B229" s="55"/>
      <c r="C229" s="55"/>
      <c r="D229" s="55"/>
      <c r="E229" s="56"/>
      <c r="F229" s="56"/>
      <c r="G229" s="56"/>
      <c r="H229" s="56"/>
      <c r="I229" s="56"/>
      <c r="J229" s="56"/>
      <c r="K229" s="56"/>
      <c r="L229" s="56"/>
      <c r="M229" s="56"/>
      <c r="N229" s="56"/>
      <c r="O229" s="56"/>
      <c r="P229" s="56"/>
      <c r="Q229" s="56"/>
      <c r="R229" s="56"/>
      <c r="S229" s="56"/>
      <c r="T229" s="56"/>
      <c r="U229" s="56"/>
      <c r="V229" s="56"/>
      <c r="W229" s="56"/>
      <c r="X229" s="56"/>
      <c r="Y229" s="56"/>
      <c r="Z229" s="56"/>
      <c r="AA229" s="56"/>
    </row>
    <row r="230">
      <c r="A230" s="56"/>
      <c r="B230" s="55"/>
      <c r="C230" s="55"/>
      <c r="D230" s="55"/>
      <c r="E230" s="56"/>
      <c r="F230" s="56"/>
      <c r="G230" s="56"/>
      <c r="H230" s="56"/>
      <c r="I230" s="56"/>
      <c r="J230" s="56"/>
      <c r="K230" s="56"/>
      <c r="L230" s="56"/>
      <c r="M230" s="56"/>
      <c r="N230" s="56"/>
      <c r="O230" s="56"/>
      <c r="P230" s="56"/>
      <c r="Q230" s="56"/>
      <c r="R230" s="56"/>
      <c r="S230" s="56"/>
      <c r="T230" s="56"/>
      <c r="U230" s="56"/>
      <c r="V230" s="56"/>
      <c r="W230" s="56"/>
      <c r="X230" s="56"/>
      <c r="Y230" s="56"/>
      <c r="Z230" s="56"/>
      <c r="AA230" s="56"/>
    </row>
    <row r="231">
      <c r="A231" s="56"/>
      <c r="B231" s="55"/>
      <c r="C231" s="55"/>
      <c r="D231" s="55"/>
      <c r="E231" s="56"/>
      <c r="F231" s="56"/>
      <c r="G231" s="56"/>
      <c r="H231" s="56"/>
      <c r="I231" s="56"/>
      <c r="J231" s="56"/>
      <c r="K231" s="56"/>
      <c r="L231" s="56"/>
      <c r="M231" s="56"/>
      <c r="N231" s="56"/>
      <c r="O231" s="56"/>
      <c r="P231" s="56"/>
      <c r="Q231" s="56"/>
      <c r="R231" s="56"/>
      <c r="S231" s="56"/>
      <c r="T231" s="56"/>
      <c r="U231" s="56"/>
      <c r="V231" s="56"/>
      <c r="W231" s="56"/>
      <c r="X231" s="56"/>
      <c r="Y231" s="56"/>
      <c r="Z231" s="56"/>
      <c r="AA231" s="56"/>
    </row>
    <row r="232">
      <c r="A232" s="56"/>
      <c r="B232" s="55"/>
      <c r="C232" s="55"/>
      <c r="D232" s="55"/>
      <c r="E232" s="56"/>
      <c r="F232" s="56"/>
      <c r="G232" s="56"/>
      <c r="H232" s="56"/>
      <c r="I232" s="56"/>
      <c r="J232" s="56"/>
      <c r="K232" s="56"/>
      <c r="L232" s="56"/>
      <c r="M232" s="56"/>
      <c r="N232" s="56"/>
      <c r="O232" s="56"/>
      <c r="P232" s="56"/>
      <c r="Q232" s="56"/>
      <c r="R232" s="56"/>
      <c r="S232" s="56"/>
      <c r="T232" s="56"/>
      <c r="U232" s="56"/>
      <c r="V232" s="56"/>
      <c r="W232" s="56"/>
      <c r="X232" s="56"/>
      <c r="Y232" s="56"/>
      <c r="Z232" s="56"/>
      <c r="AA232" s="56"/>
    </row>
    <row r="233">
      <c r="A233" s="56"/>
      <c r="B233" s="55"/>
      <c r="C233" s="55"/>
      <c r="D233" s="55"/>
      <c r="E233" s="56"/>
      <c r="F233" s="56"/>
      <c r="G233" s="56"/>
      <c r="H233" s="56"/>
      <c r="I233" s="56"/>
      <c r="J233" s="56"/>
      <c r="K233" s="56"/>
      <c r="L233" s="56"/>
      <c r="M233" s="56"/>
      <c r="N233" s="56"/>
      <c r="O233" s="56"/>
      <c r="P233" s="56"/>
      <c r="Q233" s="56"/>
      <c r="R233" s="56"/>
      <c r="S233" s="56"/>
      <c r="T233" s="56"/>
      <c r="U233" s="56"/>
      <c r="V233" s="56"/>
      <c r="W233" s="56"/>
      <c r="X233" s="56"/>
      <c r="Y233" s="56"/>
      <c r="Z233" s="56"/>
      <c r="AA233" s="56"/>
    </row>
    <row r="234">
      <c r="A234" s="56"/>
      <c r="B234" s="55"/>
      <c r="C234" s="55"/>
      <c r="D234" s="55"/>
      <c r="E234" s="56"/>
      <c r="F234" s="56"/>
      <c r="G234" s="56"/>
      <c r="H234" s="56"/>
      <c r="I234" s="56"/>
      <c r="J234" s="56"/>
      <c r="K234" s="56"/>
      <c r="L234" s="56"/>
      <c r="M234" s="56"/>
      <c r="N234" s="56"/>
      <c r="O234" s="56"/>
      <c r="P234" s="56"/>
      <c r="Q234" s="56"/>
      <c r="R234" s="56"/>
      <c r="S234" s="56"/>
      <c r="T234" s="56"/>
      <c r="U234" s="56"/>
      <c r="V234" s="56"/>
      <c r="W234" s="56"/>
      <c r="X234" s="56"/>
      <c r="Y234" s="56"/>
      <c r="Z234" s="56"/>
      <c r="AA234" s="56"/>
    </row>
    <row r="235">
      <c r="A235" s="56"/>
      <c r="B235" s="55"/>
      <c r="C235" s="55"/>
      <c r="D235" s="55"/>
      <c r="E235" s="56"/>
      <c r="F235" s="56"/>
      <c r="G235" s="56"/>
      <c r="H235" s="56"/>
      <c r="I235" s="56"/>
      <c r="J235" s="56"/>
      <c r="K235" s="56"/>
      <c r="L235" s="56"/>
      <c r="M235" s="56"/>
      <c r="N235" s="56"/>
      <c r="O235" s="56"/>
      <c r="P235" s="56"/>
      <c r="Q235" s="56"/>
      <c r="R235" s="56"/>
      <c r="S235" s="56"/>
      <c r="T235" s="56"/>
      <c r="U235" s="56"/>
      <c r="V235" s="56"/>
      <c r="W235" s="56"/>
      <c r="X235" s="56"/>
      <c r="Y235" s="56"/>
      <c r="Z235" s="56"/>
      <c r="AA235" s="56"/>
    </row>
    <row r="236">
      <c r="A236" s="56"/>
      <c r="B236" s="55"/>
      <c r="C236" s="55"/>
      <c r="D236" s="55"/>
      <c r="E236" s="56"/>
      <c r="F236" s="56"/>
      <c r="G236" s="56"/>
      <c r="H236" s="56"/>
      <c r="I236" s="56"/>
      <c r="J236" s="56"/>
      <c r="K236" s="56"/>
      <c r="L236" s="56"/>
      <c r="M236" s="56"/>
      <c r="N236" s="56"/>
      <c r="O236" s="56"/>
      <c r="P236" s="56"/>
      <c r="Q236" s="56"/>
      <c r="R236" s="56"/>
      <c r="S236" s="56"/>
      <c r="T236" s="56"/>
      <c r="U236" s="56"/>
      <c r="V236" s="56"/>
      <c r="W236" s="56"/>
      <c r="X236" s="56"/>
      <c r="Y236" s="56"/>
      <c r="Z236" s="56"/>
      <c r="AA236" s="56"/>
    </row>
    <row r="237">
      <c r="A237" s="56"/>
      <c r="B237" s="55"/>
      <c r="C237" s="55"/>
      <c r="D237" s="55"/>
      <c r="E237" s="56"/>
      <c r="F237" s="56"/>
      <c r="G237" s="56"/>
      <c r="H237" s="56"/>
      <c r="I237" s="56"/>
      <c r="J237" s="56"/>
      <c r="K237" s="56"/>
      <c r="L237" s="56"/>
      <c r="M237" s="56"/>
      <c r="N237" s="56"/>
      <c r="O237" s="56"/>
      <c r="P237" s="56"/>
      <c r="Q237" s="56"/>
      <c r="R237" s="56"/>
      <c r="S237" s="56"/>
      <c r="T237" s="56"/>
      <c r="U237" s="56"/>
      <c r="V237" s="56"/>
      <c r="W237" s="56"/>
      <c r="X237" s="56"/>
      <c r="Y237" s="56"/>
      <c r="Z237" s="56"/>
      <c r="AA237" s="56"/>
    </row>
    <row r="238">
      <c r="A238" s="56"/>
      <c r="B238" s="55"/>
      <c r="C238" s="55"/>
      <c r="D238" s="55"/>
      <c r="E238" s="56"/>
      <c r="F238" s="56"/>
      <c r="G238" s="56"/>
      <c r="H238" s="56"/>
      <c r="I238" s="56"/>
      <c r="J238" s="56"/>
      <c r="K238" s="56"/>
      <c r="L238" s="56"/>
      <c r="M238" s="56"/>
      <c r="N238" s="56"/>
      <c r="O238" s="56"/>
      <c r="P238" s="56"/>
      <c r="Q238" s="56"/>
      <c r="R238" s="56"/>
      <c r="S238" s="56"/>
      <c r="T238" s="56"/>
      <c r="U238" s="56"/>
      <c r="V238" s="56"/>
      <c r="W238" s="56"/>
      <c r="X238" s="56"/>
      <c r="Y238" s="56"/>
      <c r="Z238" s="56"/>
      <c r="AA238" s="56"/>
    </row>
    <row r="239">
      <c r="A239" s="56"/>
      <c r="B239" s="55"/>
      <c r="C239" s="55"/>
      <c r="D239" s="55"/>
      <c r="E239" s="56"/>
      <c r="F239" s="56"/>
      <c r="G239" s="56"/>
      <c r="H239" s="56"/>
      <c r="I239" s="56"/>
      <c r="J239" s="56"/>
      <c r="K239" s="56"/>
      <c r="L239" s="56"/>
      <c r="M239" s="56"/>
      <c r="N239" s="56"/>
      <c r="O239" s="56"/>
      <c r="P239" s="56"/>
      <c r="Q239" s="56"/>
      <c r="R239" s="56"/>
      <c r="S239" s="56"/>
      <c r="T239" s="56"/>
      <c r="U239" s="56"/>
      <c r="V239" s="56"/>
      <c r="W239" s="56"/>
      <c r="X239" s="56"/>
      <c r="Y239" s="56"/>
      <c r="Z239" s="56"/>
      <c r="AA239" s="56"/>
    </row>
    <row r="240">
      <c r="A240" s="56"/>
      <c r="B240" s="55"/>
      <c r="C240" s="55"/>
      <c r="D240" s="55"/>
      <c r="E240" s="56"/>
      <c r="F240" s="56"/>
      <c r="G240" s="56"/>
      <c r="H240" s="56"/>
      <c r="I240" s="56"/>
      <c r="J240" s="56"/>
      <c r="K240" s="56"/>
      <c r="L240" s="56"/>
      <c r="M240" s="56"/>
      <c r="N240" s="56"/>
      <c r="O240" s="56"/>
      <c r="P240" s="56"/>
      <c r="Q240" s="56"/>
      <c r="R240" s="56"/>
      <c r="S240" s="56"/>
      <c r="T240" s="56"/>
      <c r="U240" s="56"/>
      <c r="V240" s="56"/>
      <c r="W240" s="56"/>
      <c r="X240" s="56"/>
      <c r="Y240" s="56"/>
      <c r="Z240" s="56"/>
      <c r="AA240" s="56"/>
    </row>
    <row r="241">
      <c r="A241" s="56"/>
      <c r="B241" s="55"/>
      <c r="C241" s="55"/>
      <c r="D241" s="55"/>
      <c r="E241" s="56"/>
      <c r="F241" s="56"/>
      <c r="G241" s="56"/>
      <c r="H241" s="56"/>
      <c r="I241" s="56"/>
      <c r="J241" s="56"/>
      <c r="K241" s="56"/>
      <c r="L241" s="56"/>
      <c r="M241" s="56"/>
      <c r="N241" s="56"/>
      <c r="O241" s="56"/>
      <c r="P241" s="56"/>
      <c r="Q241" s="56"/>
      <c r="R241" s="56"/>
      <c r="S241" s="56"/>
      <c r="T241" s="56"/>
      <c r="U241" s="56"/>
      <c r="V241" s="56"/>
      <c r="W241" s="56"/>
      <c r="X241" s="56"/>
      <c r="Y241" s="56"/>
      <c r="Z241" s="56"/>
      <c r="AA241" s="56"/>
    </row>
    <row r="242">
      <c r="A242" s="56"/>
      <c r="B242" s="55"/>
      <c r="C242" s="55"/>
      <c r="D242" s="55"/>
      <c r="E242" s="56"/>
      <c r="F242" s="56"/>
      <c r="G242" s="56"/>
      <c r="H242" s="56"/>
      <c r="I242" s="56"/>
      <c r="J242" s="56"/>
      <c r="K242" s="56"/>
      <c r="L242" s="56"/>
      <c r="M242" s="56"/>
      <c r="N242" s="56"/>
      <c r="O242" s="56"/>
      <c r="P242" s="56"/>
      <c r="Q242" s="56"/>
      <c r="R242" s="56"/>
      <c r="S242" s="56"/>
      <c r="T242" s="56"/>
      <c r="U242" s="56"/>
      <c r="V242" s="56"/>
      <c r="W242" s="56"/>
      <c r="X242" s="56"/>
      <c r="Y242" s="56"/>
      <c r="Z242" s="56"/>
      <c r="AA242" s="56"/>
    </row>
    <row r="243">
      <c r="A243" s="56"/>
      <c r="B243" s="55"/>
      <c r="C243" s="55"/>
      <c r="D243" s="55"/>
      <c r="E243" s="56"/>
      <c r="F243" s="56"/>
      <c r="G243" s="56"/>
      <c r="H243" s="56"/>
      <c r="I243" s="56"/>
      <c r="J243" s="56"/>
      <c r="K243" s="56"/>
      <c r="L243" s="56"/>
      <c r="M243" s="56"/>
      <c r="N243" s="56"/>
      <c r="O243" s="56"/>
      <c r="P243" s="56"/>
      <c r="Q243" s="56"/>
      <c r="R243" s="56"/>
      <c r="S243" s="56"/>
      <c r="T243" s="56"/>
      <c r="U243" s="56"/>
      <c r="V243" s="56"/>
      <c r="W243" s="56"/>
      <c r="X243" s="56"/>
      <c r="Y243" s="56"/>
      <c r="Z243" s="56"/>
      <c r="AA243" s="56"/>
    </row>
    <row r="244">
      <c r="A244" s="56"/>
      <c r="B244" s="55"/>
      <c r="C244" s="55"/>
      <c r="D244" s="55"/>
      <c r="E244" s="56"/>
      <c r="F244" s="56"/>
      <c r="G244" s="56"/>
      <c r="H244" s="56"/>
      <c r="I244" s="56"/>
      <c r="J244" s="56"/>
      <c r="K244" s="56"/>
      <c r="L244" s="56"/>
      <c r="M244" s="56"/>
      <c r="N244" s="56"/>
      <c r="O244" s="56"/>
      <c r="P244" s="56"/>
      <c r="Q244" s="56"/>
      <c r="R244" s="56"/>
      <c r="S244" s="56"/>
      <c r="T244" s="56"/>
      <c r="U244" s="56"/>
      <c r="V244" s="56"/>
      <c r="W244" s="56"/>
      <c r="X244" s="56"/>
      <c r="Y244" s="56"/>
      <c r="Z244" s="56"/>
      <c r="AA244" s="56"/>
    </row>
    <row r="245">
      <c r="A245" s="56"/>
      <c r="B245" s="55"/>
      <c r="C245" s="55"/>
      <c r="D245" s="55"/>
      <c r="E245" s="56"/>
      <c r="F245" s="56"/>
      <c r="G245" s="56"/>
      <c r="H245" s="56"/>
      <c r="I245" s="56"/>
      <c r="J245" s="56"/>
      <c r="K245" s="56"/>
      <c r="L245" s="56"/>
      <c r="M245" s="56"/>
      <c r="N245" s="56"/>
      <c r="O245" s="56"/>
      <c r="P245" s="56"/>
      <c r="Q245" s="56"/>
      <c r="R245" s="56"/>
      <c r="S245" s="56"/>
      <c r="T245" s="56"/>
      <c r="U245" s="56"/>
      <c r="V245" s="56"/>
      <c r="W245" s="56"/>
      <c r="X245" s="56"/>
      <c r="Y245" s="56"/>
      <c r="Z245" s="56"/>
      <c r="AA245" s="56"/>
    </row>
    <row r="246">
      <c r="A246" s="56"/>
      <c r="B246" s="55"/>
      <c r="C246" s="55"/>
      <c r="D246" s="55"/>
      <c r="E246" s="56"/>
      <c r="F246" s="56"/>
      <c r="G246" s="56"/>
      <c r="H246" s="56"/>
      <c r="I246" s="56"/>
      <c r="J246" s="56"/>
      <c r="K246" s="56"/>
      <c r="L246" s="56"/>
      <c r="M246" s="56"/>
      <c r="N246" s="56"/>
      <c r="O246" s="56"/>
      <c r="P246" s="56"/>
      <c r="Q246" s="56"/>
      <c r="R246" s="56"/>
      <c r="S246" s="56"/>
      <c r="T246" s="56"/>
      <c r="U246" s="56"/>
      <c r="V246" s="56"/>
      <c r="W246" s="56"/>
      <c r="X246" s="56"/>
      <c r="Y246" s="56"/>
      <c r="Z246" s="56"/>
      <c r="AA246" s="56"/>
    </row>
    <row r="247">
      <c r="A247" s="56"/>
      <c r="B247" s="55"/>
      <c r="C247" s="55"/>
      <c r="D247" s="55"/>
      <c r="E247" s="56"/>
      <c r="F247" s="56"/>
      <c r="G247" s="56"/>
      <c r="H247" s="56"/>
      <c r="I247" s="56"/>
      <c r="J247" s="56"/>
      <c r="K247" s="56"/>
      <c r="L247" s="56"/>
      <c r="M247" s="56"/>
      <c r="N247" s="56"/>
      <c r="O247" s="56"/>
      <c r="P247" s="56"/>
      <c r="Q247" s="56"/>
      <c r="R247" s="56"/>
      <c r="S247" s="56"/>
      <c r="T247" s="56"/>
      <c r="U247" s="56"/>
      <c r="V247" s="56"/>
      <c r="W247" s="56"/>
      <c r="X247" s="56"/>
      <c r="Y247" s="56"/>
      <c r="Z247" s="56"/>
      <c r="AA247" s="56"/>
    </row>
    <row r="248">
      <c r="A248" s="56"/>
      <c r="B248" s="55"/>
      <c r="C248" s="55"/>
      <c r="D248" s="55"/>
      <c r="E248" s="56"/>
      <c r="F248" s="56"/>
      <c r="G248" s="56"/>
      <c r="H248" s="56"/>
      <c r="I248" s="56"/>
      <c r="J248" s="56"/>
      <c r="K248" s="56"/>
      <c r="L248" s="56"/>
      <c r="M248" s="56"/>
      <c r="N248" s="56"/>
      <c r="O248" s="56"/>
      <c r="P248" s="56"/>
      <c r="Q248" s="56"/>
      <c r="R248" s="56"/>
      <c r="S248" s="56"/>
      <c r="T248" s="56"/>
      <c r="U248" s="56"/>
      <c r="V248" s="56"/>
      <c r="W248" s="56"/>
      <c r="X248" s="56"/>
      <c r="Y248" s="56"/>
      <c r="Z248" s="56"/>
      <c r="AA248" s="56"/>
    </row>
    <row r="249">
      <c r="A249" s="56"/>
      <c r="B249" s="55"/>
      <c r="C249" s="55"/>
      <c r="D249" s="55"/>
      <c r="E249" s="56"/>
      <c r="F249" s="56"/>
      <c r="G249" s="56"/>
      <c r="H249" s="56"/>
      <c r="I249" s="56"/>
      <c r="J249" s="56"/>
      <c r="K249" s="56"/>
      <c r="L249" s="56"/>
      <c r="M249" s="56"/>
      <c r="N249" s="56"/>
      <c r="O249" s="56"/>
      <c r="P249" s="56"/>
      <c r="Q249" s="56"/>
      <c r="R249" s="56"/>
      <c r="S249" s="56"/>
      <c r="T249" s="56"/>
      <c r="U249" s="56"/>
      <c r="V249" s="56"/>
      <c r="W249" s="56"/>
      <c r="X249" s="56"/>
      <c r="Y249" s="56"/>
      <c r="Z249" s="56"/>
      <c r="AA249" s="56"/>
    </row>
    <row r="250">
      <c r="A250" s="56"/>
      <c r="B250" s="55"/>
      <c r="C250" s="55"/>
      <c r="D250" s="55"/>
      <c r="E250" s="56"/>
      <c r="F250" s="56"/>
      <c r="G250" s="56"/>
      <c r="H250" s="56"/>
      <c r="I250" s="56"/>
      <c r="J250" s="56"/>
      <c r="K250" s="56"/>
      <c r="L250" s="56"/>
      <c r="M250" s="56"/>
      <c r="N250" s="56"/>
      <c r="O250" s="56"/>
      <c r="P250" s="56"/>
      <c r="Q250" s="56"/>
      <c r="R250" s="56"/>
      <c r="S250" s="56"/>
      <c r="T250" s="56"/>
      <c r="U250" s="56"/>
      <c r="V250" s="56"/>
      <c r="W250" s="56"/>
      <c r="X250" s="56"/>
      <c r="Y250" s="56"/>
      <c r="Z250" s="56"/>
      <c r="AA250" s="56"/>
    </row>
    <row r="251">
      <c r="A251" s="56"/>
      <c r="B251" s="55"/>
      <c r="C251" s="55"/>
      <c r="D251" s="55"/>
      <c r="E251" s="56"/>
      <c r="F251" s="56"/>
      <c r="G251" s="56"/>
      <c r="H251" s="56"/>
      <c r="I251" s="56"/>
      <c r="J251" s="56"/>
      <c r="K251" s="56"/>
      <c r="L251" s="56"/>
      <c r="M251" s="56"/>
      <c r="N251" s="56"/>
      <c r="O251" s="56"/>
      <c r="P251" s="56"/>
      <c r="Q251" s="56"/>
      <c r="R251" s="56"/>
      <c r="S251" s="56"/>
      <c r="T251" s="56"/>
      <c r="U251" s="56"/>
      <c r="V251" s="56"/>
      <c r="W251" s="56"/>
      <c r="X251" s="56"/>
      <c r="Y251" s="56"/>
      <c r="Z251" s="56"/>
      <c r="AA251" s="56"/>
    </row>
    <row r="252">
      <c r="A252" s="56"/>
      <c r="B252" s="55"/>
      <c r="C252" s="55"/>
      <c r="D252" s="55"/>
      <c r="E252" s="56"/>
      <c r="F252" s="56"/>
      <c r="G252" s="56"/>
      <c r="H252" s="56"/>
      <c r="I252" s="56"/>
      <c r="J252" s="56"/>
      <c r="K252" s="56"/>
      <c r="L252" s="56"/>
      <c r="M252" s="56"/>
      <c r="N252" s="56"/>
      <c r="O252" s="56"/>
      <c r="P252" s="56"/>
      <c r="Q252" s="56"/>
      <c r="R252" s="56"/>
      <c r="S252" s="56"/>
      <c r="T252" s="56"/>
      <c r="U252" s="56"/>
      <c r="V252" s="56"/>
      <c r="W252" s="56"/>
      <c r="X252" s="56"/>
      <c r="Y252" s="56"/>
      <c r="Z252" s="56"/>
      <c r="AA252" s="56"/>
    </row>
    <row r="253">
      <c r="A253" s="56"/>
      <c r="B253" s="55"/>
      <c r="C253" s="55"/>
      <c r="D253" s="55"/>
      <c r="E253" s="56"/>
      <c r="F253" s="56"/>
      <c r="G253" s="56"/>
      <c r="H253" s="56"/>
      <c r="I253" s="56"/>
      <c r="J253" s="56"/>
      <c r="K253" s="56"/>
      <c r="L253" s="56"/>
      <c r="M253" s="56"/>
      <c r="N253" s="56"/>
      <c r="O253" s="56"/>
      <c r="P253" s="56"/>
      <c r="Q253" s="56"/>
      <c r="R253" s="56"/>
      <c r="S253" s="56"/>
      <c r="T253" s="56"/>
      <c r="U253" s="56"/>
      <c r="V253" s="56"/>
      <c r="W253" s="56"/>
      <c r="X253" s="56"/>
      <c r="Y253" s="56"/>
      <c r="Z253" s="56"/>
      <c r="AA253" s="56"/>
    </row>
    <row r="254">
      <c r="A254" s="56"/>
      <c r="B254" s="55"/>
      <c r="C254" s="55"/>
      <c r="D254" s="55"/>
      <c r="E254" s="56"/>
      <c r="F254" s="56"/>
      <c r="G254" s="56"/>
      <c r="H254" s="56"/>
      <c r="I254" s="56"/>
      <c r="J254" s="56"/>
      <c r="K254" s="56"/>
      <c r="L254" s="56"/>
      <c r="M254" s="56"/>
      <c r="N254" s="56"/>
      <c r="O254" s="56"/>
      <c r="P254" s="56"/>
      <c r="Q254" s="56"/>
      <c r="R254" s="56"/>
      <c r="S254" s="56"/>
      <c r="T254" s="56"/>
      <c r="U254" s="56"/>
      <c r="V254" s="56"/>
      <c r="W254" s="56"/>
      <c r="X254" s="56"/>
      <c r="Y254" s="56"/>
      <c r="Z254" s="56"/>
      <c r="AA254" s="56"/>
    </row>
    <row r="255">
      <c r="A255" s="56"/>
      <c r="B255" s="55"/>
      <c r="C255" s="55"/>
      <c r="D255" s="55"/>
      <c r="E255" s="56"/>
      <c r="F255" s="56"/>
      <c r="G255" s="56"/>
      <c r="H255" s="56"/>
      <c r="I255" s="56"/>
      <c r="J255" s="56"/>
      <c r="K255" s="56"/>
      <c r="L255" s="56"/>
      <c r="M255" s="56"/>
      <c r="N255" s="56"/>
      <c r="O255" s="56"/>
      <c r="P255" s="56"/>
      <c r="Q255" s="56"/>
      <c r="R255" s="56"/>
      <c r="S255" s="56"/>
      <c r="T255" s="56"/>
      <c r="U255" s="56"/>
      <c r="V255" s="56"/>
      <c r="W255" s="56"/>
      <c r="X255" s="56"/>
      <c r="Y255" s="56"/>
      <c r="Z255" s="56"/>
      <c r="AA255" s="56"/>
    </row>
    <row r="256">
      <c r="A256" s="56"/>
      <c r="B256" s="55"/>
      <c r="C256" s="55"/>
      <c r="D256" s="55"/>
      <c r="E256" s="56"/>
      <c r="F256" s="56"/>
      <c r="G256" s="56"/>
      <c r="H256" s="56"/>
      <c r="I256" s="56"/>
      <c r="J256" s="56"/>
      <c r="K256" s="56"/>
      <c r="L256" s="56"/>
      <c r="M256" s="56"/>
      <c r="N256" s="56"/>
      <c r="O256" s="56"/>
      <c r="P256" s="56"/>
      <c r="Q256" s="56"/>
      <c r="R256" s="56"/>
      <c r="S256" s="56"/>
      <c r="T256" s="56"/>
      <c r="U256" s="56"/>
      <c r="V256" s="56"/>
      <c r="W256" s="56"/>
      <c r="X256" s="56"/>
      <c r="Y256" s="56"/>
      <c r="Z256" s="56"/>
      <c r="AA256" s="56"/>
    </row>
    <row r="257">
      <c r="A257" s="56"/>
      <c r="B257" s="55"/>
      <c r="C257" s="55"/>
      <c r="D257" s="55"/>
      <c r="E257" s="56"/>
      <c r="F257" s="56"/>
      <c r="G257" s="56"/>
      <c r="H257" s="56"/>
      <c r="I257" s="56"/>
      <c r="J257" s="56"/>
      <c r="K257" s="56"/>
      <c r="L257" s="56"/>
      <c r="M257" s="56"/>
      <c r="N257" s="56"/>
      <c r="O257" s="56"/>
      <c r="P257" s="56"/>
      <c r="Q257" s="56"/>
      <c r="R257" s="56"/>
      <c r="S257" s="56"/>
      <c r="T257" s="56"/>
      <c r="U257" s="56"/>
      <c r="V257" s="56"/>
      <c r="W257" s="56"/>
      <c r="X257" s="56"/>
      <c r="Y257" s="56"/>
      <c r="Z257" s="56"/>
      <c r="AA257" s="56"/>
    </row>
    <row r="258">
      <c r="A258" s="56"/>
      <c r="B258" s="55"/>
      <c r="C258" s="55"/>
      <c r="D258" s="55"/>
      <c r="E258" s="56"/>
      <c r="F258" s="56"/>
      <c r="G258" s="56"/>
      <c r="H258" s="56"/>
      <c r="I258" s="56"/>
      <c r="J258" s="56"/>
      <c r="K258" s="56"/>
      <c r="L258" s="56"/>
      <c r="M258" s="56"/>
      <c r="N258" s="56"/>
      <c r="O258" s="56"/>
      <c r="P258" s="56"/>
      <c r="Q258" s="56"/>
      <c r="R258" s="56"/>
      <c r="S258" s="56"/>
      <c r="T258" s="56"/>
      <c r="U258" s="56"/>
      <c r="V258" s="56"/>
      <c r="W258" s="56"/>
      <c r="X258" s="56"/>
      <c r="Y258" s="56"/>
      <c r="Z258" s="56"/>
      <c r="AA258" s="56"/>
    </row>
    <row r="259">
      <c r="A259" s="56"/>
      <c r="B259" s="55"/>
      <c r="C259" s="55"/>
      <c r="D259" s="55"/>
      <c r="E259" s="56"/>
      <c r="F259" s="56"/>
      <c r="G259" s="56"/>
      <c r="H259" s="56"/>
      <c r="I259" s="56"/>
      <c r="J259" s="56"/>
      <c r="K259" s="56"/>
      <c r="L259" s="56"/>
      <c r="M259" s="56"/>
      <c r="N259" s="56"/>
      <c r="O259" s="56"/>
      <c r="P259" s="56"/>
      <c r="Q259" s="56"/>
      <c r="R259" s="56"/>
      <c r="S259" s="56"/>
      <c r="T259" s="56"/>
      <c r="U259" s="56"/>
      <c r="V259" s="56"/>
      <c r="W259" s="56"/>
      <c r="X259" s="56"/>
      <c r="Y259" s="56"/>
      <c r="Z259" s="56"/>
      <c r="AA259" s="56"/>
    </row>
    <row r="260">
      <c r="A260" s="56"/>
      <c r="B260" s="55"/>
      <c r="C260" s="55"/>
      <c r="D260" s="55"/>
      <c r="E260" s="56"/>
      <c r="F260" s="56"/>
      <c r="G260" s="56"/>
      <c r="H260" s="56"/>
      <c r="I260" s="56"/>
      <c r="J260" s="56"/>
      <c r="K260" s="56"/>
      <c r="L260" s="56"/>
      <c r="M260" s="56"/>
      <c r="N260" s="56"/>
      <c r="O260" s="56"/>
      <c r="P260" s="56"/>
      <c r="Q260" s="56"/>
      <c r="R260" s="56"/>
      <c r="S260" s="56"/>
      <c r="T260" s="56"/>
      <c r="U260" s="56"/>
      <c r="V260" s="56"/>
      <c r="W260" s="56"/>
      <c r="X260" s="56"/>
      <c r="Y260" s="56"/>
      <c r="Z260" s="56"/>
      <c r="AA260" s="56"/>
    </row>
    <row r="261">
      <c r="A261" s="56"/>
      <c r="B261" s="55"/>
      <c r="C261" s="55"/>
      <c r="D261" s="55"/>
      <c r="E261" s="56"/>
      <c r="F261" s="56"/>
      <c r="G261" s="56"/>
      <c r="H261" s="56"/>
      <c r="I261" s="56"/>
      <c r="J261" s="56"/>
      <c r="K261" s="56"/>
      <c r="L261" s="56"/>
      <c r="M261" s="56"/>
      <c r="N261" s="56"/>
      <c r="O261" s="56"/>
      <c r="P261" s="56"/>
      <c r="Q261" s="56"/>
      <c r="R261" s="56"/>
      <c r="S261" s="56"/>
      <c r="T261" s="56"/>
      <c r="U261" s="56"/>
      <c r="V261" s="56"/>
      <c r="W261" s="56"/>
      <c r="X261" s="56"/>
      <c r="Y261" s="56"/>
      <c r="Z261" s="56"/>
      <c r="AA261" s="56"/>
    </row>
    <row r="262">
      <c r="A262" s="56"/>
      <c r="B262" s="55"/>
      <c r="C262" s="55"/>
      <c r="D262" s="55"/>
      <c r="E262" s="56"/>
      <c r="F262" s="56"/>
      <c r="G262" s="56"/>
      <c r="H262" s="56"/>
      <c r="I262" s="56"/>
      <c r="J262" s="56"/>
      <c r="K262" s="56"/>
      <c r="L262" s="56"/>
      <c r="M262" s="56"/>
      <c r="N262" s="56"/>
      <c r="O262" s="56"/>
      <c r="P262" s="56"/>
      <c r="Q262" s="56"/>
      <c r="R262" s="56"/>
      <c r="S262" s="56"/>
      <c r="T262" s="56"/>
      <c r="U262" s="56"/>
      <c r="V262" s="56"/>
      <c r="W262" s="56"/>
      <c r="X262" s="56"/>
      <c r="Y262" s="56"/>
      <c r="Z262" s="56"/>
      <c r="AA262" s="56"/>
    </row>
    <row r="263">
      <c r="A263" s="56"/>
      <c r="B263" s="55"/>
      <c r="C263" s="55"/>
      <c r="D263" s="55"/>
      <c r="E263" s="56"/>
      <c r="F263" s="56"/>
      <c r="G263" s="56"/>
      <c r="H263" s="56"/>
      <c r="I263" s="56"/>
      <c r="J263" s="56"/>
      <c r="K263" s="56"/>
      <c r="L263" s="56"/>
      <c r="M263" s="56"/>
      <c r="N263" s="56"/>
      <c r="O263" s="56"/>
      <c r="P263" s="56"/>
      <c r="Q263" s="56"/>
      <c r="R263" s="56"/>
      <c r="S263" s="56"/>
      <c r="T263" s="56"/>
      <c r="U263" s="56"/>
      <c r="V263" s="56"/>
      <c r="W263" s="56"/>
      <c r="X263" s="56"/>
      <c r="Y263" s="56"/>
      <c r="Z263" s="56"/>
      <c r="AA263" s="56"/>
    </row>
    <row r="264">
      <c r="A264" s="56"/>
      <c r="B264" s="55"/>
      <c r="C264" s="55"/>
      <c r="D264" s="55"/>
      <c r="E264" s="56"/>
      <c r="F264" s="56"/>
      <c r="G264" s="56"/>
      <c r="H264" s="56"/>
      <c r="I264" s="56"/>
      <c r="J264" s="56"/>
      <c r="K264" s="56"/>
      <c r="L264" s="56"/>
      <c r="M264" s="56"/>
      <c r="N264" s="56"/>
      <c r="O264" s="56"/>
      <c r="P264" s="56"/>
      <c r="Q264" s="56"/>
      <c r="R264" s="56"/>
      <c r="S264" s="56"/>
      <c r="T264" s="56"/>
      <c r="U264" s="56"/>
      <c r="V264" s="56"/>
      <c r="W264" s="56"/>
      <c r="X264" s="56"/>
      <c r="Y264" s="56"/>
      <c r="Z264" s="56"/>
      <c r="AA264" s="56"/>
    </row>
    <row r="265">
      <c r="A265" s="56"/>
      <c r="B265" s="55"/>
      <c r="C265" s="55"/>
      <c r="D265" s="55"/>
      <c r="E265" s="56"/>
      <c r="F265" s="56"/>
      <c r="G265" s="56"/>
      <c r="H265" s="56"/>
      <c r="I265" s="56"/>
      <c r="J265" s="56"/>
      <c r="K265" s="56"/>
      <c r="L265" s="56"/>
      <c r="M265" s="56"/>
      <c r="N265" s="56"/>
      <c r="O265" s="56"/>
      <c r="P265" s="56"/>
      <c r="Q265" s="56"/>
      <c r="R265" s="56"/>
      <c r="S265" s="56"/>
      <c r="T265" s="56"/>
      <c r="U265" s="56"/>
      <c r="V265" s="56"/>
      <c r="W265" s="56"/>
      <c r="X265" s="56"/>
      <c r="Y265" s="56"/>
      <c r="Z265" s="56"/>
      <c r="AA265" s="56"/>
    </row>
    <row r="266">
      <c r="A266" s="56"/>
      <c r="B266" s="55"/>
      <c r="C266" s="55"/>
      <c r="D266" s="55"/>
      <c r="E266" s="56"/>
      <c r="F266" s="56"/>
      <c r="G266" s="56"/>
      <c r="H266" s="56"/>
      <c r="I266" s="56"/>
      <c r="J266" s="56"/>
      <c r="K266" s="56"/>
      <c r="L266" s="56"/>
      <c r="M266" s="56"/>
      <c r="N266" s="56"/>
      <c r="O266" s="56"/>
      <c r="P266" s="56"/>
      <c r="Q266" s="56"/>
      <c r="R266" s="56"/>
      <c r="S266" s="56"/>
      <c r="T266" s="56"/>
      <c r="U266" s="56"/>
      <c r="V266" s="56"/>
      <c r="W266" s="56"/>
      <c r="X266" s="56"/>
      <c r="Y266" s="56"/>
      <c r="Z266" s="56"/>
      <c r="AA266" s="56"/>
    </row>
    <row r="267">
      <c r="A267" s="56"/>
      <c r="B267" s="55"/>
      <c r="C267" s="55"/>
      <c r="D267" s="55"/>
      <c r="E267" s="56"/>
      <c r="F267" s="56"/>
      <c r="G267" s="56"/>
      <c r="H267" s="56"/>
      <c r="I267" s="56"/>
      <c r="J267" s="56"/>
      <c r="K267" s="56"/>
      <c r="L267" s="56"/>
      <c r="M267" s="56"/>
      <c r="N267" s="56"/>
      <c r="O267" s="56"/>
      <c r="P267" s="56"/>
      <c r="Q267" s="56"/>
      <c r="R267" s="56"/>
      <c r="S267" s="56"/>
      <c r="T267" s="56"/>
      <c r="U267" s="56"/>
      <c r="V267" s="56"/>
      <c r="W267" s="56"/>
      <c r="X267" s="56"/>
      <c r="Y267" s="56"/>
      <c r="Z267" s="56"/>
      <c r="AA267" s="56"/>
    </row>
    <row r="268">
      <c r="A268" s="56"/>
      <c r="B268" s="55"/>
      <c r="C268" s="55"/>
      <c r="D268" s="55"/>
      <c r="E268" s="56"/>
      <c r="F268" s="56"/>
      <c r="G268" s="56"/>
      <c r="H268" s="56"/>
      <c r="I268" s="56"/>
      <c r="J268" s="56"/>
      <c r="K268" s="56"/>
      <c r="L268" s="56"/>
      <c r="M268" s="56"/>
      <c r="N268" s="56"/>
      <c r="O268" s="56"/>
      <c r="P268" s="56"/>
      <c r="Q268" s="56"/>
      <c r="R268" s="56"/>
      <c r="S268" s="56"/>
      <c r="T268" s="56"/>
      <c r="U268" s="56"/>
      <c r="V268" s="56"/>
      <c r="W268" s="56"/>
      <c r="X268" s="56"/>
      <c r="Y268" s="56"/>
      <c r="Z268" s="56"/>
      <c r="AA268" s="56"/>
    </row>
    <row r="269">
      <c r="A269" s="56"/>
      <c r="B269" s="55"/>
      <c r="C269" s="55"/>
      <c r="D269" s="55"/>
      <c r="E269" s="56"/>
      <c r="F269" s="56"/>
      <c r="G269" s="56"/>
      <c r="H269" s="56"/>
      <c r="I269" s="56"/>
      <c r="J269" s="56"/>
      <c r="K269" s="56"/>
      <c r="L269" s="56"/>
      <c r="M269" s="56"/>
      <c r="N269" s="56"/>
      <c r="O269" s="56"/>
      <c r="P269" s="56"/>
      <c r="Q269" s="56"/>
      <c r="R269" s="56"/>
      <c r="S269" s="56"/>
      <c r="T269" s="56"/>
      <c r="U269" s="56"/>
      <c r="V269" s="56"/>
      <c r="W269" s="56"/>
      <c r="X269" s="56"/>
      <c r="Y269" s="56"/>
      <c r="Z269" s="56"/>
      <c r="AA269" s="56"/>
    </row>
    <row r="270">
      <c r="A270" s="56"/>
      <c r="B270" s="55"/>
      <c r="C270" s="55"/>
      <c r="D270" s="55"/>
      <c r="E270" s="56"/>
      <c r="F270" s="56"/>
      <c r="G270" s="56"/>
      <c r="H270" s="56"/>
      <c r="I270" s="56"/>
      <c r="J270" s="56"/>
      <c r="K270" s="56"/>
      <c r="L270" s="56"/>
      <c r="M270" s="56"/>
      <c r="N270" s="56"/>
      <c r="O270" s="56"/>
      <c r="P270" s="56"/>
      <c r="Q270" s="56"/>
      <c r="R270" s="56"/>
      <c r="S270" s="56"/>
      <c r="T270" s="56"/>
      <c r="U270" s="56"/>
      <c r="V270" s="56"/>
      <c r="W270" s="56"/>
      <c r="X270" s="56"/>
      <c r="Y270" s="56"/>
      <c r="Z270" s="56"/>
      <c r="AA270" s="56"/>
    </row>
    <row r="271">
      <c r="A271" s="56"/>
      <c r="B271" s="55"/>
      <c r="C271" s="55"/>
      <c r="D271" s="55"/>
      <c r="E271" s="56"/>
      <c r="F271" s="56"/>
      <c r="G271" s="56"/>
      <c r="H271" s="56"/>
      <c r="I271" s="56"/>
      <c r="J271" s="56"/>
      <c r="K271" s="56"/>
      <c r="L271" s="56"/>
      <c r="M271" s="56"/>
      <c r="N271" s="56"/>
      <c r="O271" s="56"/>
      <c r="P271" s="56"/>
      <c r="Q271" s="56"/>
      <c r="R271" s="56"/>
      <c r="S271" s="56"/>
      <c r="T271" s="56"/>
      <c r="U271" s="56"/>
      <c r="V271" s="56"/>
      <c r="W271" s="56"/>
      <c r="X271" s="56"/>
      <c r="Y271" s="56"/>
      <c r="Z271" s="56"/>
      <c r="AA271" s="56"/>
    </row>
    <row r="272">
      <c r="A272" s="56"/>
      <c r="B272" s="55"/>
      <c r="C272" s="55"/>
      <c r="D272" s="55"/>
      <c r="E272" s="56"/>
      <c r="F272" s="56"/>
      <c r="G272" s="56"/>
      <c r="H272" s="56"/>
      <c r="I272" s="56"/>
      <c r="J272" s="56"/>
      <c r="K272" s="56"/>
      <c r="L272" s="56"/>
      <c r="M272" s="56"/>
      <c r="N272" s="56"/>
      <c r="O272" s="56"/>
      <c r="P272" s="56"/>
      <c r="Q272" s="56"/>
      <c r="R272" s="56"/>
      <c r="S272" s="56"/>
      <c r="T272" s="56"/>
      <c r="U272" s="56"/>
      <c r="V272" s="56"/>
      <c r="W272" s="56"/>
      <c r="X272" s="56"/>
      <c r="Y272" s="56"/>
      <c r="Z272" s="56"/>
      <c r="AA272" s="56"/>
    </row>
    <row r="273">
      <c r="A273" s="56"/>
      <c r="B273" s="55"/>
      <c r="C273" s="55"/>
      <c r="D273" s="55"/>
      <c r="E273" s="56"/>
      <c r="F273" s="56"/>
      <c r="G273" s="56"/>
      <c r="H273" s="56"/>
      <c r="I273" s="56"/>
      <c r="J273" s="56"/>
      <c r="K273" s="56"/>
      <c r="L273" s="56"/>
      <c r="M273" s="56"/>
      <c r="N273" s="56"/>
      <c r="O273" s="56"/>
      <c r="P273" s="56"/>
      <c r="Q273" s="56"/>
      <c r="R273" s="56"/>
      <c r="S273" s="56"/>
      <c r="T273" s="56"/>
      <c r="U273" s="56"/>
      <c r="V273" s="56"/>
      <c r="W273" s="56"/>
      <c r="X273" s="56"/>
      <c r="Y273" s="56"/>
      <c r="Z273" s="56"/>
      <c r="AA273" s="56"/>
    </row>
    <row r="274">
      <c r="A274" s="56"/>
      <c r="B274" s="55"/>
      <c r="C274" s="55"/>
      <c r="D274" s="55"/>
      <c r="E274" s="56"/>
      <c r="F274" s="56"/>
      <c r="G274" s="56"/>
      <c r="H274" s="56"/>
      <c r="I274" s="56"/>
      <c r="J274" s="56"/>
      <c r="K274" s="56"/>
      <c r="L274" s="56"/>
      <c r="M274" s="56"/>
      <c r="N274" s="56"/>
      <c r="O274" s="56"/>
      <c r="P274" s="56"/>
      <c r="Q274" s="56"/>
      <c r="R274" s="56"/>
      <c r="S274" s="56"/>
      <c r="T274" s="56"/>
      <c r="U274" s="56"/>
      <c r="V274" s="56"/>
      <c r="W274" s="56"/>
      <c r="X274" s="56"/>
      <c r="Y274" s="56"/>
      <c r="Z274" s="56"/>
      <c r="AA274" s="56"/>
    </row>
    <row r="275">
      <c r="A275" s="56"/>
      <c r="B275" s="55"/>
      <c r="C275" s="55"/>
      <c r="D275" s="55"/>
      <c r="E275" s="56"/>
      <c r="F275" s="56"/>
      <c r="G275" s="56"/>
      <c r="H275" s="56"/>
      <c r="I275" s="56"/>
      <c r="J275" s="56"/>
      <c r="K275" s="56"/>
      <c r="L275" s="56"/>
      <c r="M275" s="56"/>
      <c r="N275" s="56"/>
      <c r="O275" s="56"/>
      <c r="P275" s="56"/>
      <c r="Q275" s="56"/>
      <c r="R275" s="56"/>
      <c r="S275" s="56"/>
      <c r="T275" s="56"/>
      <c r="U275" s="56"/>
      <c r="V275" s="56"/>
      <c r="W275" s="56"/>
      <c r="X275" s="56"/>
      <c r="Y275" s="56"/>
      <c r="Z275" s="56"/>
      <c r="AA275" s="56"/>
    </row>
    <row r="276">
      <c r="A276" s="56"/>
      <c r="B276" s="55"/>
      <c r="C276" s="55"/>
      <c r="D276" s="55"/>
      <c r="E276" s="56"/>
      <c r="F276" s="56"/>
      <c r="G276" s="56"/>
      <c r="H276" s="56"/>
      <c r="I276" s="56"/>
      <c r="J276" s="56"/>
      <c r="K276" s="56"/>
      <c r="L276" s="56"/>
      <c r="M276" s="56"/>
      <c r="N276" s="56"/>
      <c r="O276" s="56"/>
      <c r="P276" s="56"/>
      <c r="Q276" s="56"/>
      <c r="R276" s="56"/>
      <c r="S276" s="56"/>
      <c r="T276" s="56"/>
      <c r="U276" s="56"/>
      <c r="V276" s="56"/>
      <c r="W276" s="56"/>
      <c r="X276" s="56"/>
      <c r="Y276" s="56"/>
      <c r="Z276" s="56"/>
      <c r="AA276" s="56"/>
    </row>
    <row r="277">
      <c r="A277" s="56"/>
      <c r="B277" s="55"/>
      <c r="C277" s="55"/>
      <c r="D277" s="55"/>
      <c r="E277" s="56"/>
      <c r="F277" s="56"/>
      <c r="G277" s="56"/>
      <c r="H277" s="56"/>
      <c r="I277" s="56"/>
      <c r="J277" s="56"/>
      <c r="K277" s="56"/>
      <c r="L277" s="56"/>
      <c r="M277" s="56"/>
      <c r="N277" s="56"/>
      <c r="O277" s="56"/>
      <c r="P277" s="56"/>
      <c r="Q277" s="56"/>
      <c r="R277" s="56"/>
      <c r="S277" s="56"/>
      <c r="T277" s="56"/>
      <c r="U277" s="56"/>
      <c r="V277" s="56"/>
      <c r="W277" s="56"/>
      <c r="X277" s="56"/>
      <c r="Y277" s="56"/>
      <c r="Z277" s="56"/>
      <c r="AA277" s="56"/>
    </row>
    <row r="278">
      <c r="A278" s="56"/>
      <c r="B278" s="55"/>
      <c r="C278" s="55"/>
      <c r="D278" s="55"/>
      <c r="E278" s="56"/>
      <c r="F278" s="56"/>
      <c r="G278" s="56"/>
      <c r="H278" s="56"/>
      <c r="I278" s="56"/>
      <c r="J278" s="56"/>
      <c r="K278" s="56"/>
      <c r="L278" s="56"/>
      <c r="M278" s="56"/>
      <c r="N278" s="56"/>
      <c r="O278" s="56"/>
      <c r="P278" s="56"/>
      <c r="Q278" s="56"/>
      <c r="R278" s="56"/>
      <c r="S278" s="56"/>
      <c r="T278" s="56"/>
      <c r="U278" s="56"/>
      <c r="V278" s="56"/>
      <c r="W278" s="56"/>
      <c r="X278" s="56"/>
      <c r="Y278" s="56"/>
      <c r="Z278" s="56"/>
      <c r="AA278" s="56"/>
    </row>
    <row r="279">
      <c r="A279" s="56"/>
      <c r="B279" s="55"/>
      <c r="C279" s="55"/>
      <c r="D279" s="55"/>
      <c r="E279" s="56"/>
      <c r="F279" s="56"/>
      <c r="G279" s="56"/>
      <c r="H279" s="56"/>
      <c r="I279" s="56"/>
      <c r="J279" s="56"/>
      <c r="K279" s="56"/>
      <c r="L279" s="56"/>
      <c r="M279" s="56"/>
      <c r="N279" s="56"/>
      <c r="O279" s="56"/>
      <c r="P279" s="56"/>
      <c r="Q279" s="56"/>
      <c r="R279" s="56"/>
      <c r="S279" s="56"/>
      <c r="T279" s="56"/>
      <c r="U279" s="56"/>
      <c r="V279" s="56"/>
      <c r="W279" s="56"/>
      <c r="X279" s="56"/>
      <c r="Y279" s="56"/>
      <c r="Z279" s="56"/>
      <c r="AA279" s="56"/>
    </row>
    <row r="280">
      <c r="A280" s="56"/>
      <c r="B280" s="55"/>
      <c r="C280" s="55"/>
      <c r="D280" s="55"/>
      <c r="E280" s="56"/>
      <c r="F280" s="56"/>
      <c r="G280" s="56"/>
      <c r="H280" s="56"/>
      <c r="I280" s="56"/>
      <c r="J280" s="56"/>
      <c r="K280" s="56"/>
      <c r="L280" s="56"/>
      <c r="M280" s="56"/>
      <c r="N280" s="56"/>
      <c r="O280" s="56"/>
      <c r="P280" s="56"/>
      <c r="Q280" s="56"/>
      <c r="R280" s="56"/>
      <c r="S280" s="56"/>
      <c r="T280" s="56"/>
      <c r="U280" s="56"/>
      <c r="V280" s="56"/>
      <c r="W280" s="56"/>
      <c r="X280" s="56"/>
      <c r="Y280" s="56"/>
      <c r="Z280" s="56"/>
      <c r="AA280" s="56"/>
    </row>
    <row r="281">
      <c r="A281" s="56"/>
      <c r="B281" s="55"/>
      <c r="C281" s="55"/>
      <c r="D281" s="55"/>
      <c r="E281" s="56"/>
      <c r="F281" s="56"/>
      <c r="G281" s="56"/>
      <c r="H281" s="56"/>
      <c r="I281" s="56"/>
      <c r="J281" s="56"/>
      <c r="K281" s="56"/>
      <c r="L281" s="56"/>
      <c r="M281" s="56"/>
      <c r="N281" s="56"/>
      <c r="O281" s="56"/>
      <c r="P281" s="56"/>
      <c r="Q281" s="56"/>
      <c r="R281" s="56"/>
      <c r="S281" s="56"/>
      <c r="T281" s="56"/>
      <c r="U281" s="56"/>
      <c r="V281" s="56"/>
      <c r="W281" s="56"/>
      <c r="X281" s="56"/>
      <c r="Y281" s="56"/>
      <c r="Z281" s="56"/>
      <c r="AA281" s="56"/>
    </row>
    <row r="282">
      <c r="A282" s="56"/>
      <c r="B282" s="55"/>
      <c r="C282" s="55"/>
      <c r="D282" s="55"/>
      <c r="E282" s="56"/>
      <c r="F282" s="56"/>
      <c r="G282" s="56"/>
      <c r="H282" s="56"/>
      <c r="I282" s="56"/>
      <c r="J282" s="56"/>
      <c r="K282" s="56"/>
      <c r="L282" s="56"/>
      <c r="M282" s="56"/>
      <c r="N282" s="56"/>
      <c r="O282" s="56"/>
      <c r="P282" s="56"/>
      <c r="Q282" s="56"/>
      <c r="R282" s="56"/>
      <c r="S282" s="56"/>
      <c r="T282" s="56"/>
      <c r="U282" s="56"/>
      <c r="V282" s="56"/>
      <c r="W282" s="56"/>
      <c r="X282" s="56"/>
      <c r="Y282" s="56"/>
      <c r="Z282" s="56"/>
      <c r="AA282" s="56"/>
    </row>
    <row r="283">
      <c r="A283" s="56"/>
      <c r="B283" s="55"/>
      <c r="C283" s="55"/>
      <c r="D283" s="55"/>
      <c r="E283" s="56"/>
      <c r="F283" s="56"/>
      <c r="G283" s="56"/>
      <c r="H283" s="56"/>
      <c r="I283" s="56"/>
      <c r="J283" s="56"/>
      <c r="K283" s="56"/>
      <c r="L283" s="56"/>
      <c r="M283" s="56"/>
      <c r="N283" s="56"/>
      <c r="O283" s="56"/>
      <c r="P283" s="56"/>
      <c r="Q283" s="56"/>
      <c r="R283" s="56"/>
      <c r="S283" s="56"/>
      <c r="T283" s="56"/>
      <c r="U283" s="56"/>
      <c r="V283" s="56"/>
      <c r="W283" s="56"/>
      <c r="X283" s="56"/>
      <c r="Y283" s="56"/>
      <c r="Z283" s="56"/>
      <c r="AA283" s="56"/>
    </row>
    <row r="284">
      <c r="A284" s="56"/>
      <c r="B284" s="55"/>
      <c r="C284" s="55"/>
      <c r="D284" s="55"/>
      <c r="E284" s="56"/>
      <c r="F284" s="56"/>
      <c r="G284" s="56"/>
      <c r="H284" s="56"/>
      <c r="I284" s="56"/>
      <c r="J284" s="56"/>
      <c r="K284" s="56"/>
      <c r="L284" s="56"/>
      <c r="M284" s="56"/>
      <c r="N284" s="56"/>
      <c r="O284" s="56"/>
      <c r="P284" s="56"/>
      <c r="Q284" s="56"/>
      <c r="R284" s="56"/>
      <c r="S284" s="56"/>
      <c r="T284" s="56"/>
      <c r="U284" s="56"/>
      <c r="V284" s="56"/>
      <c r="W284" s="56"/>
      <c r="X284" s="56"/>
      <c r="Y284" s="56"/>
      <c r="Z284" s="56"/>
      <c r="AA284" s="56"/>
    </row>
    <row r="285">
      <c r="A285" s="56"/>
      <c r="B285" s="55"/>
      <c r="C285" s="55"/>
      <c r="D285" s="55"/>
      <c r="E285" s="56"/>
      <c r="F285" s="56"/>
      <c r="G285" s="56"/>
      <c r="H285" s="56"/>
      <c r="I285" s="56"/>
      <c r="J285" s="56"/>
      <c r="K285" s="56"/>
      <c r="L285" s="56"/>
      <c r="M285" s="56"/>
      <c r="N285" s="56"/>
      <c r="O285" s="56"/>
      <c r="P285" s="56"/>
      <c r="Q285" s="56"/>
      <c r="R285" s="56"/>
      <c r="S285" s="56"/>
      <c r="T285" s="56"/>
      <c r="U285" s="56"/>
      <c r="V285" s="56"/>
      <c r="W285" s="56"/>
      <c r="X285" s="56"/>
      <c r="Y285" s="56"/>
      <c r="Z285" s="56"/>
      <c r="AA285" s="56"/>
    </row>
    <row r="286">
      <c r="A286" s="56"/>
      <c r="B286" s="55"/>
      <c r="C286" s="55"/>
      <c r="D286" s="55"/>
      <c r="E286" s="56"/>
      <c r="F286" s="56"/>
      <c r="G286" s="56"/>
      <c r="H286" s="56"/>
      <c r="I286" s="56"/>
      <c r="J286" s="56"/>
      <c r="K286" s="56"/>
      <c r="L286" s="56"/>
      <c r="M286" s="56"/>
      <c r="N286" s="56"/>
      <c r="O286" s="56"/>
      <c r="P286" s="56"/>
      <c r="Q286" s="56"/>
      <c r="R286" s="56"/>
      <c r="S286" s="56"/>
      <c r="T286" s="56"/>
      <c r="U286" s="56"/>
      <c r="V286" s="56"/>
      <c r="W286" s="56"/>
      <c r="X286" s="56"/>
      <c r="Y286" s="56"/>
      <c r="Z286" s="56"/>
      <c r="AA286" s="56"/>
    </row>
    <row r="287">
      <c r="A287" s="56"/>
      <c r="B287" s="55"/>
      <c r="C287" s="55"/>
      <c r="D287" s="55"/>
      <c r="E287" s="56"/>
      <c r="F287" s="56"/>
      <c r="G287" s="56"/>
      <c r="H287" s="56"/>
      <c r="I287" s="56"/>
      <c r="J287" s="56"/>
      <c r="K287" s="56"/>
      <c r="L287" s="56"/>
      <c r="M287" s="56"/>
      <c r="N287" s="56"/>
      <c r="O287" s="56"/>
      <c r="P287" s="56"/>
      <c r="Q287" s="56"/>
      <c r="R287" s="56"/>
      <c r="S287" s="56"/>
      <c r="T287" s="56"/>
      <c r="U287" s="56"/>
      <c r="V287" s="56"/>
      <c r="W287" s="56"/>
      <c r="X287" s="56"/>
      <c r="Y287" s="56"/>
      <c r="Z287" s="56"/>
      <c r="AA287" s="56"/>
    </row>
    <row r="288">
      <c r="A288" s="56"/>
      <c r="B288" s="55"/>
      <c r="C288" s="55"/>
      <c r="D288" s="55"/>
      <c r="E288" s="56"/>
      <c r="F288" s="56"/>
      <c r="G288" s="56"/>
      <c r="H288" s="56"/>
      <c r="I288" s="56"/>
      <c r="J288" s="56"/>
      <c r="K288" s="56"/>
      <c r="L288" s="56"/>
      <c r="M288" s="56"/>
      <c r="N288" s="56"/>
      <c r="O288" s="56"/>
      <c r="P288" s="56"/>
      <c r="Q288" s="56"/>
      <c r="R288" s="56"/>
      <c r="S288" s="56"/>
      <c r="T288" s="56"/>
      <c r="U288" s="56"/>
      <c r="V288" s="56"/>
      <c r="W288" s="56"/>
      <c r="X288" s="56"/>
      <c r="Y288" s="56"/>
      <c r="Z288" s="56"/>
      <c r="AA288" s="56"/>
    </row>
    <row r="289">
      <c r="A289" s="56"/>
      <c r="B289" s="55"/>
      <c r="C289" s="55"/>
      <c r="D289" s="55"/>
      <c r="E289" s="56"/>
      <c r="F289" s="56"/>
      <c r="G289" s="56"/>
      <c r="H289" s="56"/>
      <c r="I289" s="56"/>
      <c r="J289" s="56"/>
      <c r="K289" s="56"/>
      <c r="L289" s="56"/>
      <c r="M289" s="56"/>
      <c r="N289" s="56"/>
      <c r="O289" s="56"/>
      <c r="P289" s="56"/>
      <c r="Q289" s="56"/>
      <c r="R289" s="56"/>
      <c r="S289" s="56"/>
      <c r="T289" s="56"/>
      <c r="U289" s="56"/>
      <c r="V289" s="56"/>
      <c r="W289" s="56"/>
      <c r="X289" s="56"/>
      <c r="Y289" s="56"/>
      <c r="Z289" s="56"/>
      <c r="AA289" s="56"/>
    </row>
    <row r="290">
      <c r="A290" s="56"/>
      <c r="B290" s="55"/>
      <c r="C290" s="55"/>
      <c r="D290" s="55"/>
      <c r="E290" s="56"/>
      <c r="F290" s="56"/>
      <c r="G290" s="56"/>
      <c r="H290" s="56"/>
      <c r="I290" s="56"/>
      <c r="J290" s="56"/>
      <c r="K290" s="56"/>
      <c r="L290" s="56"/>
      <c r="M290" s="56"/>
      <c r="N290" s="56"/>
      <c r="O290" s="56"/>
      <c r="P290" s="56"/>
      <c r="Q290" s="56"/>
      <c r="R290" s="56"/>
      <c r="S290" s="56"/>
      <c r="T290" s="56"/>
      <c r="U290" s="56"/>
      <c r="V290" s="56"/>
      <c r="W290" s="56"/>
      <c r="X290" s="56"/>
      <c r="Y290" s="56"/>
      <c r="Z290" s="56"/>
      <c r="AA290" s="56"/>
    </row>
    <row r="291">
      <c r="A291" s="56"/>
      <c r="B291" s="55"/>
      <c r="C291" s="55"/>
      <c r="D291" s="55"/>
      <c r="E291" s="56"/>
      <c r="F291" s="56"/>
      <c r="G291" s="56"/>
      <c r="H291" s="56"/>
      <c r="I291" s="56"/>
      <c r="J291" s="56"/>
      <c r="K291" s="56"/>
      <c r="L291" s="56"/>
      <c r="M291" s="56"/>
      <c r="N291" s="56"/>
      <c r="O291" s="56"/>
      <c r="P291" s="56"/>
      <c r="Q291" s="56"/>
      <c r="R291" s="56"/>
      <c r="S291" s="56"/>
      <c r="T291" s="56"/>
      <c r="U291" s="56"/>
      <c r="V291" s="56"/>
      <c r="W291" s="56"/>
      <c r="X291" s="56"/>
      <c r="Y291" s="56"/>
      <c r="Z291" s="56"/>
      <c r="AA291" s="56"/>
    </row>
    <row r="292">
      <c r="A292" s="56"/>
      <c r="B292" s="55"/>
      <c r="C292" s="55"/>
      <c r="D292" s="55"/>
      <c r="E292" s="56"/>
      <c r="F292" s="56"/>
      <c r="G292" s="56"/>
      <c r="H292" s="56"/>
      <c r="I292" s="56"/>
      <c r="J292" s="56"/>
      <c r="K292" s="56"/>
      <c r="L292" s="56"/>
      <c r="M292" s="56"/>
      <c r="N292" s="56"/>
      <c r="O292" s="56"/>
      <c r="P292" s="56"/>
      <c r="Q292" s="56"/>
      <c r="R292" s="56"/>
      <c r="S292" s="56"/>
      <c r="T292" s="56"/>
      <c r="U292" s="56"/>
      <c r="V292" s="56"/>
      <c r="W292" s="56"/>
      <c r="X292" s="56"/>
      <c r="Y292" s="56"/>
      <c r="Z292" s="56"/>
      <c r="AA292" s="56"/>
    </row>
    <row r="293">
      <c r="A293" s="56"/>
      <c r="B293" s="55"/>
      <c r="C293" s="55"/>
      <c r="D293" s="55"/>
      <c r="E293" s="56"/>
      <c r="F293" s="56"/>
      <c r="G293" s="56"/>
      <c r="H293" s="56"/>
      <c r="I293" s="56"/>
      <c r="J293" s="56"/>
      <c r="K293" s="56"/>
      <c r="L293" s="56"/>
      <c r="M293" s="56"/>
      <c r="N293" s="56"/>
      <c r="O293" s="56"/>
      <c r="P293" s="56"/>
      <c r="Q293" s="56"/>
      <c r="R293" s="56"/>
      <c r="S293" s="56"/>
      <c r="T293" s="56"/>
      <c r="U293" s="56"/>
      <c r="V293" s="56"/>
      <c r="W293" s="56"/>
      <c r="X293" s="56"/>
      <c r="Y293" s="56"/>
      <c r="Z293" s="56"/>
      <c r="AA293" s="56"/>
    </row>
    <row r="294">
      <c r="A294" s="56"/>
      <c r="B294" s="55"/>
      <c r="C294" s="55"/>
      <c r="D294" s="55"/>
      <c r="E294" s="56"/>
      <c r="F294" s="56"/>
      <c r="G294" s="56"/>
      <c r="H294" s="56"/>
      <c r="I294" s="56"/>
      <c r="J294" s="56"/>
      <c r="K294" s="56"/>
      <c r="L294" s="56"/>
      <c r="M294" s="56"/>
      <c r="N294" s="56"/>
      <c r="O294" s="56"/>
      <c r="P294" s="56"/>
      <c r="Q294" s="56"/>
      <c r="R294" s="56"/>
      <c r="S294" s="56"/>
      <c r="T294" s="56"/>
      <c r="U294" s="56"/>
      <c r="V294" s="56"/>
      <c r="W294" s="56"/>
      <c r="X294" s="56"/>
      <c r="Y294" s="56"/>
      <c r="Z294" s="56"/>
      <c r="AA294" s="56"/>
    </row>
    <row r="295">
      <c r="A295" s="56"/>
      <c r="B295" s="55"/>
      <c r="C295" s="55"/>
      <c r="D295" s="55"/>
      <c r="E295" s="56"/>
      <c r="F295" s="56"/>
      <c r="G295" s="56"/>
      <c r="H295" s="56"/>
      <c r="I295" s="56"/>
      <c r="J295" s="56"/>
      <c r="K295" s="56"/>
      <c r="L295" s="56"/>
      <c r="M295" s="56"/>
      <c r="N295" s="56"/>
      <c r="O295" s="56"/>
      <c r="P295" s="56"/>
      <c r="Q295" s="56"/>
      <c r="R295" s="56"/>
      <c r="S295" s="56"/>
      <c r="T295" s="56"/>
      <c r="U295" s="56"/>
      <c r="V295" s="56"/>
      <c r="W295" s="56"/>
      <c r="X295" s="56"/>
      <c r="Y295" s="56"/>
      <c r="Z295" s="56"/>
      <c r="AA295" s="56"/>
    </row>
    <row r="296">
      <c r="A296" s="56"/>
      <c r="B296" s="55"/>
      <c r="C296" s="55"/>
      <c r="D296" s="55"/>
      <c r="E296" s="56"/>
      <c r="F296" s="56"/>
      <c r="G296" s="56"/>
      <c r="H296" s="56"/>
      <c r="I296" s="56"/>
      <c r="J296" s="56"/>
      <c r="K296" s="56"/>
      <c r="L296" s="56"/>
      <c r="M296" s="56"/>
      <c r="N296" s="56"/>
      <c r="O296" s="56"/>
      <c r="P296" s="56"/>
      <c r="Q296" s="56"/>
      <c r="R296" s="56"/>
      <c r="S296" s="56"/>
      <c r="T296" s="56"/>
      <c r="U296" s="56"/>
      <c r="V296" s="56"/>
      <c r="W296" s="56"/>
      <c r="X296" s="56"/>
      <c r="Y296" s="56"/>
      <c r="Z296" s="56"/>
      <c r="AA296" s="56"/>
    </row>
    <row r="297">
      <c r="A297" s="56"/>
      <c r="B297" s="55"/>
      <c r="C297" s="55"/>
      <c r="D297" s="55"/>
      <c r="E297" s="56"/>
      <c r="F297" s="56"/>
      <c r="G297" s="56"/>
      <c r="H297" s="56"/>
      <c r="I297" s="56"/>
      <c r="J297" s="56"/>
      <c r="K297" s="56"/>
      <c r="L297" s="56"/>
      <c r="M297" s="56"/>
      <c r="N297" s="56"/>
      <c r="O297" s="56"/>
      <c r="P297" s="56"/>
      <c r="Q297" s="56"/>
      <c r="R297" s="56"/>
      <c r="S297" s="56"/>
      <c r="T297" s="56"/>
      <c r="U297" s="56"/>
      <c r="V297" s="56"/>
      <c r="W297" s="56"/>
      <c r="X297" s="56"/>
      <c r="Y297" s="56"/>
      <c r="Z297" s="56"/>
      <c r="AA297" s="56"/>
    </row>
    <row r="298">
      <c r="A298" s="56"/>
      <c r="B298" s="55"/>
      <c r="C298" s="55"/>
      <c r="D298" s="55"/>
      <c r="E298" s="56"/>
      <c r="F298" s="56"/>
      <c r="G298" s="56"/>
      <c r="H298" s="56"/>
      <c r="I298" s="56"/>
      <c r="J298" s="56"/>
      <c r="K298" s="56"/>
      <c r="L298" s="56"/>
      <c r="M298" s="56"/>
      <c r="N298" s="56"/>
      <c r="O298" s="56"/>
      <c r="P298" s="56"/>
      <c r="Q298" s="56"/>
      <c r="R298" s="56"/>
      <c r="S298" s="56"/>
      <c r="T298" s="56"/>
      <c r="U298" s="56"/>
      <c r="V298" s="56"/>
      <c r="W298" s="56"/>
      <c r="X298" s="56"/>
      <c r="Y298" s="56"/>
      <c r="Z298" s="56"/>
      <c r="AA298" s="56"/>
    </row>
    <row r="299">
      <c r="A299" s="56"/>
      <c r="B299" s="55"/>
      <c r="C299" s="55"/>
      <c r="D299" s="55"/>
      <c r="E299" s="56"/>
      <c r="F299" s="56"/>
      <c r="G299" s="56"/>
      <c r="H299" s="56"/>
      <c r="I299" s="56"/>
      <c r="J299" s="56"/>
      <c r="K299" s="56"/>
      <c r="L299" s="56"/>
      <c r="M299" s="56"/>
      <c r="N299" s="56"/>
      <c r="O299" s="56"/>
      <c r="P299" s="56"/>
      <c r="Q299" s="56"/>
      <c r="R299" s="56"/>
      <c r="S299" s="56"/>
      <c r="T299" s="56"/>
      <c r="U299" s="56"/>
      <c r="V299" s="56"/>
      <c r="W299" s="56"/>
      <c r="X299" s="56"/>
      <c r="Y299" s="56"/>
      <c r="Z299" s="56"/>
      <c r="AA299" s="56"/>
    </row>
    <row r="300">
      <c r="A300" s="56"/>
      <c r="B300" s="55"/>
      <c r="C300" s="55"/>
      <c r="D300" s="55"/>
      <c r="E300" s="56"/>
      <c r="F300" s="56"/>
      <c r="G300" s="56"/>
      <c r="H300" s="56"/>
      <c r="I300" s="56"/>
      <c r="J300" s="56"/>
      <c r="K300" s="56"/>
      <c r="L300" s="56"/>
      <c r="M300" s="56"/>
      <c r="N300" s="56"/>
      <c r="O300" s="56"/>
      <c r="P300" s="56"/>
      <c r="Q300" s="56"/>
      <c r="R300" s="56"/>
      <c r="S300" s="56"/>
      <c r="T300" s="56"/>
      <c r="U300" s="56"/>
      <c r="V300" s="56"/>
      <c r="W300" s="56"/>
      <c r="X300" s="56"/>
      <c r="Y300" s="56"/>
      <c r="Z300" s="56"/>
      <c r="AA300" s="56"/>
    </row>
    <row r="301">
      <c r="A301" s="56"/>
      <c r="B301" s="55"/>
      <c r="C301" s="55"/>
      <c r="D301" s="55"/>
      <c r="E301" s="56"/>
      <c r="F301" s="56"/>
      <c r="G301" s="56"/>
      <c r="H301" s="56"/>
      <c r="I301" s="56"/>
      <c r="J301" s="56"/>
      <c r="K301" s="56"/>
      <c r="L301" s="56"/>
      <c r="M301" s="56"/>
      <c r="N301" s="56"/>
      <c r="O301" s="56"/>
      <c r="P301" s="56"/>
      <c r="Q301" s="56"/>
      <c r="R301" s="56"/>
      <c r="S301" s="56"/>
      <c r="T301" s="56"/>
      <c r="U301" s="56"/>
      <c r="V301" s="56"/>
      <c r="W301" s="56"/>
      <c r="X301" s="56"/>
      <c r="Y301" s="56"/>
      <c r="Z301" s="56"/>
      <c r="AA301" s="56"/>
    </row>
    <row r="302">
      <c r="A302" s="56"/>
      <c r="B302" s="55"/>
      <c r="C302" s="55"/>
      <c r="D302" s="55"/>
      <c r="E302" s="56"/>
      <c r="F302" s="56"/>
      <c r="G302" s="56"/>
      <c r="H302" s="56"/>
      <c r="I302" s="56"/>
      <c r="J302" s="56"/>
      <c r="K302" s="56"/>
      <c r="L302" s="56"/>
      <c r="M302" s="56"/>
      <c r="N302" s="56"/>
      <c r="O302" s="56"/>
      <c r="P302" s="56"/>
      <c r="Q302" s="56"/>
      <c r="R302" s="56"/>
      <c r="S302" s="56"/>
      <c r="T302" s="56"/>
      <c r="U302" s="56"/>
      <c r="V302" s="56"/>
      <c r="W302" s="56"/>
      <c r="X302" s="56"/>
      <c r="Y302" s="56"/>
      <c r="Z302" s="56"/>
      <c r="AA302" s="56"/>
    </row>
    <row r="303">
      <c r="A303" s="56"/>
      <c r="B303" s="55"/>
      <c r="C303" s="55"/>
      <c r="D303" s="55"/>
      <c r="E303" s="56"/>
      <c r="F303" s="56"/>
      <c r="G303" s="56"/>
      <c r="H303" s="56"/>
      <c r="I303" s="56"/>
      <c r="J303" s="56"/>
      <c r="K303" s="56"/>
      <c r="L303" s="56"/>
      <c r="M303" s="56"/>
      <c r="N303" s="56"/>
      <c r="O303" s="56"/>
      <c r="P303" s="56"/>
      <c r="Q303" s="56"/>
      <c r="R303" s="56"/>
      <c r="S303" s="56"/>
      <c r="T303" s="56"/>
      <c r="U303" s="56"/>
      <c r="V303" s="56"/>
      <c r="W303" s="56"/>
      <c r="X303" s="56"/>
      <c r="Y303" s="56"/>
      <c r="Z303" s="56"/>
      <c r="AA303" s="56"/>
    </row>
    <row r="304">
      <c r="A304" s="56"/>
      <c r="B304" s="55"/>
      <c r="C304" s="55"/>
      <c r="D304" s="55"/>
      <c r="E304" s="56"/>
      <c r="F304" s="56"/>
      <c r="G304" s="56"/>
      <c r="H304" s="56"/>
      <c r="I304" s="56"/>
      <c r="J304" s="56"/>
      <c r="K304" s="56"/>
      <c r="L304" s="56"/>
      <c r="M304" s="56"/>
      <c r="N304" s="56"/>
      <c r="O304" s="56"/>
      <c r="P304" s="56"/>
      <c r="Q304" s="56"/>
      <c r="R304" s="56"/>
      <c r="S304" s="56"/>
      <c r="T304" s="56"/>
      <c r="U304" s="56"/>
      <c r="V304" s="56"/>
      <c r="W304" s="56"/>
      <c r="X304" s="56"/>
      <c r="Y304" s="56"/>
      <c r="Z304" s="56"/>
      <c r="AA304" s="56"/>
    </row>
    <row r="305">
      <c r="A305" s="56"/>
      <c r="B305" s="55"/>
      <c r="C305" s="55"/>
      <c r="D305" s="55"/>
      <c r="E305" s="56"/>
      <c r="F305" s="56"/>
      <c r="G305" s="56"/>
      <c r="H305" s="56"/>
      <c r="I305" s="56"/>
      <c r="J305" s="56"/>
      <c r="K305" s="56"/>
      <c r="L305" s="56"/>
      <c r="M305" s="56"/>
      <c r="N305" s="56"/>
      <c r="O305" s="56"/>
      <c r="P305" s="56"/>
      <c r="Q305" s="56"/>
      <c r="R305" s="56"/>
      <c r="S305" s="56"/>
      <c r="T305" s="56"/>
      <c r="U305" s="56"/>
      <c r="V305" s="56"/>
      <c r="W305" s="56"/>
      <c r="X305" s="56"/>
      <c r="Y305" s="56"/>
      <c r="Z305" s="56"/>
      <c r="AA305" s="56"/>
    </row>
    <row r="306">
      <c r="A306" s="56"/>
      <c r="B306" s="55"/>
      <c r="C306" s="55"/>
      <c r="D306" s="55"/>
      <c r="E306" s="56"/>
      <c r="F306" s="56"/>
      <c r="G306" s="56"/>
      <c r="H306" s="56"/>
      <c r="I306" s="56"/>
      <c r="J306" s="56"/>
      <c r="K306" s="56"/>
      <c r="L306" s="56"/>
      <c r="M306" s="56"/>
      <c r="N306" s="56"/>
      <c r="O306" s="56"/>
      <c r="P306" s="56"/>
      <c r="Q306" s="56"/>
      <c r="R306" s="56"/>
      <c r="S306" s="56"/>
      <c r="T306" s="56"/>
      <c r="U306" s="56"/>
      <c r="V306" s="56"/>
      <c r="W306" s="56"/>
      <c r="X306" s="56"/>
      <c r="Y306" s="56"/>
      <c r="Z306" s="56"/>
      <c r="AA306" s="56"/>
    </row>
    <row r="307">
      <c r="A307" s="56"/>
      <c r="B307" s="55"/>
      <c r="C307" s="55"/>
      <c r="D307" s="55"/>
      <c r="E307" s="56"/>
      <c r="F307" s="56"/>
      <c r="G307" s="56"/>
      <c r="H307" s="56"/>
      <c r="I307" s="56"/>
      <c r="J307" s="56"/>
      <c r="K307" s="56"/>
      <c r="L307" s="56"/>
      <c r="M307" s="56"/>
      <c r="N307" s="56"/>
      <c r="O307" s="56"/>
      <c r="P307" s="56"/>
      <c r="Q307" s="56"/>
      <c r="R307" s="56"/>
      <c r="S307" s="56"/>
      <c r="T307" s="56"/>
      <c r="U307" s="56"/>
      <c r="V307" s="56"/>
      <c r="W307" s="56"/>
      <c r="X307" s="56"/>
      <c r="Y307" s="56"/>
      <c r="Z307" s="56"/>
      <c r="AA307" s="56"/>
    </row>
    <row r="308">
      <c r="A308" s="56"/>
      <c r="B308" s="55"/>
      <c r="C308" s="55"/>
      <c r="D308" s="55"/>
      <c r="E308" s="56"/>
      <c r="F308" s="56"/>
      <c r="G308" s="56"/>
      <c r="H308" s="56"/>
      <c r="I308" s="56"/>
      <c r="J308" s="56"/>
      <c r="K308" s="56"/>
      <c r="L308" s="56"/>
      <c r="M308" s="56"/>
      <c r="N308" s="56"/>
      <c r="O308" s="56"/>
      <c r="P308" s="56"/>
      <c r="Q308" s="56"/>
      <c r="R308" s="56"/>
      <c r="S308" s="56"/>
      <c r="T308" s="56"/>
      <c r="U308" s="56"/>
      <c r="V308" s="56"/>
      <c r="W308" s="56"/>
      <c r="X308" s="56"/>
      <c r="Y308" s="56"/>
      <c r="Z308" s="56"/>
      <c r="AA308" s="56"/>
    </row>
    <row r="309">
      <c r="A309" s="56"/>
      <c r="B309" s="55"/>
      <c r="C309" s="55"/>
      <c r="D309" s="55"/>
      <c r="E309" s="56"/>
      <c r="F309" s="56"/>
      <c r="G309" s="56"/>
      <c r="H309" s="56"/>
      <c r="I309" s="56"/>
      <c r="J309" s="56"/>
      <c r="K309" s="56"/>
      <c r="L309" s="56"/>
      <c r="M309" s="56"/>
      <c r="N309" s="56"/>
      <c r="O309" s="56"/>
      <c r="P309" s="56"/>
      <c r="Q309" s="56"/>
      <c r="R309" s="56"/>
      <c r="S309" s="56"/>
      <c r="T309" s="56"/>
      <c r="U309" s="56"/>
      <c r="V309" s="56"/>
      <c r="W309" s="56"/>
      <c r="X309" s="56"/>
      <c r="Y309" s="56"/>
      <c r="Z309" s="56"/>
      <c r="AA309" s="56"/>
    </row>
    <row r="310">
      <c r="A310" s="56"/>
      <c r="B310" s="55"/>
      <c r="C310" s="55"/>
      <c r="D310" s="55"/>
      <c r="E310" s="56"/>
      <c r="F310" s="56"/>
      <c r="G310" s="56"/>
      <c r="H310" s="56"/>
      <c r="I310" s="56"/>
      <c r="J310" s="56"/>
      <c r="K310" s="56"/>
      <c r="L310" s="56"/>
      <c r="M310" s="56"/>
      <c r="N310" s="56"/>
      <c r="O310" s="56"/>
      <c r="P310" s="56"/>
      <c r="Q310" s="56"/>
      <c r="R310" s="56"/>
      <c r="S310" s="56"/>
      <c r="T310" s="56"/>
      <c r="U310" s="56"/>
      <c r="V310" s="56"/>
      <c r="W310" s="56"/>
      <c r="X310" s="56"/>
      <c r="Y310" s="56"/>
      <c r="Z310" s="56"/>
      <c r="AA310" s="56"/>
    </row>
    <row r="311">
      <c r="A311" s="56"/>
      <c r="B311" s="55"/>
      <c r="C311" s="55"/>
      <c r="D311" s="55"/>
      <c r="E311" s="56"/>
      <c r="F311" s="56"/>
      <c r="G311" s="56"/>
      <c r="H311" s="56"/>
      <c r="I311" s="56"/>
      <c r="J311" s="56"/>
      <c r="K311" s="56"/>
      <c r="L311" s="56"/>
      <c r="M311" s="56"/>
      <c r="N311" s="56"/>
      <c r="O311" s="56"/>
      <c r="P311" s="56"/>
      <c r="Q311" s="56"/>
      <c r="R311" s="56"/>
      <c r="S311" s="56"/>
      <c r="T311" s="56"/>
      <c r="U311" s="56"/>
      <c r="V311" s="56"/>
      <c r="W311" s="56"/>
      <c r="X311" s="56"/>
      <c r="Y311" s="56"/>
      <c r="Z311" s="56"/>
      <c r="AA311" s="56"/>
    </row>
    <row r="312">
      <c r="A312" s="56"/>
      <c r="B312" s="55"/>
      <c r="C312" s="55"/>
      <c r="D312" s="55"/>
      <c r="E312" s="56"/>
      <c r="F312" s="56"/>
      <c r="G312" s="56"/>
      <c r="H312" s="56"/>
      <c r="I312" s="56"/>
      <c r="J312" s="56"/>
      <c r="K312" s="56"/>
      <c r="L312" s="56"/>
      <c r="M312" s="56"/>
      <c r="N312" s="56"/>
      <c r="O312" s="56"/>
      <c r="P312" s="56"/>
      <c r="Q312" s="56"/>
      <c r="R312" s="56"/>
      <c r="S312" s="56"/>
      <c r="T312" s="56"/>
      <c r="U312" s="56"/>
      <c r="V312" s="56"/>
      <c r="W312" s="56"/>
      <c r="X312" s="56"/>
      <c r="Y312" s="56"/>
      <c r="Z312" s="56"/>
      <c r="AA312" s="56"/>
    </row>
    <row r="313">
      <c r="A313" s="56"/>
      <c r="B313" s="55"/>
      <c r="C313" s="55"/>
      <c r="D313" s="55"/>
      <c r="E313" s="56"/>
      <c r="F313" s="56"/>
      <c r="G313" s="56"/>
      <c r="H313" s="56"/>
      <c r="I313" s="56"/>
      <c r="J313" s="56"/>
      <c r="K313" s="56"/>
      <c r="L313" s="56"/>
      <c r="M313" s="56"/>
      <c r="N313" s="56"/>
      <c r="O313" s="56"/>
      <c r="P313" s="56"/>
      <c r="Q313" s="56"/>
      <c r="R313" s="56"/>
      <c r="S313" s="56"/>
      <c r="T313" s="56"/>
      <c r="U313" s="56"/>
      <c r="V313" s="56"/>
      <c r="W313" s="56"/>
      <c r="X313" s="56"/>
      <c r="Y313" s="56"/>
      <c r="Z313" s="56"/>
      <c r="AA313" s="56"/>
    </row>
    <row r="314">
      <c r="A314" s="56"/>
      <c r="B314" s="55"/>
      <c r="C314" s="55"/>
      <c r="D314" s="55"/>
      <c r="E314" s="56"/>
      <c r="F314" s="56"/>
      <c r="G314" s="56"/>
      <c r="H314" s="56"/>
      <c r="I314" s="56"/>
      <c r="J314" s="56"/>
      <c r="K314" s="56"/>
      <c r="L314" s="56"/>
      <c r="M314" s="56"/>
      <c r="N314" s="56"/>
      <c r="O314" s="56"/>
      <c r="P314" s="56"/>
      <c r="Q314" s="56"/>
      <c r="R314" s="56"/>
      <c r="S314" s="56"/>
      <c r="T314" s="56"/>
      <c r="U314" s="56"/>
      <c r="V314" s="56"/>
      <c r="W314" s="56"/>
      <c r="X314" s="56"/>
      <c r="Y314" s="56"/>
      <c r="Z314" s="56"/>
      <c r="AA314" s="56"/>
    </row>
    <row r="315">
      <c r="A315" s="56"/>
      <c r="B315" s="55"/>
      <c r="C315" s="55"/>
      <c r="D315" s="55"/>
      <c r="E315" s="56"/>
      <c r="F315" s="56"/>
      <c r="G315" s="56"/>
      <c r="H315" s="56"/>
      <c r="I315" s="56"/>
      <c r="J315" s="56"/>
      <c r="K315" s="56"/>
      <c r="L315" s="56"/>
      <c r="M315" s="56"/>
      <c r="N315" s="56"/>
      <c r="O315" s="56"/>
      <c r="P315" s="56"/>
      <c r="Q315" s="56"/>
      <c r="R315" s="56"/>
      <c r="S315" s="56"/>
      <c r="T315" s="56"/>
      <c r="U315" s="56"/>
      <c r="V315" s="56"/>
      <c r="W315" s="56"/>
      <c r="X315" s="56"/>
      <c r="Y315" s="56"/>
      <c r="Z315" s="56"/>
      <c r="AA315" s="56"/>
    </row>
    <row r="316">
      <c r="A316" s="56"/>
      <c r="B316" s="55"/>
      <c r="C316" s="55"/>
      <c r="D316" s="55"/>
      <c r="E316" s="56"/>
      <c r="F316" s="56"/>
      <c r="G316" s="56"/>
      <c r="H316" s="56"/>
      <c r="I316" s="56"/>
      <c r="J316" s="56"/>
      <c r="K316" s="56"/>
      <c r="L316" s="56"/>
      <c r="M316" s="56"/>
      <c r="N316" s="56"/>
      <c r="O316" s="56"/>
      <c r="P316" s="56"/>
      <c r="Q316" s="56"/>
      <c r="R316" s="56"/>
      <c r="S316" s="56"/>
      <c r="T316" s="56"/>
      <c r="U316" s="56"/>
      <c r="V316" s="56"/>
      <c r="W316" s="56"/>
      <c r="X316" s="56"/>
      <c r="Y316" s="56"/>
      <c r="Z316" s="56"/>
      <c r="AA316" s="56"/>
    </row>
    <row r="317">
      <c r="A317" s="56"/>
      <c r="B317" s="55"/>
      <c r="C317" s="55"/>
      <c r="D317" s="55"/>
      <c r="E317" s="56"/>
      <c r="F317" s="56"/>
      <c r="G317" s="56"/>
      <c r="H317" s="56"/>
      <c r="I317" s="56"/>
      <c r="J317" s="56"/>
      <c r="K317" s="56"/>
      <c r="L317" s="56"/>
      <c r="M317" s="56"/>
      <c r="N317" s="56"/>
      <c r="O317" s="56"/>
      <c r="P317" s="56"/>
      <c r="Q317" s="56"/>
      <c r="R317" s="56"/>
      <c r="S317" s="56"/>
      <c r="T317" s="56"/>
      <c r="U317" s="56"/>
      <c r="V317" s="56"/>
      <c r="W317" s="56"/>
      <c r="X317" s="56"/>
      <c r="Y317" s="56"/>
      <c r="Z317" s="56"/>
      <c r="AA317" s="56"/>
    </row>
    <row r="318">
      <c r="A318" s="56"/>
      <c r="B318" s="55"/>
      <c r="C318" s="55"/>
      <c r="D318" s="55"/>
      <c r="E318" s="56"/>
      <c r="F318" s="56"/>
      <c r="G318" s="56"/>
      <c r="H318" s="56"/>
      <c r="I318" s="56"/>
      <c r="J318" s="56"/>
      <c r="K318" s="56"/>
      <c r="L318" s="56"/>
      <c r="M318" s="56"/>
      <c r="N318" s="56"/>
      <c r="O318" s="56"/>
      <c r="P318" s="56"/>
      <c r="Q318" s="56"/>
      <c r="R318" s="56"/>
      <c r="S318" s="56"/>
      <c r="T318" s="56"/>
      <c r="U318" s="56"/>
      <c r="V318" s="56"/>
      <c r="W318" s="56"/>
      <c r="X318" s="56"/>
      <c r="Y318" s="56"/>
      <c r="Z318" s="56"/>
      <c r="AA318" s="56"/>
    </row>
    <row r="319">
      <c r="A319" s="56"/>
      <c r="B319" s="55"/>
      <c r="C319" s="55"/>
      <c r="D319" s="55"/>
      <c r="E319" s="56"/>
      <c r="F319" s="56"/>
      <c r="G319" s="56"/>
      <c r="H319" s="56"/>
      <c r="I319" s="56"/>
      <c r="J319" s="56"/>
      <c r="K319" s="56"/>
      <c r="L319" s="56"/>
      <c r="M319" s="56"/>
      <c r="N319" s="56"/>
      <c r="O319" s="56"/>
      <c r="P319" s="56"/>
      <c r="Q319" s="56"/>
      <c r="R319" s="56"/>
      <c r="S319" s="56"/>
      <c r="T319" s="56"/>
      <c r="U319" s="56"/>
      <c r="V319" s="56"/>
      <c r="W319" s="56"/>
      <c r="X319" s="56"/>
      <c r="Y319" s="56"/>
      <c r="Z319" s="56"/>
      <c r="AA319" s="56"/>
    </row>
    <row r="320">
      <c r="A320" s="56"/>
      <c r="B320" s="55"/>
      <c r="C320" s="55"/>
      <c r="D320" s="55"/>
      <c r="E320" s="56"/>
      <c r="F320" s="56"/>
      <c r="G320" s="56"/>
      <c r="H320" s="56"/>
      <c r="I320" s="56"/>
      <c r="J320" s="56"/>
      <c r="K320" s="56"/>
      <c r="L320" s="56"/>
      <c r="M320" s="56"/>
      <c r="N320" s="56"/>
      <c r="O320" s="56"/>
      <c r="P320" s="56"/>
      <c r="Q320" s="56"/>
      <c r="R320" s="56"/>
      <c r="S320" s="56"/>
      <c r="T320" s="56"/>
      <c r="U320" s="56"/>
      <c r="V320" s="56"/>
      <c r="W320" s="56"/>
      <c r="X320" s="56"/>
      <c r="Y320" s="56"/>
      <c r="Z320" s="56"/>
      <c r="AA320" s="56"/>
    </row>
    <row r="321">
      <c r="A321" s="56"/>
      <c r="B321" s="55"/>
      <c r="C321" s="55"/>
      <c r="D321" s="55"/>
      <c r="E321" s="56"/>
      <c r="F321" s="56"/>
      <c r="G321" s="56"/>
      <c r="H321" s="56"/>
      <c r="I321" s="56"/>
      <c r="J321" s="56"/>
      <c r="K321" s="56"/>
      <c r="L321" s="56"/>
      <c r="M321" s="56"/>
      <c r="N321" s="56"/>
      <c r="O321" s="56"/>
      <c r="P321" s="56"/>
      <c r="Q321" s="56"/>
      <c r="R321" s="56"/>
      <c r="S321" s="56"/>
      <c r="T321" s="56"/>
      <c r="U321" s="56"/>
      <c r="V321" s="56"/>
      <c r="W321" s="56"/>
      <c r="X321" s="56"/>
      <c r="Y321" s="56"/>
      <c r="Z321" s="56"/>
      <c r="AA321" s="56"/>
    </row>
    <row r="322">
      <c r="A322" s="56"/>
      <c r="B322" s="55"/>
      <c r="C322" s="55"/>
      <c r="D322" s="55"/>
      <c r="E322" s="56"/>
      <c r="F322" s="56"/>
      <c r="G322" s="56"/>
      <c r="H322" s="56"/>
      <c r="I322" s="56"/>
      <c r="J322" s="56"/>
      <c r="K322" s="56"/>
      <c r="L322" s="56"/>
      <c r="M322" s="56"/>
      <c r="N322" s="56"/>
      <c r="O322" s="56"/>
      <c r="P322" s="56"/>
      <c r="Q322" s="56"/>
      <c r="R322" s="56"/>
      <c r="S322" s="56"/>
      <c r="T322" s="56"/>
      <c r="U322" s="56"/>
      <c r="V322" s="56"/>
      <c r="W322" s="56"/>
      <c r="X322" s="56"/>
      <c r="Y322" s="56"/>
      <c r="Z322" s="56"/>
      <c r="AA322" s="56"/>
    </row>
    <row r="323">
      <c r="A323" s="56"/>
      <c r="B323" s="55"/>
      <c r="C323" s="55"/>
      <c r="D323" s="55"/>
      <c r="E323" s="56"/>
      <c r="F323" s="56"/>
      <c r="G323" s="56"/>
      <c r="H323" s="56"/>
      <c r="I323" s="56"/>
      <c r="J323" s="56"/>
      <c r="K323" s="56"/>
      <c r="L323" s="56"/>
      <c r="M323" s="56"/>
      <c r="N323" s="56"/>
      <c r="O323" s="56"/>
      <c r="P323" s="56"/>
      <c r="Q323" s="56"/>
      <c r="R323" s="56"/>
      <c r="S323" s="56"/>
      <c r="T323" s="56"/>
      <c r="U323" s="56"/>
      <c r="V323" s="56"/>
      <c r="W323" s="56"/>
      <c r="X323" s="56"/>
      <c r="Y323" s="56"/>
      <c r="Z323" s="56"/>
      <c r="AA323" s="56"/>
    </row>
    <row r="324">
      <c r="A324" s="56"/>
      <c r="B324" s="55"/>
      <c r="C324" s="55"/>
      <c r="D324" s="55"/>
      <c r="E324" s="56"/>
      <c r="F324" s="56"/>
      <c r="G324" s="56"/>
      <c r="H324" s="56"/>
      <c r="I324" s="56"/>
      <c r="J324" s="56"/>
      <c r="K324" s="56"/>
      <c r="L324" s="56"/>
      <c r="M324" s="56"/>
      <c r="N324" s="56"/>
      <c r="O324" s="56"/>
      <c r="P324" s="56"/>
      <c r="Q324" s="56"/>
      <c r="R324" s="56"/>
      <c r="S324" s="56"/>
      <c r="T324" s="56"/>
      <c r="U324" s="56"/>
      <c r="V324" s="56"/>
      <c r="W324" s="56"/>
      <c r="X324" s="56"/>
      <c r="Y324" s="56"/>
      <c r="Z324" s="56"/>
      <c r="AA324" s="56"/>
    </row>
    <row r="325">
      <c r="A325" s="56"/>
      <c r="B325" s="55"/>
      <c r="C325" s="55"/>
      <c r="D325" s="55"/>
      <c r="E325" s="56"/>
      <c r="F325" s="56"/>
      <c r="G325" s="56"/>
      <c r="H325" s="56"/>
      <c r="I325" s="56"/>
      <c r="J325" s="56"/>
      <c r="K325" s="56"/>
      <c r="L325" s="56"/>
      <c r="M325" s="56"/>
      <c r="N325" s="56"/>
      <c r="O325" s="56"/>
      <c r="P325" s="56"/>
      <c r="Q325" s="56"/>
      <c r="R325" s="56"/>
      <c r="S325" s="56"/>
      <c r="T325" s="56"/>
      <c r="U325" s="56"/>
      <c r="V325" s="56"/>
      <c r="W325" s="56"/>
      <c r="X325" s="56"/>
      <c r="Y325" s="56"/>
      <c r="Z325" s="56"/>
      <c r="AA325" s="56"/>
    </row>
    <row r="326">
      <c r="A326" s="56"/>
      <c r="B326" s="55"/>
      <c r="C326" s="55"/>
      <c r="D326" s="55"/>
      <c r="E326" s="56"/>
      <c r="F326" s="56"/>
      <c r="G326" s="56"/>
      <c r="H326" s="56"/>
      <c r="I326" s="56"/>
      <c r="J326" s="56"/>
      <c r="K326" s="56"/>
      <c r="L326" s="56"/>
      <c r="M326" s="56"/>
      <c r="N326" s="56"/>
      <c r="O326" s="56"/>
      <c r="P326" s="56"/>
      <c r="Q326" s="56"/>
      <c r="R326" s="56"/>
      <c r="S326" s="56"/>
      <c r="T326" s="56"/>
      <c r="U326" s="56"/>
      <c r="V326" s="56"/>
      <c r="W326" s="56"/>
      <c r="X326" s="56"/>
      <c r="Y326" s="56"/>
      <c r="Z326" s="56"/>
      <c r="AA326" s="56"/>
    </row>
    <row r="327">
      <c r="A327" s="56"/>
      <c r="B327" s="55"/>
      <c r="C327" s="55"/>
      <c r="D327" s="55"/>
      <c r="E327" s="56"/>
      <c r="F327" s="56"/>
      <c r="G327" s="56"/>
      <c r="H327" s="56"/>
      <c r="I327" s="56"/>
      <c r="J327" s="56"/>
      <c r="K327" s="56"/>
      <c r="L327" s="56"/>
      <c r="M327" s="56"/>
      <c r="N327" s="56"/>
      <c r="O327" s="56"/>
      <c r="P327" s="56"/>
      <c r="Q327" s="56"/>
      <c r="R327" s="56"/>
      <c r="S327" s="56"/>
      <c r="T327" s="56"/>
      <c r="U327" s="56"/>
      <c r="V327" s="56"/>
      <c r="W327" s="56"/>
      <c r="X327" s="56"/>
      <c r="Y327" s="56"/>
      <c r="Z327" s="56"/>
      <c r="AA327" s="56"/>
    </row>
    <row r="328">
      <c r="A328" s="56"/>
      <c r="B328" s="55"/>
      <c r="C328" s="55"/>
      <c r="D328" s="55"/>
      <c r="E328" s="56"/>
      <c r="F328" s="56"/>
      <c r="G328" s="56"/>
      <c r="H328" s="56"/>
      <c r="I328" s="56"/>
      <c r="J328" s="56"/>
      <c r="K328" s="56"/>
      <c r="L328" s="56"/>
      <c r="M328" s="56"/>
      <c r="N328" s="56"/>
      <c r="O328" s="56"/>
      <c r="P328" s="56"/>
      <c r="Q328" s="56"/>
      <c r="R328" s="56"/>
      <c r="S328" s="56"/>
      <c r="T328" s="56"/>
      <c r="U328" s="56"/>
      <c r="V328" s="56"/>
      <c r="W328" s="56"/>
      <c r="X328" s="56"/>
      <c r="Y328" s="56"/>
      <c r="Z328" s="56"/>
      <c r="AA328" s="56"/>
    </row>
    <row r="329">
      <c r="A329" s="56"/>
      <c r="B329" s="55"/>
      <c r="C329" s="55"/>
      <c r="D329" s="55"/>
      <c r="E329" s="56"/>
      <c r="F329" s="56"/>
      <c r="G329" s="56"/>
      <c r="H329" s="56"/>
      <c r="I329" s="56"/>
      <c r="J329" s="56"/>
      <c r="K329" s="56"/>
      <c r="L329" s="56"/>
      <c r="M329" s="56"/>
      <c r="N329" s="56"/>
      <c r="O329" s="56"/>
      <c r="P329" s="56"/>
      <c r="Q329" s="56"/>
      <c r="R329" s="56"/>
      <c r="S329" s="56"/>
      <c r="T329" s="56"/>
      <c r="U329" s="56"/>
      <c r="V329" s="56"/>
      <c r="W329" s="56"/>
      <c r="X329" s="56"/>
      <c r="Y329" s="56"/>
      <c r="Z329" s="56"/>
      <c r="AA329" s="56"/>
    </row>
    <row r="330">
      <c r="A330" s="56"/>
      <c r="B330" s="55"/>
      <c r="C330" s="55"/>
      <c r="D330" s="55"/>
      <c r="E330" s="56"/>
      <c r="F330" s="56"/>
      <c r="G330" s="56"/>
      <c r="H330" s="56"/>
      <c r="I330" s="56"/>
      <c r="J330" s="56"/>
      <c r="K330" s="56"/>
      <c r="L330" s="56"/>
      <c r="M330" s="56"/>
      <c r="N330" s="56"/>
      <c r="O330" s="56"/>
      <c r="P330" s="56"/>
      <c r="Q330" s="56"/>
      <c r="R330" s="56"/>
      <c r="S330" s="56"/>
      <c r="T330" s="56"/>
      <c r="U330" s="56"/>
      <c r="V330" s="56"/>
      <c r="W330" s="56"/>
      <c r="X330" s="56"/>
      <c r="Y330" s="56"/>
      <c r="Z330" s="56"/>
      <c r="AA330" s="56"/>
    </row>
    <row r="331">
      <c r="A331" s="56"/>
      <c r="B331" s="55"/>
      <c r="C331" s="55"/>
      <c r="D331" s="55"/>
      <c r="E331" s="56"/>
      <c r="F331" s="56"/>
      <c r="G331" s="56"/>
      <c r="H331" s="56"/>
      <c r="I331" s="56"/>
      <c r="J331" s="56"/>
      <c r="K331" s="56"/>
      <c r="L331" s="56"/>
      <c r="M331" s="56"/>
      <c r="N331" s="56"/>
      <c r="O331" s="56"/>
      <c r="P331" s="56"/>
      <c r="Q331" s="56"/>
      <c r="R331" s="56"/>
      <c r="S331" s="56"/>
      <c r="T331" s="56"/>
      <c r="U331" s="56"/>
      <c r="V331" s="56"/>
      <c r="W331" s="56"/>
      <c r="X331" s="56"/>
      <c r="Y331" s="56"/>
      <c r="Z331" s="56"/>
      <c r="AA331" s="56"/>
    </row>
    <row r="332">
      <c r="A332" s="56"/>
      <c r="B332" s="55"/>
      <c r="C332" s="55"/>
      <c r="D332" s="55"/>
      <c r="E332" s="56"/>
      <c r="F332" s="56"/>
      <c r="G332" s="56"/>
      <c r="H332" s="56"/>
      <c r="I332" s="56"/>
      <c r="J332" s="56"/>
      <c r="K332" s="56"/>
      <c r="L332" s="56"/>
      <c r="M332" s="56"/>
      <c r="N332" s="56"/>
      <c r="O332" s="56"/>
      <c r="P332" s="56"/>
      <c r="Q332" s="56"/>
      <c r="R332" s="56"/>
      <c r="S332" s="56"/>
      <c r="T332" s="56"/>
      <c r="U332" s="56"/>
      <c r="V332" s="56"/>
      <c r="W332" s="56"/>
      <c r="X332" s="56"/>
      <c r="Y332" s="56"/>
      <c r="Z332" s="56"/>
      <c r="AA332" s="56"/>
    </row>
    <row r="333">
      <c r="A333" s="56"/>
      <c r="B333" s="55"/>
      <c r="C333" s="55"/>
      <c r="D333" s="55"/>
      <c r="E333" s="56"/>
      <c r="F333" s="56"/>
      <c r="G333" s="56"/>
      <c r="H333" s="56"/>
      <c r="I333" s="56"/>
      <c r="J333" s="56"/>
      <c r="K333" s="56"/>
      <c r="L333" s="56"/>
      <c r="M333" s="56"/>
      <c r="N333" s="56"/>
      <c r="O333" s="56"/>
      <c r="P333" s="56"/>
      <c r="Q333" s="56"/>
      <c r="R333" s="56"/>
      <c r="S333" s="56"/>
      <c r="T333" s="56"/>
      <c r="U333" s="56"/>
      <c r="V333" s="56"/>
      <c r="W333" s="56"/>
      <c r="X333" s="56"/>
      <c r="Y333" s="56"/>
      <c r="Z333" s="56"/>
      <c r="AA333" s="56"/>
    </row>
    <row r="334">
      <c r="A334" s="56"/>
      <c r="B334" s="55"/>
      <c r="C334" s="55"/>
      <c r="D334" s="55"/>
      <c r="E334" s="56"/>
      <c r="F334" s="56"/>
      <c r="G334" s="56"/>
      <c r="H334" s="56"/>
      <c r="I334" s="56"/>
      <c r="J334" s="56"/>
      <c r="K334" s="56"/>
      <c r="L334" s="56"/>
      <c r="M334" s="56"/>
      <c r="N334" s="56"/>
      <c r="O334" s="56"/>
      <c r="P334" s="56"/>
      <c r="Q334" s="56"/>
      <c r="R334" s="56"/>
      <c r="S334" s="56"/>
      <c r="T334" s="56"/>
      <c r="U334" s="56"/>
      <c r="V334" s="56"/>
      <c r="W334" s="56"/>
      <c r="X334" s="56"/>
      <c r="Y334" s="56"/>
      <c r="Z334" s="56"/>
      <c r="AA334" s="56"/>
    </row>
    <row r="335">
      <c r="A335" s="56"/>
      <c r="B335" s="55"/>
      <c r="C335" s="55"/>
      <c r="D335" s="55"/>
      <c r="E335" s="56"/>
      <c r="F335" s="56"/>
      <c r="G335" s="56"/>
      <c r="H335" s="56"/>
      <c r="I335" s="56"/>
      <c r="J335" s="56"/>
      <c r="K335" s="56"/>
      <c r="L335" s="56"/>
      <c r="M335" s="56"/>
      <c r="N335" s="56"/>
      <c r="O335" s="56"/>
      <c r="P335" s="56"/>
      <c r="Q335" s="56"/>
      <c r="R335" s="56"/>
      <c r="S335" s="56"/>
      <c r="T335" s="56"/>
      <c r="U335" s="56"/>
      <c r="V335" s="56"/>
      <c r="W335" s="56"/>
      <c r="X335" s="56"/>
      <c r="Y335" s="56"/>
      <c r="Z335" s="56"/>
      <c r="AA335" s="56"/>
    </row>
    <row r="336">
      <c r="A336" s="56"/>
      <c r="B336" s="55"/>
      <c r="C336" s="55"/>
      <c r="D336" s="55"/>
      <c r="E336" s="56"/>
      <c r="F336" s="56"/>
      <c r="G336" s="56"/>
      <c r="H336" s="56"/>
      <c r="I336" s="56"/>
      <c r="J336" s="56"/>
      <c r="K336" s="56"/>
      <c r="L336" s="56"/>
      <c r="M336" s="56"/>
      <c r="N336" s="56"/>
      <c r="O336" s="56"/>
      <c r="P336" s="56"/>
      <c r="Q336" s="56"/>
      <c r="R336" s="56"/>
      <c r="S336" s="56"/>
      <c r="T336" s="56"/>
      <c r="U336" s="56"/>
      <c r="V336" s="56"/>
      <c r="W336" s="56"/>
      <c r="X336" s="56"/>
      <c r="Y336" s="56"/>
      <c r="Z336" s="56"/>
      <c r="AA336" s="56"/>
    </row>
    <row r="337">
      <c r="A337" s="56"/>
      <c r="B337" s="55"/>
      <c r="C337" s="55"/>
      <c r="D337" s="55"/>
      <c r="E337" s="56"/>
      <c r="F337" s="56"/>
      <c r="G337" s="56"/>
      <c r="H337" s="56"/>
      <c r="I337" s="56"/>
      <c r="J337" s="56"/>
      <c r="K337" s="56"/>
      <c r="L337" s="56"/>
      <c r="M337" s="56"/>
      <c r="N337" s="56"/>
      <c r="O337" s="56"/>
      <c r="P337" s="56"/>
      <c r="Q337" s="56"/>
      <c r="R337" s="56"/>
      <c r="S337" s="56"/>
      <c r="T337" s="56"/>
      <c r="U337" s="56"/>
      <c r="V337" s="56"/>
      <c r="W337" s="56"/>
      <c r="X337" s="56"/>
      <c r="Y337" s="56"/>
      <c r="Z337" s="56"/>
      <c r="AA337" s="56"/>
    </row>
    <row r="338">
      <c r="A338" s="56"/>
      <c r="B338" s="55"/>
      <c r="C338" s="55"/>
      <c r="D338" s="55"/>
      <c r="E338" s="56"/>
      <c r="F338" s="56"/>
      <c r="G338" s="56"/>
      <c r="H338" s="56"/>
      <c r="I338" s="56"/>
      <c r="J338" s="56"/>
      <c r="K338" s="56"/>
      <c r="L338" s="56"/>
      <c r="M338" s="56"/>
      <c r="N338" s="56"/>
      <c r="O338" s="56"/>
      <c r="P338" s="56"/>
      <c r="Q338" s="56"/>
      <c r="R338" s="56"/>
      <c r="S338" s="56"/>
      <c r="T338" s="56"/>
      <c r="U338" s="56"/>
      <c r="V338" s="56"/>
      <c r="W338" s="56"/>
      <c r="X338" s="56"/>
      <c r="Y338" s="56"/>
      <c r="Z338" s="56"/>
      <c r="AA338" s="56"/>
    </row>
    <row r="339">
      <c r="A339" s="56"/>
      <c r="B339" s="55"/>
      <c r="C339" s="55"/>
      <c r="D339" s="55"/>
      <c r="E339" s="56"/>
      <c r="F339" s="56"/>
      <c r="G339" s="56"/>
      <c r="H339" s="56"/>
      <c r="I339" s="56"/>
      <c r="J339" s="56"/>
      <c r="K339" s="56"/>
      <c r="L339" s="56"/>
      <c r="M339" s="56"/>
      <c r="N339" s="56"/>
      <c r="O339" s="56"/>
      <c r="P339" s="56"/>
      <c r="Q339" s="56"/>
      <c r="R339" s="56"/>
      <c r="S339" s="56"/>
      <c r="T339" s="56"/>
      <c r="U339" s="56"/>
      <c r="V339" s="56"/>
      <c r="W339" s="56"/>
      <c r="X339" s="56"/>
      <c r="Y339" s="56"/>
      <c r="Z339" s="56"/>
      <c r="AA339" s="56"/>
    </row>
    <row r="340">
      <c r="A340" s="56"/>
      <c r="B340" s="55"/>
      <c r="C340" s="55"/>
      <c r="D340" s="55"/>
      <c r="E340" s="56"/>
      <c r="F340" s="56"/>
      <c r="G340" s="56"/>
      <c r="H340" s="56"/>
      <c r="I340" s="56"/>
      <c r="J340" s="56"/>
      <c r="K340" s="56"/>
      <c r="L340" s="56"/>
      <c r="M340" s="56"/>
      <c r="N340" s="56"/>
      <c r="O340" s="56"/>
      <c r="P340" s="56"/>
      <c r="Q340" s="56"/>
      <c r="R340" s="56"/>
      <c r="S340" s="56"/>
      <c r="T340" s="56"/>
      <c r="U340" s="56"/>
      <c r="V340" s="56"/>
      <c r="W340" s="56"/>
      <c r="X340" s="56"/>
      <c r="Y340" s="56"/>
      <c r="Z340" s="56"/>
      <c r="AA340" s="56"/>
    </row>
    <row r="341">
      <c r="A341" s="56"/>
      <c r="B341" s="55"/>
      <c r="C341" s="55"/>
      <c r="D341" s="55"/>
      <c r="E341" s="56"/>
      <c r="F341" s="56"/>
      <c r="G341" s="56"/>
      <c r="H341" s="56"/>
      <c r="I341" s="56"/>
      <c r="J341" s="56"/>
      <c r="K341" s="56"/>
      <c r="L341" s="56"/>
      <c r="M341" s="56"/>
      <c r="N341" s="56"/>
      <c r="O341" s="56"/>
      <c r="P341" s="56"/>
      <c r="Q341" s="56"/>
      <c r="R341" s="56"/>
      <c r="S341" s="56"/>
      <c r="T341" s="56"/>
      <c r="U341" s="56"/>
      <c r="V341" s="56"/>
      <c r="W341" s="56"/>
      <c r="X341" s="56"/>
      <c r="Y341" s="56"/>
      <c r="Z341" s="56"/>
      <c r="AA341" s="56"/>
    </row>
    <row r="342">
      <c r="A342" s="56"/>
      <c r="B342" s="55"/>
      <c r="C342" s="55"/>
      <c r="D342" s="55"/>
      <c r="E342" s="56"/>
      <c r="F342" s="56"/>
      <c r="G342" s="56"/>
      <c r="H342" s="56"/>
      <c r="I342" s="56"/>
      <c r="J342" s="56"/>
      <c r="K342" s="56"/>
      <c r="L342" s="56"/>
      <c r="M342" s="56"/>
      <c r="N342" s="56"/>
      <c r="O342" s="56"/>
      <c r="P342" s="56"/>
      <c r="Q342" s="56"/>
      <c r="R342" s="56"/>
      <c r="S342" s="56"/>
      <c r="T342" s="56"/>
      <c r="U342" s="56"/>
      <c r="V342" s="56"/>
      <c r="W342" s="56"/>
      <c r="X342" s="56"/>
      <c r="Y342" s="56"/>
      <c r="Z342" s="56"/>
      <c r="AA342" s="56"/>
    </row>
    <row r="343">
      <c r="A343" s="56"/>
      <c r="B343" s="55"/>
      <c r="C343" s="55"/>
      <c r="D343" s="55"/>
      <c r="E343" s="56"/>
      <c r="F343" s="56"/>
      <c r="G343" s="56"/>
      <c r="H343" s="56"/>
      <c r="I343" s="56"/>
      <c r="J343" s="56"/>
      <c r="K343" s="56"/>
      <c r="L343" s="56"/>
      <c r="M343" s="56"/>
      <c r="N343" s="56"/>
      <c r="O343" s="56"/>
      <c r="P343" s="56"/>
      <c r="Q343" s="56"/>
      <c r="R343" s="56"/>
      <c r="S343" s="56"/>
      <c r="T343" s="56"/>
      <c r="U343" s="56"/>
      <c r="V343" s="56"/>
      <c r="W343" s="56"/>
      <c r="X343" s="56"/>
      <c r="Y343" s="56"/>
      <c r="Z343" s="56"/>
      <c r="AA343" s="56"/>
    </row>
    <row r="344">
      <c r="A344" s="56"/>
      <c r="B344" s="55"/>
      <c r="C344" s="55"/>
      <c r="D344" s="55"/>
      <c r="E344" s="56"/>
      <c r="F344" s="56"/>
      <c r="G344" s="56"/>
      <c r="H344" s="56"/>
      <c r="I344" s="56"/>
      <c r="J344" s="56"/>
      <c r="K344" s="56"/>
      <c r="L344" s="56"/>
      <c r="M344" s="56"/>
      <c r="N344" s="56"/>
      <c r="O344" s="56"/>
      <c r="P344" s="56"/>
      <c r="Q344" s="56"/>
      <c r="R344" s="56"/>
      <c r="S344" s="56"/>
      <c r="T344" s="56"/>
      <c r="U344" s="56"/>
      <c r="V344" s="56"/>
      <c r="W344" s="56"/>
      <c r="X344" s="56"/>
      <c r="Y344" s="56"/>
      <c r="Z344" s="56"/>
      <c r="AA344" s="56"/>
    </row>
    <row r="345">
      <c r="A345" s="56"/>
      <c r="B345" s="55"/>
      <c r="C345" s="55"/>
      <c r="D345" s="55"/>
      <c r="E345" s="56"/>
      <c r="F345" s="56"/>
      <c r="G345" s="56"/>
      <c r="H345" s="56"/>
      <c r="I345" s="56"/>
      <c r="J345" s="56"/>
      <c r="K345" s="56"/>
      <c r="L345" s="56"/>
      <c r="M345" s="56"/>
      <c r="N345" s="56"/>
      <c r="O345" s="56"/>
      <c r="P345" s="56"/>
      <c r="Q345" s="56"/>
      <c r="R345" s="56"/>
      <c r="S345" s="56"/>
      <c r="T345" s="56"/>
      <c r="U345" s="56"/>
      <c r="V345" s="56"/>
      <c r="W345" s="56"/>
      <c r="X345" s="56"/>
      <c r="Y345" s="56"/>
      <c r="Z345" s="56"/>
      <c r="AA345" s="56"/>
    </row>
    <row r="346">
      <c r="A346" s="56"/>
      <c r="B346" s="55"/>
      <c r="C346" s="55"/>
      <c r="D346" s="55"/>
      <c r="E346" s="56"/>
      <c r="F346" s="56"/>
      <c r="G346" s="56"/>
      <c r="H346" s="56"/>
      <c r="I346" s="56"/>
      <c r="J346" s="56"/>
      <c r="K346" s="56"/>
      <c r="L346" s="56"/>
      <c r="M346" s="56"/>
      <c r="N346" s="56"/>
      <c r="O346" s="56"/>
      <c r="P346" s="56"/>
      <c r="Q346" s="56"/>
      <c r="R346" s="56"/>
      <c r="S346" s="56"/>
      <c r="T346" s="56"/>
      <c r="U346" s="56"/>
      <c r="V346" s="56"/>
      <c r="W346" s="56"/>
      <c r="X346" s="56"/>
      <c r="Y346" s="56"/>
      <c r="Z346" s="56"/>
      <c r="AA346" s="56"/>
    </row>
    <row r="347">
      <c r="A347" s="56"/>
      <c r="B347" s="55"/>
      <c r="C347" s="55"/>
      <c r="D347" s="55"/>
      <c r="E347" s="56"/>
      <c r="F347" s="56"/>
      <c r="G347" s="56"/>
      <c r="H347" s="56"/>
      <c r="I347" s="56"/>
      <c r="J347" s="56"/>
      <c r="K347" s="56"/>
      <c r="L347" s="56"/>
      <c r="M347" s="56"/>
      <c r="N347" s="56"/>
      <c r="O347" s="56"/>
      <c r="P347" s="56"/>
      <c r="Q347" s="56"/>
      <c r="R347" s="56"/>
      <c r="S347" s="56"/>
      <c r="T347" s="56"/>
      <c r="U347" s="56"/>
      <c r="V347" s="56"/>
      <c r="W347" s="56"/>
      <c r="X347" s="56"/>
      <c r="Y347" s="56"/>
      <c r="Z347" s="56"/>
      <c r="AA347" s="56"/>
    </row>
    <row r="348">
      <c r="A348" s="56"/>
      <c r="B348" s="55"/>
      <c r="C348" s="55"/>
      <c r="D348" s="55"/>
      <c r="E348" s="56"/>
      <c r="F348" s="56"/>
      <c r="G348" s="56"/>
      <c r="H348" s="56"/>
      <c r="I348" s="56"/>
      <c r="J348" s="56"/>
      <c r="K348" s="56"/>
      <c r="L348" s="56"/>
      <c r="M348" s="56"/>
      <c r="N348" s="56"/>
      <c r="O348" s="56"/>
      <c r="P348" s="56"/>
      <c r="Q348" s="56"/>
      <c r="R348" s="56"/>
      <c r="S348" s="56"/>
      <c r="T348" s="56"/>
      <c r="U348" s="56"/>
      <c r="V348" s="56"/>
      <c r="W348" s="56"/>
      <c r="X348" s="56"/>
      <c r="Y348" s="56"/>
      <c r="Z348" s="56"/>
      <c r="AA348" s="56"/>
    </row>
    <row r="349">
      <c r="A349" s="56"/>
      <c r="B349" s="55"/>
      <c r="C349" s="55"/>
      <c r="D349" s="55"/>
      <c r="E349" s="56"/>
      <c r="F349" s="56"/>
      <c r="G349" s="56"/>
      <c r="H349" s="56"/>
      <c r="I349" s="56"/>
      <c r="J349" s="56"/>
      <c r="K349" s="56"/>
      <c r="L349" s="56"/>
      <c r="M349" s="56"/>
      <c r="N349" s="56"/>
      <c r="O349" s="56"/>
      <c r="P349" s="56"/>
      <c r="Q349" s="56"/>
      <c r="R349" s="56"/>
      <c r="S349" s="56"/>
      <c r="T349" s="56"/>
      <c r="U349" s="56"/>
      <c r="V349" s="56"/>
      <c r="W349" s="56"/>
      <c r="X349" s="56"/>
      <c r="Y349" s="56"/>
      <c r="Z349" s="56"/>
      <c r="AA349" s="56"/>
    </row>
    <row r="350">
      <c r="A350" s="56"/>
      <c r="B350" s="55"/>
      <c r="C350" s="55"/>
      <c r="D350" s="55"/>
      <c r="E350" s="56"/>
      <c r="F350" s="56"/>
      <c r="G350" s="56"/>
      <c r="H350" s="56"/>
      <c r="I350" s="56"/>
      <c r="J350" s="56"/>
      <c r="K350" s="56"/>
      <c r="L350" s="56"/>
      <c r="M350" s="56"/>
      <c r="N350" s="56"/>
      <c r="O350" s="56"/>
      <c r="P350" s="56"/>
      <c r="Q350" s="56"/>
      <c r="R350" s="56"/>
      <c r="S350" s="56"/>
      <c r="T350" s="56"/>
      <c r="U350" s="56"/>
      <c r="V350" s="56"/>
      <c r="W350" s="56"/>
      <c r="X350" s="56"/>
      <c r="Y350" s="56"/>
      <c r="Z350" s="56"/>
      <c r="AA350" s="56"/>
    </row>
    <row r="351">
      <c r="A351" s="56"/>
      <c r="B351" s="55"/>
      <c r="C351" s="55"/>
      <c r="D351" s="55"/>
      <c r="E351" s="56"/>
      <c r="F351" s="56"/>
      <c r="G351" s="56"/>
      <c r="H351" s="56"/>
      <c r="I351" s="56"/>
      <c r="J351" s="56"/>
      <c r="K351" s="56"/>
      <c r="L351" s="56"/>
      <c r="M351" s="56"/>
      <c r="N351" s="56"/>
      <c r="O351" s="56"/>
      <c r="P351" s="56"/>
      <c r="Q351" s="56"/>
      <c r="R351" s="56"/>
      <c r="S351" s="56"/>
      <c r="T351" s="56"/>
      <c r="U351" s="56"/>
      <c r="V351" s="56"/>
      <c r="W351" s="56"/>
      <c r="X351" s="56"/>
      <c r="Y351" s="56"/>
      <c r="Z351" s="56"/>
      <c r="AA351" s="56"/>
    </row>
    <row r="352">
      <c r="A352" s="56"/>
      <c r="B352" s="55"/>
      <c r="C352" s="55"/>
      <c r="D352" s="55"/>
      <c r="E352" s="56"/>
      <c r="F352" s="56"/>
      <c r="G352" s="56"/>
      <c r="H352" s="56"/>
      <c r="I352" s="56"/>
      <c r="J352" s="56"/>
      <c r="K352" s="56"/>
      <c r="L352" s="56"/>
      <c r="M352" s="56"/>
      <c r="N352" s="56"/>
      <c r="O352" s="56"/>
      <c r="P352" s="56"/>
      <c r="Q352" s="56"/>
      <c r="R352" s="56"/>
      <c r="S352" s="56"/>
      <c r="T352" s="56"/>
      <c r="U352" s="56"/>
      <c r="V352" s="56"/>
      <c r="W352" s="56"/>
      <c r="X352" s="56"/>
      <c r="Y352" s="56"/>
      <c r="Z352" s="56"/>
      <c r="AA352" s="56"/>
    </row>
    <row r="353">
      <c r="A353" s="56"/>
      <c r="B353" s="55"/>
      <c r="C353" s="55"/>
      <c r="D353" s="55"/>
      <c r="E353" s="56"/>
      <c r="F353" s="56"/>
      <c r="G353" s="56"/>
      <c r="H353" s="56"/>
      <c r="I353" s="56"/>
      <c r="J353" s="56"/>
      <c r="K353" s="56"/>
      <c r="L353" s="56"/>
      <c r="M353" s="56"/>
      <c r="N353" s="56"/>
      <c r="O353" s="56"/>
      <c r="P353" s="56"/>
      <c r="Q353" s="56"/>
      <c r="R353" s="56"/>
      <c r="S353" s="56"/>
      <c r="T353" s="56"/>
      <c r="U353" s="56"/>
      <c r="V353" s="56"/>
      <c r="W353" s="56"/>
      <c r="X353" s="56"/>
      <c r="Y353" s="56"/>
      <c r="Z353" s="56"/>
      <c r="AA353" s="56"/>
    </row>
    <row r="354">
      <c r="A354" s="56"/>
      <c r="B354" s="55"/>
      <c r="C354" s="55"/>
      <c r="D354" s="55"/>
      <c r="E354" s="56"/>
      <c r="F354" s="56"/>
      <c r="G354" s="56"/>
      <c r="H354" s="56"/>
      <c r="I354" s="56"/>
      <c r="J354" s="56"/>
      <c r="K354" s="56"/>
      <c r="L354" s="56"/>
      <c r="M354" s="56"/>
      <c r="N354" s="56"/>
      <c r="O354" s="56"/>
      <c r="P354" s="56"/>
      <c r="Q354" s="56"/>
      <c r="R354" s="56"/>
      <c r="S354" s="56"/>
      <c r="T354" s="56"/>
      <c r="U354" s="56"/>
      <c r="V354" s="56"/>
      <c r="W354" s="56"/>
      <c r="X354" s="56"/>
      <c r="Y354" s="56"/>
      <c r="Z354" s="56"/>
      <c r="AA354" s="56"/>
    </row>
    <row r="355">
      <c r="A355" s="56"/>
      <c r="B355" s="55"/>
      <c r="C355" s="55"/>
      <c r="D355" s="55"/>
      <c r="E355" s="56"/>
      <c r="F355" s="56"/>
      <c r="G355" s="56"/>
      <c r="H355" s="56"/>
      <c r="I355" s="56"/>
      <c r="J355" s="56"/>
      <c r="K355" s="56"/>
      <c r="L355" s="56"/>
      <c r="M355" s="56"/>
      <c r="N355" s="56"/>
      <c r="O355" s="56"/>
      <c r="P355" s="56"/>
      <c r="Q355" s="56"/>
      <c r="R355" s="56"/>
      <c r="S355" s="56"/>
      <c r="T355" s="56"/>
      <c r="U355" s="56"/>
      <c r="V355" s="56"/>
      <c r="W355" s="56"/>
      <c r="X355" s="56"/>
      <c r="Y355" s="56"/>
      <c r="Z355" s="56"/>
      <c r="AA355" s="56"/>
    </row>
    <row r="356">
      <c r="A356" s="56"/>
      <c r="B356" s="55"/>
      <c r="C356" s="55"/>
      <c r="D356" s="55"/>
      <c r="E356" s="56"/>
      <c r="F356" s="56"/>
      <c r="G356" s="56"/>
      <c r="H356" s="56"/>
      <c r="I356" s="56"/>
      <c r="J356" s="56"/>
      <c r="K356" s="56"/>
      <c r="L356" s="56"/>
      <c r="M356" s="56"/>
      <c r="N356" s="56"/>
      <c r="O356" s="56"/>
      <c r="P356" s="56"/>
      <c r="Q356" s="56"/>
      <c r="R356" s="56"/>
      <c r="S356" s="56"/>
      <c r="T356" s="56"/>
      <c r="U356" s="56"/>
      <c r="V356" s="56"/>
      <c r="W356" s="56"/>
      <c r="X356" s="56"/>
      <c r="Y356" s="56"/>
      <c r="Z356" s="56"/>
      <c r="AA356" s="56"/>
    </row>
    <row r="357">
      <c r="A357" s="56"/>
      <c r="B357" s="55"/>
      <c r="C357" s="55"/>
      <c r="D357" s="55"/>
      <c r="E357" s="56"/>
      <c r="F357" s="56"/>
      <c r="G357" s="56"/>
      <c r="H357" s="56"/>
      <c r="I357" s="56"/>
      <c r="J357" s="56"/>
      <c r="K357" s="56"/>
      <c r="L357" s="56"/>
      <c r="M357" s="56"/>
      <c r="N357" s="56"/>
      <c r="O357" s="56"/>
      <c r="P357" s="56"/>
      <c r="Q357" s="56"/>
      <c r="R357" s="56"/>
      <c r="S357" s="56"/>
      <c r="T357" s="56"/>
      <c r="U357" s="56"/>
      <c r="V357" s="56"/>
      <c r="W357" s="56"/>
      <c r="X357" s="56"/>
      <c r="Y357" s="56"/>
      <c r="Z357" s="56"/>
      <c r="AA357" s="56"/>
    </row>
    <row r="358">
      <c r="A358" s="56"/>
      <c r="B358" s="55"/>
      <c r="C358" s="55"/>
      <c r="D358" s="55"/>
      <c r="E358" s="56"/>
      <c r="F358" s="56"/>
      <c r="G358" s="56"/>
      <c r="H358" s="56"/>
      <c r="I358" s="56"/>
      <c r="J358" s="56"/>
      <c r="K358" s="56"/>
      <c r="L358" s="56"/>
      <c r="M358" s="56"/>
      <c r="N358" s="56"/>
      <c r="O358" s="56"/>
      <c r="P358" s="56"/>
      <c r="Q358" s="56"/>
      <c r="R358" s="56"/>
      <c r="S358" s="56"/>
      <c r="T358" s="56"/>
      <c r="U358" s="56"/>
      <c r="V358" s="56"/>
      <c r="W358" s="56"/>
      <c r="X358" s="56"/>
      <c r="Y358" s="56"/>
      <c r="Z358" s="56"/>
      <c r="AA358" s="56"/>
    </row>
    <row r="359">
      <c r="A359" s="56"/>
      <c r="B359" s="55"/>
      <c r="C359" s="55"/>
      <c r="D359" s="55"/>
      <c r="E359" s="56"/>
      <c r="F359" s="56"/>
      <c r="G359" s="56"/>
      <c r="H359" s="56"/>
      <c r="I359" s="56"/>
      <c r="J359" s="56"/>
      <c r="K359" s="56"/>
      <c r="L359" s="56"/>
      <c r="M359" s="56"/>
      <c r="N359" s="56"/>
      <c r="O359" s="56"/>
      <c r="P359" s="56"/>
      <c r="Q359" s="56"/>
      <c r="R359" s="56"/>
      <c r="S359" s="56"/>
      <c r="T359" s="56"/>
      <c r="U359" s="56"/>
      <c r="V359" s="56"/>
      <c r="W359" s="56"/>
      <c r="X359" s="56"/>
      <c r="Y359" s="56"/>
      <c r="Z359" s="56"/>
      <c r="AA359" s="56"/>
    </row>
    <row r="360">
      <c r="A360" s="56"/>
      <c r="B360" s="55"/>
      <c r="C360" s="55"/>
      <c r="D360" s="55"/>
      <c r="E360" s="56"/>
      <c r="F360" s="56"/>
      <c r="G360" s="56"/>
      <c r="H360" s="56"/>
      <c r="I360" s="56"/>
      <c r="J360" s="56"/>
      <c r="K360" s="56"/>
      <c r="L360" s="56"/>
      <c r="M360" s="56"/>
      <c r="N360" s="56"/>
      <c r="O360" s="56"/>
      <c r="P360" s="56"/>
      <c r="Q360" s="56"/>
      <c r="R360" s="56"/>
      <c r="S360" s="56"/>
      <c r="T360" s="56"/>
      <c r="U360" s="56"/>
      <c r="V360" s="56"/>
      <c r="W360" s="56"/>
      <c r="X360" s="56"/>
      <c r="Y360" s="56"/>
      <c r="Z360" s="56"/>
      <c r="AA360" s="56"/>
    </row>
    <row r="361">
      <c r="A361" s="56"/>
      <c r="B361" s="55"/>
      <c r="C361" s="55"/>
      <c r="D361" s="55"/>
      <c r="E361" s="56"/>
      <c r="F361" s="56"/>
      <c r="G361" s="56"/>
      <c r="H361" s="56"/>
      <c r="I361" s="56"/>
      <c r="J361" s="56"/>
      <c r="K361" s="56"/>
      <c r="L361" s="56"/>
      <c r="M361" s="56"/>
      <c r="N361" s="56"/>
      <c r="O361" s="56"/>
      <c r="P361" s="56"/>
      <c r="Q361" s="56"/>
      <c r="R361" s="56"/>
      <c r="S361" s="56"/>
      <c r="T361" s="56"/>
      <c r="U361" s="56"/>
      <c r="V361" s="56"/>
      <c r="W361" s="56"/>
      <c r="X361" s="56"/>
      <c r="Y361" s="56"/>
      <c r="Z361" s="56"/>
      <c r="AA361" s="56"/>
    </row>
    <row r="362">
      <c r="A362" s="56"/>
      <c r="B362" s="55"/>
      <c r="C362" s="55"/>
      <c r="D362" s="55"/>
      <c r="E362" s="56"/>
      <c r="F362" s="56"/>
      <c r="G362" s="56"/>
      <c r="H362" s="56"/>
      <c r="I362" s="56"/>
      <c r="J362" s="56"/>
      <c r="K362" s="56"/>
      <c r="L362" s="56"/>
      <c r="M362" s="56"/>
      <c r="N362" s="56"/>
      <c r="O362" s="56"/>
      <c r="P362" s="56"/>
      <c r="Q362" s="56"/>
      <c r="R362" s="56"/>
      <c r="S362" s="56"/>
      <c r="T362" s="56"/>
      <c r="U362" s="56"/>
      <c r="V362" s="56"/>
      <c r="W362" s="56"/>
      <c r="X362" s="56"/>
      <c r="Y362" s="56"/>
      <c r="Z362" s="56"/>
      <c r="AA362" s="56"/>
    </row>
    <row r="363">
      <c r="A363" s="56"/>
      <c r="B363" s="55"/>
      <c r="C363" s="55"/>
      <c r="D363" s="55"/>
      <c r="E363" s="56"/>
      <c r="F363" s="56"/>
      <c r="G363" s="56"/>
      <c r="H363" s="56"/>
      <c r="I363" s="56"/>
      <c r="J363" s="56"/>
      <c r="K363" s="56"/>
      <c r="L363" s="56"/>
      <c r="M363" s="56"/>
      <c r="N363" s="56"/>
      <c r="O363" s="56"/>
      <c r="P363" s="56"/>
      <c r="Q363" s="56"/>
      <c r="R363" s="56"/>
      <c r="S363" s="56"/>
      <c r="T363" s="56"/>
      <c r="U363" s="56"/>
      <c r="V363" s="56"/>
      <c r="W363" s="56"/>
      <c r="X363" s="56"/>
      <c r="Y363" s="56"/>
      <c r="Z363" s="56"/>
      <c r="AA363" s="56"/>
    </row>
    <row r="364">
      <c r="A364" s="56"/>
      <c r="B364" s="55"/>
      <c r="C364" s="55"/>
      <c r="D364" s="55"/>
      <c r="E364" s="56"/>
      <c r="F364" s="56"/>
      <c r="G364" s="56"/>
      <c r="H364" s="56"/>
      <c r="I364" s="56"/>
      <c r="J364" s="56"/>
      <c r="K364" s="56"/>
      <c r="L364" s="56"/>
      <c r="M364" s="56"/>
      <c r="N364" s="56"/>
      <c r="O364" s="56"/>
      <c r="P364" s="56"/>
      <c r="Q364" s="56"/>
      <c r="R364" s="56"/>
      <c r="S364" s="56"/>
      <c r="T364" s="56"/>
      <c r="U364" s="56"/>
      <c r="V364" s="56"/>
      <c r="W364" s="56"/>
      <c r="X364" s="56"/>
      <c r="Y364" s="56"/>
      <c r="Z364" s="56"/>
      <c r="AA364" s="56"/>
    </row>
    <row r="365">
      <c r="A365" s="56"/>
      <c r="B365" s="55"/>
      <c r="C365" s="55"/>
      <c r="D365" s="55"/>
      <c r="E365" s="56"/>
      <c r="F365" s="56"/>
      <c r="G365" s="56"/>
      <c r="H365" s="56"/>
      <c r="I365" s="56"/>
      <c r="J365" s="56"/>
      <c r="K365" s="56"/>
      <c r="L365" s="56"/>
      <c r="M365" s="56"/>
      <c r="N365" s="56"/>
      <c r="O365" s="56"/>
      <c r="P365" s="56"/>
      <c r="Q365" s="56"/>
      <c r="R365" s="56"/>
      <c r="S365" s="56"/>
      <c r="T365" s="56"/>
      <c r="U365" s="56"/>
      <c r="V365" s="56"/>
      <c r="W365" s="56"/>
      <c r="X365" s="56"/>
      <c r="Y365" s="56"/>
      <c r="Z365" s="56"/>
      <c r="AA365" s="56"/>
    </row>
    <row r="366">
      <c r="A366" s="56"/>
      <c r="B366" s="55"/>
      <c r="C366" s="55"/>
      <c r="D366" s="55"/>
      <c r="E366" s="56"/>
      <c r="F366" s="56"/>
      <c r="G366" s="56"/>
      <c r="H366" s="56"/>
      <c r="I366" s="56"/>
      <c r="J366" s="56"/>
      <c r="K366" s="56"/>
      <c r="L366" s="56"/>
      <c r="M366" s="56"/>
      <c r="N366" s="56"/>
      <c r="O366" s="56"/>
      <c r="P366" s="56"/>
      <c r="Q366" s="56"/>
      <c r="R366" s="56"/>
      <c r="S366" s="56"/>
      <c r="T366" s="56"/>
      <c r="U366" s="56"/>
      <c r="V366" s="56"/>
      <c r="W366" s="56"/>
      <c r="X366" s="56"/>
      <c r="Y366" s="56"/>
      <c r="Z366" s="56"/>
      <c r="AA366" s="56"/>
    </row>
    <row r="367">
      <c r="A367" s="56"/>
      <c r="B367" s="55"/>
      <c r="C367" s="55"/>
      <c r="D367" s="55"/>
      <c r="E367" s="56"/>
      <c r="F367" s="56"/>
      <c r="G367" s="56"/>
      <c r="H367" s="56"/>
      <c r="I367" s="56"/>
      <c r="J367" s="56"/>
      <c r="K367" s="56"/>
      <c r="L367" s="56"/>
      <c r="M367" s="56"/>
      <c r="N367" s="56"/>
      <c r="O367" s="56"/>
      <c r="P367" s="56"/>
      <c r="Q367" s="56"/>
      <c r="R367" s="56"/>
      <c r="S367" s="56"/>
      <c r="T367" s="56"/>
      <c r="U367" s="56"/>
      <c r="V367" s="56"/>
      <c r="W367" s="56"/>
      <c r="X367" s="56"/>
      <c r="Y367" s="56"/>
      <c r="Z367" s="56"/>
      <c r="AA367" s="56"/>
    </row>
    <row r="368">
      <c r="A368" s="56"/>
      <c r="B368" s="55"/>
      <c r="C368" s="55"/>
      <c r="D368" s="55"/>
      <c r="E368" s="56"/>
      <c r="F368" s="56"/>
      <c r="G368" s="56"/>
      <c r="H368" s="56"/>
      <c r="I368" s="56"/>
      <c r="J368" s="56"/>
      <c r="K368" s="56"/>
      <c r="L368" s="56"/>
      <c r="M368" s="56"/>
      <c r="N368" s="56"/>
      <c r="O368" s="56"/>
      <c r="P368" s="56"/>
      <c r="Q368" s="56"/>
      <c r="R368" s="56"/>
      <c r="S368" s="56"/>
      <c r="T368" s="56"/>
      <c r="U368" s="56"/>
      <c r="V368" s="56"/>
      <c r="W368" s="56"/>
      <c r="X368" s="56"/>
      <c r="Y368" s="56"/>
      <c r="Z368" s="56"/>
      <c r="AA368" s="56"/>
    </row>
    <row r="369">
      <c r="A369" s="56"/>
      <c r="B369" s="55"/>
      <c r="C369" s="55"/>
      <c r="D369" s="55"/>
      <c r="E369" s="56"/>
      <c r="F369" s="56"/>
      <c r="G369" s="56"/>
      <c r="H369" s="56"/>
      <c r="I369" s="56"/>
      <c r="J369" s="56"/>
      <c r="K369" s="56"/>
      <c r="L369" s="56"/>
      <c r="M369" s="56"/>
      <c r="N369" s="56"/>
      <c r="O369" s="56"/>
      <c r="P369" s="56"/>
      <c r="Q369" s="56"/>
      <c r="R369" s="56"/>
      <c r="S369" s="56"/>
      <c r="T369" s="56"/>
      <c r="U369" s="56"/>
      <c r="V369" s="56"/>
      <c r="W369" s="56"/>
      <c r="X369" s="56"/>
      <c r="Y369" s="56"/>
      <c r="Z369" s="56"/>
      <c r="AA369" s="56"/>
    </row>
    <row r="370">
      <c r="A370" s="56"/>
      <c r="B370" s="55"/>
      <c r="C370" s="55"/>
      <c r="D370" s="55"/>
      <c r="E370" s="56"/>
      <c r="F370" s="56"/>
      <c r="G370" s="56"/>
      <c r="H370" s="56"/>
      <c r="I370" s="56"/>
      <c r="J370" s="56"/>
      <c r="K370" s="56"/>
      <c r="L370" s="56"/>
      <c r="M370" s="56"/>
      <c r="N370" s="56"/>
      <c r="O370" s="56"/>
      <c r="P370" s="56"/>
      <c r="Q370" s="56"/>
      <c r="R370" s="56"/>
      <c r="S370" s="56"/>
      <c r="T370" s="56"/>
      <c r="U370" s="56"/>
      <c r="V370" s="56"/>
      <c r="W370" s="56"/>
      <c r="X370" s="56"/>
      <c r="Y370" s="56"/>
      <c r="Z370" s="56"/>
      <c r="AA370" s="56"/>
    </row>
    <row r="371">
      <c r="A371" s="56"/>
      <c r="B371" s="55"/>
      <c r="C371" s="55"/>
      <c r="D371" s="55"/>
      <c r="E371" s="56"/>
      <c r="F371" s="56"/>
      <c r="G371" s="56"/>
      <c r="H371" s="56"/>
      <c r="I371" s="56"/>
      <c r="J371" s="56"/>
      <c r="K371" s="56"/>
      <c r="L371" s="56"/>
      <c r="M371" s="56"/>
      <c r="N371" s="56"/>
      <c r="O371" s="56"/>
      <c r="P371" s="56"/>
      <c r="Q371" s="56"/>
      <c r="R371" s="56"/>
      <c r="S371" s="56"/>
      <c r="T371" s="56"/>
      <c r="U371" s="56"/>
      <c r="V371" s="56"/>
      <c r="W371" s="56"/>
      <c r="X371" s="56"/>
      <c r="Y371" s="56"/>
      <c r="Z371" s="56"/>
      <c r="AA371" s="56"/>
    </row>
    <row r="372">
      <c r="A372" s="56"/>
      <c r="B372" s="55"/>
      <c r="C372" s="55"/>
      <c r="D372" s="55"/>
      <c r="E372" s="56"/>
      <c r="F372" s="56"/>
      <c r="G372" s="56"/>
      <c r="H372" s="56"/>
      <c r="I372" s="56"/>
      <c r="J372" s="56"/>
      <c r="K372" s="56"/>
      <c r="L372" s="56"/>
      <c r="M372" s="56"/>
      <c r="N372" s="56"/>
      <c r="O372" s="56"/>
      <c r="P372" s="56"/>
      <c r="Q372" s="56"/>
      <c r="R372" s="56"/>
      <c r="S372" s="56"/>
      <c r="T372" s="56"/>
      <c r="U372" s="56"/>
      <c r="V372" s="56"/>
      <c r="W372" s="56"/>
      <c r="X372" s="56"/>
      <c r="Y372" s="56"/>
      <c r="Z372" s="56"/>
      <c r="AA372" s="56"/>
    </row>
    <row r="373">
      <c r="A373" s="56"/>
      <c r="B373" s="55"/>
      <c r="C373" s="55"/>
      <c r="D373" s="55"/>
      <c r="E373" s="56"/>
      <c r="F373" s="56"/>
      <c r="G373" s="56"/>
      <c r="H373" s="56"/>
      <c r="I373" s="56"/>
      <c r="J373" s="56"/>
      <c r="K373" s="56"/>
      <c r="L373" s="56"/>
      <c r="M373" s="56"/>
      <c r="N373" s="56"/>
      <c r="O373" s="56"/>
      <c r="P373" s="56"/>
      <c r="Q373" s="56"/>
      <c r="R373" s="56"/>
      <c r="S373" s="56"/>
      <c r="T373" s="56"/>
      <c r="U373" s="56"/>
      <c r="V373" s="56"/>
      <c r="W373" s="56"/>
      <c r="X373" s="56"/>
      <c r="Y373" s="56"/>
      <c r="Z373" s="56"/>
      <c r="AA373" s="56"/>
    </row>
    <row r="374">
      <c r="A374" s="56"/>
      <c r="B374" s="55"/>
      <c r="C374" s="55"/>
      <c r="D374" s="55"/>
      <c r="E374" s="56"/>
      <c r="F374" s="56"/>
      <c r="G374" s="56"/>
      <c r="H374" s="56"/>
      <c r="I374" s="56"/>
      <c r="J374" s="56"/>
      <c r="K374" s="56"/>
      <c r="L374" s="56"/>
      <c r="M374" s="56"/>
      <c r="N374" s="56"/>
      <c r="O374" s="56"/>
      <c r="P374" s="56"/>
      <c r="Q374" s="56"/>
      <c r="R374" s="56"/>
      <c r="S374" s="56"/>
      <c r="T374" s="56"/>
      <c r="U374" s="56"/>
      <c r="V374" s="56"/>
      <c r="W374" s="56"/>
      <c r="X374" s="56"/>
      <c r="Y374" s="56"/>
      <c r="Z374" s="56"/>
      <c r="AA374" s="56"/>
    </row>
    <row r="375">
      <c r="A375" s="56"/>
      <c r="B375" s="55"/>
      <c r="C375" s="55"/>
      <c r="D375" s="55"/>
      <c r="E375" s="56"/>
      <c r="F375" s="56"/>
      <c r="G375" s="56"/>
      <c r="H375" s="56"/>
      <c r="I375" s="56"/>
      <c r="J375" s="56"/>
      <c r="K375" s="56"/>
      <c r="L375" s="56"/>
      <c r="M375" s="56"/>
      <c r="N375" s="56"/>
      <c r="O375" s="56"/>
      <c r="P375" s="56"/>
      <c r="Q375" s="56"/>
      <c r="R375" s="56"/>
      <c r="S375" s="56"/>
      <c r="T375" s="56"/>
      <c r="U375" s="56"/>
      <c r="V375" s="56"/>
      <c r="W375" s="56"/>
      <c r="X375" s="56"/>
      <c r="Y375" s="56"/>
      <c r="Z375" s="56"/>
      <c r="AA375" s="56"/>
    </row>
    <row r="376">
      <c r="A376" s="56"/>
      <c r="B376" s="55"/>
      <c r="C376" s="55"/>
      <c r="D376" s="55"/>
      <c r="E376" s="56"/>
      <c r="F376" s="56"/>
      <c r="G376" s="56"/>
      <c r="H376" s="56"/>
      <c r="I376" s="56"/>
      <c r="J376" s="56"/>
      <c r="K376" s="56"/>
      <c r="L376" s="56"/>
      <c r="M376" s="56"/>
      <c r="N376" s="56"/>
      <c r="O376" s="56"/>
      <c r="P376" s="56"/>
      <c r="Q376" s="56"/>
      <c r="R376" s="56"/>
      <c r="S376" s="56"/>
      <c r="T376" s="56"/>
      <c r="U376" s="56"/>
      <c r="V376" s="56"/>
      <c r="W376" s="56"/>
      <c r="X376" s="56"/>
      <c r="Y376" s="56"/>
      <c r="Z376" s="56"/>
      <c r="AA376" s="56"/>
    </row>
    <row r="377">
      <c r="A377" s="56"/>
      <c r="B377" s="55"/>
      <c r="C377" s="55"/>
      <c r="D377" s="55"/>
      <c r="E377" s="56"/>
      <c r="F377" s="56"/>
      <c r="G377" s="56"/>
      <c r="H377" s="56"/>
      <c r="I377" s="56"/>
      <c r="J377" s="56"/>
      <c r="K377" s="56"/>
      <c r="L377" s="56"/>
      <c r="M377" s="56"/>
      <c r="N377" s="56"/>
      <c r="O377" s="56"/>
      <c r="P377" s="56"/>
      <c r="Q377" s="56"/>
      <c r="R377" s="56"/>
      <c r="S377" s="56"/>
      <c r="T377" s="56"/>
      <c r="U377" s="56"/>
      <c r="V377" s="56"/>
      <c r="W377" s="56"/>
      <c r="X377" s="56"/>
      <c r="Y377" s="56"/>
      <c r="Z377" s="56"/>
      <c r="AA377" s="56"/>
    </row>
    <row r="378">
      <c r="A378" s="56"/>
      <c r="B378" s="55"/>
      <c r="C378" s="55"/>
      <c r="D378" s="55"/>
      <c r="E378" s="56"/>
      <c r="F378" s="56"/>
      <c r="G378" s="56"/>
      <c r="H378" s="56"/>
      <c r="I378" s="56"/>
      <c r="J378" s="56"/>
      <c r="K378" s="56"/>
      <c r="L378" s="56"/>
      <c r="M378" s="56"/>
      <c r="N378" s="56"/>
      <c r="O378" s="56"/>
      <c r="P378" s="56"/>
      <c r="Q378" s="56"/>
      <c r="R378" s="56"/>
      <c r="S378" s="56"/>
      <c r="T378" s="56"/>
      <c r="U378" s="56"/>
      <c r="V378" s="56"/>
      <c r="W378" s="56"/>
      <c r="X378" s="56"/>
      <c r="Y378" s="56"/>
      <c r="Z378" s="56"/>
      <c r="AA378" s="56"/>
    </row>
    <row r="379">
      <c r="A379" s="56"/>
      <c r="B379" s="55"/>
      <c r="C379" s="55"/>
      <c r="D379" s="55"/>
      <c r="E379" s="56"/>
      <c r="F379" s="56"/>
      <c r="G379" s="56"/>
      <c r="H379" s="56"/>
      <c r="I379" s="56"/>
      <c r="J379" s="56"/>
      <c r="K379" s="56"/>
      <c r="L379" s="56"/>
      <c r="M379" s="56"/>
      <c r="N379" s="56"/>
      <c r="O379" s="56"/>
      <c r="P379" s="56"/>
      <c r="Q379" s="56"/>
      <c r="R379" s="56"/>
      <c r="S379" s="56"/>
      <c r="T379" s="56"/>
      <c r="U379" s="56"/>
      <c r="V379" s="56"/>
      <c r="W379" s="56"/>
      <c r="X379" s="56"/>
      <c r="Y379" s="56"/>
      <c r="Z379" s="56"/>
      <c r="AA379" s="56"/>
    </row>
    <row r="380">
      <c r="A380" s="56"/>
      <c r="B380" s="55"/>
      <c r="C380" s="55"/>
      <c r="D380" s="55"/>
      <c r="E380" s="56"/>
      <c r="F380" s="56"/>
      <c r="G380" s="56"/>
      <c r="H380" s="56"/>
      <c r="I380" s="56"/>
      <c r="J380" s="56"/>
      <c r="K380" s="56"/>
      <c r="L380" s="56"/>
      <c r="M380" s="56"/>
      <c r="N380" s="56"/>
      <c r="O380" s="56"/>
      <c r="P380" s="56"/>
      <c r="Q380" s="56"/>
      <c r="R380" s="56"/>
      <c r="S380" s="56"/>
      <c r="T380" s="56"/>
      <c r="U380" s="56"/>
      <c r="V380" s="56"/>
      <c r="W380" s="56"/>
      <c r="X380" s="56"/>
      <c r="Y380" s="56"/>
      <c r="Z380" s="56"/>
      <c r="AA380" s="56"/>
    </row>
    <row r="381">
      <c r="A381" s="56"/>
      <c r="B381" s="55"/>
      <c r="C381" s="55"/>
      <c r="D381" s="55"/>
      <c r="E381" s="56"/>
      <c r="F381" s="56"/>
      <c r="G381" s="56"/>
      <c r="H381" s="56"/>
      <c r="I381" s="56"/>
      <c r="J381" s="56"/>
      <c r="K381" s="56"/>
      <c r="L381" s="56"/>
      <c r="M381" s="56"/>
      <c r="N381" s="56"/>
      <c r="O381" s="56"/>
      <c r="P381" s="56"/>
      <c r="Q381" s="56"/>
      <c r="R381" s="56"/>
      <c r="S381" s="56"/>
      <c r="T381" s="56"/>
      <c r="U381" s="56"/>
      <c r="V381" s="56"/>
      <c r="W381" s="56"/>
      <c r="X381" s="56"/>
      <c r="Y381" s="56"/>
      <c r="Z381" s="56"/>
      <c r="AA381" s="56"/>
    </row>
    <row r="382">
      <c r="A382" s="56"/>
      <c r="B382" s="55"/>
      <c r="C382" s="55"/>
      <c r="D382" s="55"/>
      <c r="E382" s="56"/>
      <c r="F382" s="56"/>
      <c r="G382" s="56"/>
      <c r="H382" s="56"/>
      <c r="I382" s="56"/>
      <c r="J382" s="56"/>
      <c r="K382" s="56"/>
      <c r="L382" s="56"/>
      <c r="M382" s="56"/>
      <c r="N382" s="56"/>
      <c r="O382" s="56"/>
      <c r="P382" s="56"/>
      <c r="Q382" s="56"/>
      <c r="R382" s="56"/>
      <c r="S382" s="56"/>
      <c r="T382" s="56"/>
      <c r="U382" s="56"/>
      <c r="V382" s="56"/>
      <c r="W382" s="56"/>
      <c r="X382" s="56"/>
      <c r="Y382" s="56"/>
      <c r="Z382" s="56"/>
      <c r="AA382" s="56"/>
    </row>
    <row r="383">
      <c r="A383" s="56"/>
      <c r="B383" s="55"/>
      <c r="C383" s="55"/>
      <c r="D383" s="55"/>
      <c r="E383" s="56"/>
      <c r="F383" s="56"/>
      <c r="G383" s="56"/>
      <c r="H383" s="56"/>
      <c r="I383" s="56"/>
      <c r="J383" s="56"/>
      <c r="K383" s="56"/>
      <c r="L383" s="56"/>
      <c r="M383" s="56"/>
      <c r="N383" s="56"/>
      <c r="O383" s="56"/>
      <c r="P383" s="56"/>
      <c r="Q383" s="56"/>
      <c r="R383" s="56"/>
      <c r="S383" s="56"/>
      <c r="T383" s="56"/>
      <c r="U383" s="56"/>
      <c r="V383" s="56"/>
      <c r="W383" s="56"/>
      <c r="X383" s="56"/>
      <c r="Y383" s="56"/>
      <c r="Z383" s="56"/>
      <c r="AA383" s="56"/>
    </row>
    <row r="384">
      <c r="A384" s="56"/>
      <c r="B384" s="55"/>
      <c r="C384" s="55"/>
      <c r="D384" s="55"/>
      <c r="E384" s="56"/>
      <c r="F384" s="56"/>
      <c r="G384" s="56"/>
      <c r="H384" s="56"/>
      <c r="I384" s="56"/>
      <c r="J384" s="56"/>
      <c r="K384" s="56"/>
      <c r="L384" s="56"/>
      <c r="M384" s="56"/>
      <c r="N384" s="56"/>
      <c r="O384" s="56"/>
      <c r="P384" s="56"/>
      <c r="Q384" s="56"/>
      <c r="R384" s="56"/>
      <c r="S384" s="56"/>
      <c r="T384" s="56"/>
      <c r="U384" s="56"/>
      <c r="V384" s="56"/>
      <c r="W384" s="56"/>
      <c r="X384" s="56"/>
      <c r="Y384" s="56"/>
      <c r="Z384" s="56"/>
      <c r="AA384" s="56"/>
    </row>
    <row r="385">
      <c r="A385" s="56"/>
      <c r="B385" s="55"/>
      <c r="C385" s="55"/>
      <c r="D385" s="55"/>
      <c r="E385" s="56"/>
      <c r="F385" s="56"/>
      <c r="G385" s="56"/>
      <c r="H385" s="56"/>
      <c r="I385" s="56"/>
      <c r="J385" s="56"/>
      <c r="K385" s="56"/>
      <c r="L385" s="56"/>
      <c r="M385" s="56"/>
      <c r="N385" s="56"/>
      <c r="O385" s="56"/>
      <c r="P385" s="56"/>
      <c r="Q385" s="56"/>
      <c r="R385" s="56"/>
      <c r="S385" s="56"/>
      <c r="T385" s="56"/>
      <c r="U385" s="56"/>
      <c r="V385" s="56"/>
      <c r="W385" s="56"/>
      <c r="X385" s="56"/>
      <c r="Y385" s="56"/>
      <c r="Z385" s="56"/>
      <c r="AA385" s="56"/>
    </row>
    <row r="386">
      <c r="A386" s="56"/>
      <c r="B386" s="55"/>
      <c r="C386" s="55"/>
      <c r="D386" s="55"/>
      <c r="E386" s="56"/>
      <c r="F386" s="56"/>
      <c r="G386" s="56"/>
      <c r="H386" s="56"/>
      <c r="I386" s="56"/>
      <c r="J386" s="56"/>
      <c r="K386" s="56"/>
      <c r="L386" s="56"/>
      <c r="M386" s="56"/>
      <c r="N386" s="56"/>
      <c r="O386" s="56"/>
      <c r="P386" s="56"/>
      <c r="Q386" s="56"/>
      <c r="R386" s="56"/>
      <c r="S386" s="56"/>
      <c r="T386" s="56"/>
      <c r="U386" s="56"/>
      <c r="V386" s="56"/>
      <c r="W386" s="56"/>
      <c r="X386" s="56"/>
      <c r="Y386" s="56"/>
      <c r="Z386" s="56"/>
      <c r="AA386" s="56"/>
    </row>
    <row r="387">
      <c r="A387" s="56"/>
      <c r="B387" s="55"/>
      <c r="C387" s="55"/>
      <c r="D387" s="55"/>
      <c r="E387" s="56"/>
      <c r="F387" s="56"/>
      <c r="G387" s="56"/>
      <c r="H387" s="56"/>
      <c r="I387" s="56"/>
      <c r="J387" s="56"/>
      <c r="K387" s="56"/>
      <c r="L387" s="56"/>
      <c r="M387" s="56"/>
      <c r="N387" s="56"/>
      <c r="O387" s="56"/>
      <c r="P387" s="56"/>
      <c r="Q387" s="56"/>
      <c r="R387" s="56"/>
      <c r="S387" s="56"/>
      <c r="T387" s="56"/>
      <c r="U387" s="56"/>
      <c r="V387" s="56"/>
      <c r="W387" s="56"/>
      <c r="X387" s="56"/>
      <c r="Y387" s="56"/>
      <c r="Z387" s="56"/>
      <c r="AA387" s="56"/>
    </row>
    <row r="388">
      <c r="A388" s="56"/>
      <c r="B388" s="55"/>
      <c r="C388" s="55"/>
      <c r="D388" s="55"/>
      <c r="E388" s="56"/>
      <c r="F388" s="56"/>
      <c r="G388" s="56"/>
      <c r="H388" s="56"/>
      <c r="I388" s="56"/>
      <c r="J388" s="56"/>
      <c r="K388" s="56"/>
      <c r="L388" s="56"/>
      <c r="M388" s="56"/>
      <c r="N388" s="56"/>
      <c r="O388" s="56"/>
      <c r="P388" s="56"/>
      <c r="Q388" s="56"/>
      <c r="R388" s="56"/>
      <c r="S388" s="56"/>
      <c r="T388" s="56"/>
      <c r="U388" s="56"/>
      <c r="V388" s="56"/>
      <c r="W388" s="56"/>
      <c r="X388" s="56"/>
      <c r="Y388" s="56"/>
      <c r="Z388" s="56"/>
      <c r="AA388" s="56"/>
    </row>
    <row r="389">
      <c r="A389" s="56"/>
      <c r="B389" s="55"/>
      <c r="C389" s="55"/>
      <c r="D389" s="55"/>
      <c r="E389" s="56"/>
      <c r="F389" s="56"/>
      <c r="G389" s="56"/>
      <c r="H389" s="56"/>
      <c r="I389" s="56"/>
      <c r="J389" s="56"/>
      <c r="K389" s="56"/>
      <c r="L389" s="56"/>
      <c r="M389" s="56"/>
      <c r="N389" s="56"/>
      <c r="O389" s="56"/>
      <c r="P389" s="56"/>
      <c r="Q389" s="56"/>
      <c r="R389" s="56"/>
      <c r="S389" s="56"/>
      <c r="T389" s="56"/>
      <c r="U389" s="56"/>
      <c r="V389" s="56"/>
      <c r="W389" s="56"/>
      <c r="X389" s="56"/>
      <c r="Y389" s="56"/>
      <c r="Z389" s="56"/>
      <c r="AA389" s="56"/>
    </row>
    <row r="390">
      <c r="A390" s="56"/>
      <c r="B390" s="55"/>
      <c r="C390" s="55"/>
      <c r="D390" s="55"/>
      <c r="E390" s="56"/>
      <c r="F390" s="56"/>
      <c r="G390" s="56"/>
      <c r="H390" s="56"/>
      <c r="I390" s="56"/>
      <c r="J390" s="56"/>
      <c r="K390" s="56"/>
      <c r="L390" s="56"/>
      <c r="M390" s="56"/>
      <c r="N390" s="56"/>
      <c r="O390" s="56"/>
      <c r="P390" s="56"/>
      <c r="Q390" s="56"/>
      <c r="R390" s="56"/>
      <c r="S390" s="56"/>
      <c r="T390" s="56"/>
      <c r="U390" s="56"/>
      <c r="V390" s="56"/>
      <c r="W390" s="56"/>
      <c r="X390" s="56"/>
      <c r="Y390" s="56"/>
      <c r="Z390" s="56"/>
      <c r="AA390" s="56"/>
    </row>
    <row r="391">
      <c r="A391" s="56"/>
      <c r="B391" s="55"/>
      <c r="C391" s="55"/>
      <c r="D391" s="55"/>
      <c r="E391" s="56"/>
      <c r="F391" s="56"/>
      <c r="G391" s="56"/>
      <c r="H391" s="56"/>
      <c r="I391" s="56"/>
      <c r="J391" s="56"/>
      <c r="K391" s="56"/>
      <c r="L391" s="56"/>
      <c r="M391" s="56"/>
      <c r="N391" s="56"/>
      <c r="O391" s="56"/>
      <c r="P391" s="56"/>
      <c r="Q391" s="56"/>
      <c r="R391" s="56"/>
      <c r="S391" s="56"/>
      <c r="T391" s="56"/>
      <c r="U391" s="56"/>
      <c r="V391" s="56"/>
      <c r="W391" s="56"/>
      <c r="X391" s="56"/>
      <c r="Y391" s="56"/>
      <c r="Z391" s="56"/>
      <c r="AA391" s="56"/>
    </row>
    <row r="392">
      <c r="A392" s="56"/>
      <c r="B392" s="55"/>
      <c r="C392" s="55"/>
      <c r="D392" s="55"/>
      <c r="E392" s="56"/>
      <c r="F392" s="56"/>
      <c r="G392" s="56"/>
      <c r="H392" s="56"/>
      <c r="I392" s="56"/>
      <c r="J392" s="56"/>
      <c r="K392" s="56"/>
      <c r="L392" s="56"/>
      <c r="M392" s="56"/>
      <c r="N392" s="56"/>
      <c r="O392" s="56"/>
      <c r="P392" s="56"/>
      <c r="Q392" s="56"/>
      <c r="R392" s="56"/>
      <c r="S392" s="56"/>
      <c r="T392" s="56"/>
      <c r="U392" s="56"/>
      <c r="V392" s="56"/>
      <c r="W392" s="56"/>
      <c r="X392" s="56"/>
      <c r="Y392" s="56"/>
      <c r="Z392" s="56"/>
      <c r="AA392" s="56"/>
    </row>
    <row r="393">
      <c r="A393" s="56"/>
      <c r="B393" s="55"/>
      <c r="C393" s="55"/>
      <c r="D393" s="55"/>
      <c r="E393" s="56"/>
      <c r="F393" s="56"/>
      <c r="G393" s="56"/>
      <c r="H393" s="56"/>
      <c r="I393" s="56"/>
      <c r="J393" s="56"/>
      <c r="K393" s="56"/>
      <c r="L393" s="56"/>
      <c r="M393" s="56"/>
      <c r="N393" s="56"/>
      <c r="O393" s="56"/>
      <c r="P393" s="56"/>
      <c r="Q393" s="56"/>
      <c r="R393" s="56"/>
      <c r="S393" s="56"/>
      <c r="T393" s="56"/>
      <c r="U393" s="56"/>
      <c r="V393" s="56"/>
      <c r="W393" s="56"/>
      <c r="X393" s="56"/>
      <c r="Y393" s="56"/>
      <c r="Z393" s="56"/>
      <c r="AA393" s="56"/>
    </row>
    <row r="394">
      <c r="A394" s="56"/>
      <c r="B394" s="55"/>
      <c r="C394" s="55"/>
      <c r="D394" s="55"/>
      <c r="E394" s="56"/>
      <c r="F394" s="56"/>
      <c r="G394" s="56"/>
      <c r="H394" s="56"/>
      <c r="I394" s="56"/>
      <c r="J394" s="56"/>
      <c r="K394" s="56"/>
      <c r="L394" s="56"/>
      <c r="M394" s="56"/>
      <c r="N394" s="56"/>
      <c r="O394" s="56"/>
      <c r="P394" s="56"/>
      <c r="Q394" s="56"/>
      <c r="R394" s="56"/>
      <c r="S394" s="56"/>
      <c r="T394" s="56"/>
      <c r="U394" s="56"/>
      <c r="V394" s="56"/>
      <c r="W394" s="56"/>
      <c r="X394" s="56"/>
      <c r="Y394" s="56"/>
      <c r="Z394" s="56"/>
      <c r="AA394" s="56"/>
    </row>
    <row r="395">
      <c r="A395" s="56"/>
      <c r="B395" s="55"/>
      <c r="C395" s="55"/>
      <c r="D395" s="55"/>
      <c r="E395" s="56"/>
      <c r="F395" s="56"/>
      <c r="G395" s="56"/>
      <c r="H395" s="56"/>
      <c r="I395" s="56"/>
      <c r="J395" s="56"/>
      <c r="K395" s="56"/>
      <c r="L395" s="56"/>
      <c r="M395" s="56"/>
      <c r="N395" s="56"/>
      <c r="O395" s="56"/>
      <c r="P395" s="56"/>
      <c r="Q395" s="56"/>
      <c r="R395" s="56"/>
      <c r="S395" s="56"/>
      <c r="T395" s="56"/>
      <c r="U395" s="56"/>
      <c r="V395" s="56"/>
      <c r="W395" s="56"/>
      <c r="X395" s="56"/>
      <c r="Y395" s="56"/>
      <c r="Z395" s="56"/>
      <c r="AA395" s="56"/>
    </row>
    <row r="396">
      <c r="A396" s="56"/>
      <c r="B396" s="55"/>
      <c r="C396" s="55"/>
      <c r="D396" s="55"/>
      <c r="E396" s="56"/>
      <c r="F396" s="56"/>
      <c r="G396" s="56"/>
      <c r="H396" s="56"/>
      <c r="I396" s="56"/>
      <c r="J396" s="56"/>
      <c r="K396" s="56"/>
      <c r="L396" s="56"/>
      <c r="M396" s="56"/>
      <c r="N396" s="56"/>
      <c r="O396" s="56"/>
      <c r="P396" s="56"/>
      <c r="Q396" s="56"/>
      <c r="R396" s="56"/>
      <c r="S396" s="56"/>
      <c r="T396" s="56"/>
      <c r="U396" s="56"/>
      <c r="V396" s="56"/>
      <c r="W396" s="56"/>
      <c r="X396" s="56"/>
      <c r="Y396" s="56"/>
      <c r="Z396" s="56"/>
      <c r="AA396" s="56"/>
    </row>
    <row r="397">
      <c r="A397" s="56"/>
      <c r="B397" s="55"/>
      <c r="C397" s="55"/>
      <c r="D397" s="55"/>
      <c r="E397" s="56"/>
      <c r="F397" s="56"/>
      <c r="G397" s="56"/>
      <c r="H397" s="56"/>
      <c r="I397" s="56"/>
      <c r="J397" s="56"/>
      <c r="K397" s="56"/>
      <c r="L397" s="56"/>
      <c r="M397" s="56"/>
      <c r="N397" s="56"/>
      <c r="O397" s="56"/>
      <c r="P397" s="56"/>
      <c r="Q397" s="56"/>
      <c r="R397" s="56"/>
      <c r="S397" s="56"/>
      <c r="T397" s="56"/>
      <c r="U397" s="56"/>
      <c r="V397" s="56"/>
      <c r="W397" s="56"/>
      <c r="X397" s="56"/>
      <c r="Y397" s="56"/>
      <c r="Z397" s="56"/>
      <c r="AA397" s="56"/>
    </row>
    <row r="398">
      <c r="A398" s="56"/>
      <c r="B398" s="55"/>
      <c r="C398" s="55"/>
      <c r="D398" s="55"/>
      <c r="E398" s="56"/>
      <c r="F398" s="56"/>
      <c r="G398" s="56"/>
      <c r="H398" s="56"/>
      <c r="I398" s="56"/>
      <c r="J398" s="56"/>
      <c r="K398" s="56"/>
      <c r="L398" s="56"/>
      <c r="M398" s="56"/>
      <c r="N398" s="56"/>
      <c r="O398" s="56"/>
      <c r="P398" s="56"/>
      <c r="Q398" s="56"/>
      <c r="R398" s="56"/>
      <c r="S398" s="56"/>
      <c r="T398" s="56"/>
      <c r="U398" s="56"/>
      <c r="V398" s="56"/>
      <c r="W398" s="56"/>
      <c r="X398" s="56"/>
      <c r="Y398" s="56"/>
      <c r="Z398" s="56"/>
      <c r="AA398" s="56"/>
    </row>
    <row r="399">
      <c r="A399" s="56"/>
      <c r="B399" s="55"/>
      <c r="C399" s="55"/>
      <c r="D399" s="55"/>
      <c r="E399" s="56"/>
      <c r="F399" s="56"/>
      <c r="G399" s="56"/>
      <c r="H399" s="56"/>
      <c r="I399" s="56"/>
      <c r="J399" s="56"/>
      <c r="K399" s="56"/>
      <c r="L399" s="56"/>
      <c r="M399" s="56"/>
      <c r="N399" s="56"/>
      <c r="O399" s="56"/>
      <c r="P399" s="56"/>
      <c r="Q399" s="56"/>
      <c r="R399" s="56"/>
      <c r="S399" s="56"/>
      <c r="T399" s="56"/>
      <c r="U399" s="56"/>
      <c r="V399" s="56"/>
      <c r="W399" s="56"/>
      <c r="X399" s="56"/>
      <c r="Y399" s="56"/>
      <c r="Z399" s="56"/>
      <c r="AA399" s="56"/>
    </row>
    <row r="400">
      <c r="A400" s="56"/>
      <c r="B400" s="55"/>
      <c r="C400" s="55"/>
      <c r="D400" s="55"/>
      <c r="E400" s="56"/>
      <c r="F400" s="56"/>
      <c r="G400" s="56"/>
      <c r="H400" s="56"/>
      <c r="I400" s="56"/>
      <c r="J400" s="56"/>
      <c r="K400" s="56"/>
      <c r="L400" s="56"/>
      <c r="M400" s="56"/>
      <c r="N400" s="56"/>
      <c r="O400" s="56"/>
      <c r="P400" s="56"/>
      <c r="Q400" s="56"/>
      <c r="R400" s="56"/>
      <c r="S400" s="56"/>
      <c r="T400" s="56"/>
      <c r="U400" s="56"/>
      <c r="V400" s="56"/>
      <c r="W400" s="56"/>
      <c r="X400" s="56"/>
      <c r="Y400" s="56"/>
      <c r="Z400" s="56"/>
      <c r="AA400" s="56"/>
    </row>
    <row r="401">
      <c r="A401" s="56"/>
      <c r="B401" s="55"/>
      <c r="C401" s="55"/>
      <c r="D401" s="55"/>
      <c r="E401" s="56"/>
      <c r="F401" s="56"/>
      <c r="G401" s="56"/>
      <c r="H401" s="56"/>
      <c r="I401" s="56"/>
      <c r="J401" s="56"/>
      <c r="K401" s="56"/>
      <c r="L401" s="56"/>
      <c r="M401" s="56"/>
      <c r="N401" s="56"/>
      <c r="O401" s="56"/>
      <c r="P401" s="56"/>
      <c r="Q401" s="56"/>
      <c r="R401" s="56"/>
      <c r="S401" s="56"/>
      <c r="T401" s="56"/>
      <c r="U401" s="56"/>
      <c r="V401" s="56"/>
      <c r="W401" s="56"/>
      <c r="X401" s="56"/>
      <c r="Y401" s="56"/>
      <c r="Z401" s="56"/>
      <c r="AA401" s="56"/>
    </row>
    <row r="402">
      <c r="A402" s="56"/>
      <c r="B402" s="55"/>
      <c r="C402" s="55"/>
      <c r="D402" s="55"/>
      <c r="E402" s="56"/>
      <c r="F402" s="56"/>
      <c r="G402" s="56"/>
      <c r="H402" s="56"/>
      <c r="I402" s="56"/>
      <c r="J402" s="56"/>
      <c r="K402" s="56"/>
      <c r="L402" s="56"/>
      <c r="M402" s="56"/>
      <c r="N402" s="56"/>
      <c r="O402" s="56"/>
      <c r="P402" s="56"/>
      <c r="Q402" s="56"/>
      <c r="R402" s="56"/>
      <c r="S402" s="56"/>
      <c r="T402" s="56"/>
      <c r="U402" s="56"/>
      <c r="V402" s="56"/>
      <c r="W402" s="56"/>
      <c r="X402" s="56"/>
      <c r="Y402" s="56"/>
      <c r="Z402" s="56"/>
      <c r="AA402" s="56"/>
    </row>
    <row r="403">
      <c r="A403" s="56"/>
      <c r="B403" s="55"/>
      <c r="C403" s="55"/>
      <c r="D403" s="55"/>
      <c r="E403" s="56"/>
      <c r="F403" s="56"/>
      <c r="G403" s="56"/>
      <c r="H403" s="56"/>
      <c r="I403" s="56"/>
      <c r="J403" s="56"/>
      <c r="K403" s="56"/>
      <c r="L403" s="56"/>
      <c r="M403" s="56"/>
      <c r="N403" s="56"/>
      <c r="O403" s="56"/>
      <c r="P403" s="56"/>
      <c r="Q403" s="56"/>
      <c r="R403" s="56"/>
      <c r="S403" s="56"/>
      <c r="T403" s="56"/>
      <c r="U403" s="56"/>
      <c r="V403" s="56"/>
      <c r="W403" s="56"/>
      <c r="X403" s="56"/>
      <c r="Y403" s="56"/>
      <c r="Z403" s="56"/>
      <c r="AA403" s="56"/>
    </row>
    <row r="404">
      <c r="A404" s="56"/>
      <c r="B404" s="55"/>
      <c r="C404" s="55"/>
      <c r="D404" s="55"/>
      <c r="E404" s="56"/>
      <c r="F404" s="56"/>
      <c r="G404" s="56"/>
      <c r="H404" s="56"/>
      <c r="I404" s="56"/>
      <c r="J404" s="56"/>
      <c r="K404" s="56"/>
      <c r="L404" s="56"/>
      <c r="M404" s="56"/>
      <c r="N404" s="56"/>
      <c r="O404" s="56"/>
      <c r="P404" s="56"/>
      <c r="Q404" s="56"/>
      <c r="R404" s="56"/>
      <c r="S404" s="56"/>
      <c r="T404" s="56"/>
      <c r="U404" s="56"/>
      <c r="V404" s="56"/>
      <c r="W404" s="56"/>
      <c r="X404" s="56"/>
      <c r="Y404" s="56"/>
      <c r="Z404" s="56"/>
      <c r="AA404" s="56"/>
    </row>
    <row r="405">
      <c r="A405" s="56"/>
      <c r="B405" s="55"/>
      <c r="C405" s="55"/>
      <c r="D405" s="55"/>
      <c r="E405" s="56"/>
      <c r="F405" s="56"/>
      <c r="G405" s="56"/>
      <c r="H405" s="56"/>
      <c r="I405" s="56"/>
      <c r="J405" s="56"/>
      <c r="K405" s="56"/>
      <c r="L405" s="56"/>
      <c r="M405" s="56"/>
      <c r="N405" s="56"/>
      <c r="O405" s="56"/>
      <c r="P405" s="56"/>
      <c r="Q405" s="56"/>
      <c r="R405" s="56"/>
      <c r="S405" s="56"/>
      <c r="T405" s="56"/>
      <c r="U405" s="56"/>
      <c r="V405" s="56"/>
      <c r="W405" s="56"/>
      <c r="X405" s="56"/>
      <c r="Y405" s="56"/>
      <c r="Z405" s="56"/>
      <c r="AA405" s="56"/>
    </row>
    <row r="406">
      <c r="A406" s="56"/>
      <c r="B406" s="55"/>
      <c r="C406" s="55"/>
      <c r="D406" s="55"/>
      <c r="E406" s="56"/>
      <c r="F406" s="56"/>
      <c r="G406" s="56"/>
      <c r="H406" s="56"/>
      <c r="I406" s="56"/>
      <c r="J406" s="56"/>
      <c r="K406" s="56"/>
      <c r="L406" s="56"/>
      <c r="M406" s="56"/>
      <c r="N406" s="56"/>
      <c r="O406" s="56"/>
      <c r="P406" s="56"/>
      <c r="Q406" s="56"/>
      <c r="R406" s="56"/>
      <c r="S406" s="56"/>
      <c r="T406" s="56"/>
      <c r="U406" s="56"/>
      <c r="V406" s="56"/>
      <c r="W406" s="56"/>
      <c r="X406" s="56"/>
      <c r="Y406" s="56"/>
      <c r="Z406" s="56"/>
      <c r="AA406" s="56"/>
    </row>
    <row r="407">
      <c r="A407" s="56"/>
      <c r="B407" s="55"/>
      <c r="C407" s="55"/>
      <c r="D407" s="55"/>
      <c r="E407" s="56"/>
      <c r="F407" s="56"/>
      <c r="G407" s="56"/>
      <c r="H407" s="56"/>
      <c r="I407" s="56"/>
      <c r="J407" s="56"/>
      <c r="K407" s="56"/>
      <c r="L407" s="56"/>
      <c r="M407" s="56"/>
      <c r="N407" s="56"/>
      <c r="O407" s="56"/>
      <c r="P407" s="56"/>
      <c r="Q407" s="56"/>
      <c r="R407" s="56"/>
      <c r="S407" s="56"/>
      <c r="T407" s="56"/>
      <c r="U407" s="56"/>
      <c r="V407" s="56"/>
      <c r="W407" s="56"/>
      <c r="X407" s="56"/>
      <c r="Y407" s="56"/>
      <c r="Z407" s="56"/>
      <c r="AA407" s="56"/>
    </row>
    <row r="408">
      <c r="A408" s="56"/>
      <c r="B408" s="55"/>
      <c r="C408" s="55"/>
      <c r="D408" s="55"/>
      <c r="E408" s="56"/>
      <c r="F408" s="56"/>
      <c r="G408" s="56"/>
      <c r="H408" s="56"/>
      <c r="I408" s="56"/>
      <c r="J408" s="56"/>
      <c r="K408" s="56"/>
      <c r="L408" s="56"/>
      <c r="M408" s="56"/>
      <c r="N408" s="56"/>
      <c r="O408" s="56"/>
      <c r="P408" s="56"/>
      <c r="Q408" s="56"/>
      <c r="R408" s="56"/>
      <c r="S408" s="56"/>
      <c r="T408" s="56"/>
      <c r="U408" s="56"/>
      <c r="V408" s="56"/>
      <c r="W408" s="56"/>
      <c r="X408" s="56"/>
      <c r="Y408" s="56"/>
      <c r="Z408" s="56"/>
      <c r="AA408" s="56"/>
    </row>
    <row r="409">
      <c r="A409" s="56"/>
      <c r="B409" s="55"/>
      <c r="C409" s="55"/>
      <c r="D409" s="55"/>
      <c r="E409" s="56"/>
      <c r="F409" s="56"/>
      <c r="G409" s="56"/>
      <c r="H409" s="56"/>
      <c r="I409" s="56"/>
      <c r="J409" s="56"/>
      <c r="K409" s="56"/>
      <c r="L409" s="56"/>
      <c r="M409" s="56"/>
      <c r="N409" s="56"/>
      <c r="O409" s="56"/>
      <c r="P409" s="56"/>
      <c r="Q409" s="56"/>
      <c r="R409" s="56"/>
      <c r="S409" s="56"/>
      <c r="T409" s="56"/>
      <c r="U409" s="56"/>
      <c r="V409" s="56"/>
      <c r="W409" s="56"/>
      <c r="X409" s="56"/>
      <c r="Y409" s="56"/>
      <c r="Z409" s="56"/>
      <c r="AA409" s="56"/>
    </row>
    <row r="410">
      <c r="A410" s="56"/>
      <c r="B410" s="55"/>
      <c r="C410" s="55"/>
      <c r="D410" s="55"/>
      <c r="E410" s="56"/>
      <c r="F410" s="56"/>
      <c r="G410" s="56"/>
      <c r="H410" s="56"/>
      <c r="I410" s="56"/>
      <c r="J410" s="56"/>
      <c r="K410" s="56"/>
      <c r="L410" s="56"/>
      <c r="M410" s="56"/>
      <c r="N410" s="56"/>
      <c r="O410" s="56"/>
      <c r="P410" s="56"/>
      <c r="Q410" s="56"/>
      <c r="R410" s="56"/>
      <c r="S410" s="56"/>
      <c r="T410" s="56"/>
      <c r="U410" s="56"/>
      <c r="V410" s="56"/>
      <c r="W410" s="56"/>
      <c r="X410" s="56"/>
      <c r="Y410" s="56"/>
      <c r="Z410" s="56"/>
      <c r="AA410" s="56"/>
    </row>
    <row r="411">
      <c r="A411" s="56"/>
      <c r="B411" s="55"/>
      <c r="C411" s="55"/>
      <c r="D411" s="55"/>
      <c r="E411" s="56"/>
      <c r="F411" s="56"/>
      <c r="G411" s="56"/>
      <c r="H411" s="56"/>
      <c r="I411" s="56"/>
      <c r="J411" s="56"/>
      <c r="K411" s="56"/>
      <c r="L411" s="56"/>
      <c r="M411" s="56"/>
      <c r="N411" s="56"/>
      <c r="O411" s="56"/>
      <c r="P411" s="56"/>
      <c r="Q411" s="56"/>
      <c r="R411" s="56"/>
      <c r="S411" s="56"/>
      <c r="T411" s="56"/>
      <c r="U411" s="56"/>
      <c r="V411" s="56"/>
      <c r="W411" s="56"/>
      <c r="X411" s="56"/>
      <c r="Y411" s="56"/>
      <c r="Z411" s="56"/>
      <c r="AA411" s="56"/>
    </row>
    <row r="412">
      <c r="A412" s="56"/>
      <c r="B412" s="55"/>
      <c r="C412" s="55"/>
      <c r="D412" s="55"/>
      <c r="E412" s="56"/>
      <c r="F412" s="56"/>
      <c r="G412" s="56"/>
      <c r="H412" s="56"/>
      <c r="I412" s="56"/>
      <c r="J412" s="56"/>
      <c r="K412" s="56"/>
      <c r="L412" s="56"/>
      <c r="M412" s="56"/>
      <c r="N412" s="56"/>
      <c r="O412" s="56"/>
      <c r="P412" s="56"/>
      <c r="Q412" s="56"/>
      <c r="R412" s="56"/>
      <c r="S412" s="56"/>
      <c r="T412" s="56"/>
      <c r="U412" s="56"/>
      <c r="V412" s="56"/>
      <c r="W412" s="56"/>
      <c r="X412" s="56"/>
      <c r="Y412" s="56"/>
      <c r="Z412" s="56"/>
      <c r="AA412" s="56"/>
    </row>
    <row r="413">
      <c r="A413" s="56"/>
      <c r="B413" s="55"/>
      <c r="C413" s="55"/>
      <c r="D413" s="55"/>
      <c r="E413" s="56"/>
      <c r="F413" s="56"/>
      <c r="G413" s="56"/>
      <c r="H413" s="56"/>
      <c r="I413" s="56"/>
      <c r="J413" s="56"/>
      <c r="K413" s="56"/>
      <c r="L413" s="56"/>
      <c r="M413" s="56"/>
      <c r="N413" s="56"/>
      <c r="O413" s="56"/>
      <c r="P413" s="56"/>
      <c r="Q413" s="56"/>
      <c r="R413" s="56"/>
      <c r="S413" s="56"/>
      <c r="T413" s="56"/>
      <c r="U413" s="56"/>
      <c r="V413" s="56"/>
      <c r="W413" s="56"/>
      <c r="X413" s="56"/>
      <c r="Y413" s="56"/>
      <c r="Z413" s="56"/>
      <c r="AA413" s="56"/>
    </row>
    <row r="414">
      <c r="A414" s="56"/>
      <c r="B414" s="55"/>
      <c r="C414" s="55"/>
      <c r="D414" s="55"/>
      <c r="E414" s="56"/>
      <c r="F414" s="56"/>
      <c r="G414" s="56"/>
      <c r="H414" s="56"/>
      <c r="I414" s="56"/>
      <c r="J414" s="56"/>
      <c r="K414" s="56"/>
      <c r="L414" s="56"/>
      <c r="M414" s="56"/>
      <c r="N414" s="56"/>
      <c r="O414" s="56"/>
      <c r="P414" s="56"/>
      <c r="Q414" s="56"/>
      <c r="R414" s="56"/>
      <c r="S414" s="56"/>
      <c r="T414" s="56"/>
      <c r="U414" s="56"/>
      <c r="V414" s="56"/>
      <c r="W414" s="56"/>
      <c r="X414" s="56"/>
      <c r="Y414" s="56"/>
      <c r="Z414" s="56"/>
      <c r="AA414" s="56"/>
    </row>
    <row r="415">
      <c r="A415" s="56"/>
      <c r="B415" s="55"/>
      <c r="C415" s="55"/>
      <c r="D415" s="55"/>
      <c r="E415" s="56"/>
      <c r="F415" s="56"/>
      <c r="G415" s="56"/>
      <c r="H415" s="56"/>
      <c r="I415" s="56"/>
      <c r="J415" s="56"/>
      <c r="K415" s="56"/>
      <c r="L415" s="56"/>
      <c r="M415" s="56"/>
      <c r="N415" s="56"/>
      <c r="O415" s="56"/>
      <c r="P415" s="56"/>
      <c r="Q415" s="56"/>
      <c r="R415" s="56"/>
      <c r="S415" s="56"/>
      <c r="T415" s="56"/>
      <c r="U415" s="56"/>
      <c r="V415" s="56"/>
      <c r="W415" s="56"/>
      <c r="X415" s="56"/>
      <c r="Y415" s="56"/>
      <c r="Z415" s="56"/>
      <c r="AA415" s="56"/>
    </row>
    <row r="416">
      <c r="A416" s="56"/>
      <c r="B416" s="55"/>
      <c r="C416" s="55"/>
      <c r="D416" s="55"/>
      <c r="E416" s="56"/>
      <c r="F416" s="56"/>
      <c r="G416" s="56"/>
      <c r="H416" s="56"/>
      <c r="I416" s="56"/>
      <c r="J416" s="56"/>
      <c r="K416" s="56"/>
      <c r="L416" s="56"/>
      <c r="M416" s="56"/>
      <c r="N416" s="56"/>
      <c r="O416" s="56"/>
      <c r="P416" s="56"/>
      <c r="Q416" s="56"/>
      <c r="R416" s="56"/>
      <c r="S416" s="56"/>
      <c r="T416" s="56"/>
      <c r="U416" s="56"/>
      <c r="V416" s="56"/>
      <c r="W416" s="56"/>
      <c r="X416" s="56"/>
      <c r="Y416" s="56"/>
      <c r="Z416" s="56"/>
      <c r="AA416" s="56"/>
    </row>
    <row r="417">
      <c r="A417" s="56"/>
      <c r="B417" s="55"/>
      <c r="C417" s="55"/>
      <c r="D417" s="55"/>
      <c r="E417" s="56"/>
      <c r="F417" s="56"/>
      <c r="G417" s="56"/>
      <c r="H417" s="56"/>
      <c r="I417" s="56"/>
      <c r="J417" s="56"/>
      <c r="K417" s="56"/>
      <c r="L417" s="56"/>
      <c r="M417" s="56"/>
      <c r="N417" s="56"/>
      <c r="O417" s="56"/>
      <c r="P417" s="56"/>
      <c r="Q417" s="56"/>
      <c r="R417" s="56"/>
      <c r="S417" s="56"/>
      <c r="T417" s="56"/>
      <c r="U417" s="56"/>
      <c r="V417" s="56"/>
      <c r="W417" s="56"/>
      <c r="X417" s="56"/>
      <c r="Y417" s="56"/>
      <c r="Z417" s="56"/>
      <c r="AA417" s="56"/>
    </row>
    <row r="418">
      <c r="A418" s="56"/>
      <c r="B418" s="55"/>
      <c r="C418" s="55"/>
      <c r="D418" s="55"/>
      <c r="E418" s="56"/>
      <c r="F418" s="56"/>
      <c r="G418" s="56"/>
      <c r="H418" s="56"/>
      <c r="I418" s="56"/>
      <c r="J418" s="56"/>
      <c r="K418" s="56"/>
      <c r="L418" s="56"/>
      <c r="M418" s="56"/>
      <c r="N418" s="56"/>
      <c r="O418" s="56"/>
      <c r="P418" s="56"/>
      <c r="Q418" s="56"/>
      <c r="R418" s="56"/>
      <c r="S418" s="56"/>
      <c r="T418" s="56"/>
      <c r="U418" s="56"/>
      <c r="V418" s="56"/>
      <c r="W418" s="56"/>
      <c r="X418" s="56"/>
      <c r="Y418" s="56"/>
      <c r="Z418" s="56"/>
      <c r="AA418" s="56"/>
    </row>
    <row r="419">
      <c r="A419" s="56"/>
      <c r="B419" s="55"/>
      <c r="C419" s="55"/>
      <c r="D419" s="55"/>
      <c r="E419" s="56"/>
      <c r="F419" s="56"/>
      <c r="G419" s="56"/>
      <c r="H419" s="56"/>
      <c r="I419" s="56"/>
      <c r="J419" s="56"/>
      <c r="K419" s="56"/>
      <c r="L419" s="56"/>
      <c r="M419" s="56"/>
      <c r="N419" s="56"/>
      <c r="O419" s="56"/>
      <c r="P419" s="56"/>
      <c r="Q419" s="56"/>
      <c r="R419" s="56"/>
      <c r="S419" s="56"/>
      <c r="T419" s="56"/>
      <c r="U419" s="56"/>
      <c r="V419" s="56"/>
      <c r="W419" s="56"/>
      <c r="X419" s="56"/>
      <c r="Y419" s="56"/>
      <c r="Z419" s="56"/>
      <c r="AA419" s="56"/>
    </row>
    <row r="420">
      <c r="A420" s="56"/>
      <c r="B420" s="55"/>
      <c r="C420" s="55"/>
      <c r="D420" s="55"/>
      <c r="E420" s="56"/>
      <c r="F420" s="56"/>
      <c r="G420" s="56"/>
      <c r="H420" s="56"/>
      <c r="I420" s="56"/>
      <c r="J420" s="56"/>
      <c r="K420" s="56"/>
      <c r="L420" s="56"/>
      <c r="M420" s="56"/>
      <c r="N420" s="56"/>
      <c r="O420" s="56"/>
      <c r="P420" s="56"/>
      <c r="Q420" s="56"/>
      <c r="R420" s="56"/>
      <c r="S420" s="56"/>
      <c r="T420" s="56"/>
      <c r="U420" s="56"/>
      <c r="V420" s="56"/>
      <c r="W420" s="56"/>
      <c r="X420" s="56"/>
      <c r="Y420" s="56"/>
      <c r="Z420" s="56"/>
      <c r="AA420" s="56"/>
    </row>
    <row r="421">
      <c r="A421" s="56"/>
      <c r="B421" s="55"/>
      <c r="C421" s="55"/>
      <c r="D421" s="55"/>
      <c r="E421" s="56"/>
      <c r="F421" s="56"/>
      <c r="G421" s="56"/>
      <c r="H421" s="56"/>
      <c r="I421" s="56"/>
      <c r="J421" s="56"/>
      <c r="K421" s="56"/>
      <c r="L421" s="56"/>
      <c r="M421" s="56"/>
      <c r="N421" s="56"/>
      <c r="O421" s="56"/>
      <c r="P421" s="56"/>
      <c r="Q421" s="56"/>
      <c r="R421" s="56"/>
      <c r="S421" s="56"/>
      <c r="T421" s="56"/>
      <c r="U421" s="56"/>
      <c r="V421" s="56"/>
      <c r="W421" s="56"/>
      <c r="X421" s="56"/>
      <c r="Y421" s="56"/>
      <c r="Z421" s="56"/>
      <c r="AA421" s="56"/>
    </row>
    <row r="422">
      <c r="A422" s="56"/>
      <c r="B422" s="55"/>
      <c r="C422" s="55"/>
      <c r="D422" s="55"/>
      <c r="E422" s="56"/>
      <c r="F422" s="56"/>
      <c r="G422" s="56"/>
      <c r="H422" s="56"/>
      <c r="I422" s="56"/>
      <c r="J422" s="56"/>
      <c r="K422" s="56"/>
      <c r="L422" s="56"/>
      <c r="M422" s="56"/>
      <c r="N422" s="56"/>
      <c r="O422" s="56"/>
      <c r="P422" s="56"/>
      <c r="Q422" s="56"/>
      <c r="R422" s="56"/>
      <c r="S422" s="56"/>
      <c r="T422" s="56"/>
      <c r="U422" s="56"/>
      <c r="V422" s="56"/>
      <c r="W422" s="56"/>
      <c r="X422" s="56"/>
      <c r="Y422" s="56"/>
      <c r="Z422" s="56"/>
      <c r="AA422" s="56"/>
    </row>
    <row r="423">
      <c r="A423" s="56"/>
      <c r="B423" s="55"/>
      <c r="C423" s="55"/>
      <c r="D423" s="55"/>
      <c r="E423" s="56"/>
      <c r="F423" s="56"/>
      <c r="G423" s="56"/>
      <c r="H423" s="56"/>
      <c r="I423" s="56"/>
      <c r="J423" s="56"/>
      <c r="K423" s="56"/>
      <c r="L423" s="56"/>
      <c r="M423" s="56"/>
      <c r="N423" s="56"/>
      <c r="O423" s="56"/>
      <c r="P423" s="56"/>
      <c r="Q423" s="56"/>
      <c r="R423" s="56"/>
      <c r="S423" s="56"/>
      <c r="T423" s="56"/>
      <c r="U423" s="56"/>
      <c r="V423" s="56"/>
      <c r="W423" s="56"/>
      <c r="X423" s="56"/>
      <c r="Y423" s="56"/>
      <c r="Z423" s="56"/>
      <c r="AA423" s="56"/>
    </row>
    <row r="424">
      <c r="A424" s="56"/>
      <c r="B424" s="55"/>
      <c r="C424" s="55"/>
      <c r="D424" s="55"/>
      <c r="E424" s="56"/>
      <c r="F424" s="56"/>
      <c r="G424" s="56"/>
      <c r="H424" s="56"/>
      <c r="I424" s="56"/>
      <c r="J424" s="56"/>
      <c r="K424" s="56"/>
      <c r="L424" s="56"/>
      <c r="M424" s="56"/>
      <c r="N424" s="56"/>
      <c r="O424" s="56"/>
      <c r="P424" s="56"/>
      <c r="Q424" s="56"/>
      <c r="R424" s="56"/>
      <c r="S424" s="56"/>
      <c r="T424" s="56"/>
      <c r="U424" s="56"/>
      <c r="V424" s="56"/>
      <c r="W424" s="56"/>
      <c r="X424" s="56"/>
      <c r="Y424" s="56"/>
      <c r="Z424" s="56"/>
      <c r="AA424" s="56"/>
    </row>
    <row r="425">
      <c r="A425" s="56"/>
      <c r="B425" s="55"/>
      <c r="C425" s="55"/>
      <c r="D425" s="55"/>
      <c r="E425" s="56"/>
      <c r="F425" s="56"/>
      <c r="G425" s="56"/>
      <c r="H425" s="56"/>
      <c r="I425" s="56"/>
      <c r="J425" s="56"/>
      <c r="K425" s="56"/>
      <c r="L425" s="56"/>
      <c r="M425" s="56"/>
      <c r="N425" s="56"/>
      <c r="O425" s="56"/>
      <c r="P425" s="56"/>
      <c r="Q425" s="56"/>
      <c r="R425" s="56"/>
      <c r="S425" s="56"/>
      <c r="T425" s="56"/>
      <c r="U425" s="56"/>
      <c r="V425" s="56"/>
      <c r="W425" s="56"/>
      <c r="X425" s="56"/>
      <c r="Y425" s="56"/>
      <c r="Z425" s="56"/>
      <c r="AA425" s="56"/>
    </row>
    <row r="426">
      <c r="A426" s="56"/>
      <c r="B426" s="55"/>
      <c r="C426" s="55"/>
      <c r="D426" s="55"/>
      <c r="E426" s="56"/>
      <c r="F426" s="56"/>
      <c r="G426" s="56"/>
      <c r="H426" s="56"/>
      <c r="I426" s="56"/>
      <c r="J426" s="56"/>
      <c r="K426" s="56"/>
      <c r="L426" s="56"/>
      <c r="M426" s="56"/>
      <c r="N426" s="56"/>
      <c r="O426" s="56"/>
      <c r="P426" s="56"/>
      <c r="Q426" s="56"/>
      <c r="R426" s="56"/>
      <c r="S426" s="56"/>
      <c r="T426" s="56"/>
      <c r="U426" s="56"/>
      <c r="V426" s="56"/>
      <c r="W426" s="56"/>
      <c r="X426" s="56"/>
      <c r="Y426" s="56"/>
      <c r="Z426" s="56"/>
      <c r="AA426" s="56"/>
    </row>
    <row r="427">
      <c r="A427" s="56"/>
      <c r="B427" s="55"/>
      <c r="C427" s="55"/>
      <c r="D427" s="55"/>
      <c r="E427" s="56"/>
      <c r="F427" s="56"/>
      <c r="G427" s="56"/>
      <c r="H427" s="56"/>
      <c r="I427" s="56"/>
      <c r="J427" s="56"/>
      <c r="K427" s="56"/>
      <c r="L427" s="56"/>
      <c r="M427" s="56"/>
      <c r="N427" s="56"/>
      <c r="O427" s="56"/>
      <c r="P427" s="56"/>
      <c r="Q427" s="56"/>
      <c r="R427" s="56"/>
      <c r="S427" s="56"/>
      <c r="T427" s="56"/>
      <c r="U427" s="56"/>
      <c r="V427" s="56"/>
      <c r="W427" s="56"/>
      <c r="X427" s="56"/>
      <c r="Y427" s="56"/>
      <c r="Z427" s="56"/>
      <c r="AA427" s="56"/>
    </row>
    <row r="428">
      <c r="A428" s="56"/>
      <c r="B428" s="55"/>
      <c r="C428" s="55"/>
      <c r="D428" s="55"/>
      <c r="E428" s="56"/>
      <c r="F428" s="56"/>
      <c r="G428" s="56"/>
      <c r="H428" s="56"/>
      <c r="I428" s="56"/>
      <c r="J428" s="56"/>
      <c r="K428" s="56"/>
      <c r="L428" s="56"/>
      <c r="M428" s="56"/>
      <c r="N428" s="56"/>
      <c r="O428" s="56"/>
      <c r="P428" s="56"/>
      <c r="Q428" s="56"/>
      <c r="R428" s="56"/>
      <c r="S428" s="56"/>
      <c r="T428" s="56"/>
      <c r="U428" s="56"/>
      <c r="V428" s="56"/>
      <c r="W428" s="56"/>
      <c r="X428" s="56"/>
      <c r="Y428" s="56"/>
      <c r="Z428" s="56"/>
      <c r="AA428" s="56"/>
    </row>
    <row r="429">
      <c r="A429" s="56"/>
      <c r="B429" s="55"/>
      <c r="C429" s="55"/>
      <c r="D429" s="55"/>
      <c r="E429" s="56"/>
      <c r="F429" s="56"/>
      <c r="G429" s="56"/>
      <c r="H429" s="56"/>
      <c r="I429" s="56"/>
      <c r="J429" s="56"/>
      <c r="K429" s="56"/>
      <c r="L429" s="56"/>
      <c r="M429" s="56"/>
      <c r="N429" s="56"/>
      <c r="O429" s="56"/>
      <c r="P429" s="56"/>
      <c r="Q429" s="56"/>
      <c r="R429" s="56"/>
      <c r="S429" s="56"/>
      <c r="T429" s="56"/>
      <c r="U429" s="56"/>
      <c r="V429" s="56"/>
      <c r="W429" s="56"/>
      <c r="X429" s="56"/>
      <c r="Y429" s="56"/>
      <c r="Z429" s="56"/>
      <c r="AA429" s="56"/>
    </row>
    <row r="430">
      <c r="A430" s="56"/>
      <c r="B430" s="55"/>
      <c r="C430" s="55"/>
      <c r="D430" s="55"/>
      <c r="E430" s="56"/>
      <c r="F430" s="56"/>
      <c r="G430" s="56"/>
      <c r="H430" s="56"/>
      <c r="I430" s="56"/>
      <c r="J430" s="56"/>
      <c r="K430" s="56"/>
      <c r="L430" s="56"/>
      <c r="M430" s="56"/>
      <c r="N430" s="56"/>
      <c r="O430" s="56"/>
      <c r="P430" s="56"/>
      <c r="Q430" s="56"/>
      <c r="R430" s="56"/>
      <c r="S430" s="56"/>
      <c r="T430" s="56"/>
      <c r="U430" s="56"/>
      <c r="V430" s="56"/>
      <c r="W430" s="56"/>
      <c r="X430" s="56"/>
      <c r="Y430" s="56"/>
      <c r="Z430" s="56"/>
      <c r="AA430" s="56"/>
    </row>
    <row r="431">
      <c r="A431" s="56"/>
      <c r="B431" s="55"/>
      <c r="C431" s="55"/>
      <c r="D431" s="55"/>
      <c r="E431" s="56"/>
      <c r="F431" s="56"/>
      <c r="G431" s="56"/>
      <c r="H431" s="56"/>
      <c r="I431" s="56"/>
      <c r="J431" s="56"/>
      <c r="K431" s="56"/>
      <c r="L431" s="56"/>
      <c r="M431" s="56"/>
      <c r="N431" s="56"/>
      <c r="O431" s="56"/>
      <c r="P431" s="56"/>
      <c r="Q431" s="56"/>
      <c r="R431" s="56"/>
      <c r="S431" s="56"/>
      <c r="T431" s="56"/>
      <c r="U431" s="56"/>
      <c r="V431" s="56"/>
      <c r="W431" s="56"/>
      <c r="X431" s="56"/>
      <c r="Y431" s="56"/>
      <c r="Z431" s="56"/>
      <c r="AA431" s="56"/>
    </row>
    <row r="432">
      <c r="A432" s="56"/>
      <c r="B432" s="55"/>
      <c r="C432" s="55"/>
      <c r="D432" s="55"/>
      <c r="E432" s="56"/>
      <c r="F432" s="56"/>
      <c r="G432" s="56"/>
      <c r="H432" s="56"/>
      <c r="I432" s="56"/>
      <c r="J432" s="56"/>
      <c r="K432" s="56"/>
      <c r="L432" s="56"/>
      <c r="M432" s="56"/>
      <c r="N432" s="56"/>
      <c r="O432" s="56"/>
      <c r="P432" s="56"/>
      <c r="Q432" s="56"/>
      <c r="R432" s="56"/>
      <c r="S432" s="56"/>
      <c r="T432" s="56"/>
      <c r="U432" s="56"/>
      <c r="V432" s="56"/>
      <c r="W432" s="56"/>
      <c r="X432" s="56"/>
      <c r="Y432" s="56"/>
      <c r="Z432" s="56"/>
      <c r="AA432" s="56"/>
    </row>
    <row r="433">
      <c r="A433" s="56"/>
      <c r="B433" s="55"/>
      <c r="C433" s="55"/>
      <c r="D433" s="55"/>
      <c r="E433" s="56"/>
      <c r="F433" s="56"/>
      <c r="G433" s="56"/>
      <c r="H433" s="56"/>
      <c r="I433" s="56"/>
      <c r="J433" s="56"/>
      <c r="K433" s="56"/>
      <c r="L433" s="56"/>
      <c r="M433" s="56"/>
      <c r="N433" s="56"/>
      <c r="O433" s="56"/>
      <c r="P433" s="56"/>
      <c r="Q433" s="56"/>
      <c r="R433" s="56"/>
      <c r="S433" s="56"/>
      <c r="T433" s="56"/>
      <c r="U433" s="56"/>
      <c r="V433" s="56"/>
      <c r="W433" s="56"/>
      <c r="X433" s="56"/>
      <c r="Y433" s="56"/>
      <c r="Z433" s="56"/>
      <c r="AA433" s="56"/>
    </row>
    <row r="434">
      <c r="A434" s="56"/>
      <c r="B434" s="55"/>
      <c r="C434" s="55"/>
      <c r="D434" s="55"/>
      <c r="E434" s="56"/>
      <c r="F434" s="56"/>
      <c r="G434" s="56"/>
      <c r="H434" s="56"/>
      <c r="I434" s="56"/>
      <c r="J434" s="56"/>
      <c r="K434" s="56"/>
      <c r="L434" s="56"/>
      <c r="M434" s="56"/>
      <c r="N434" s="56"/>
      <c r="O434" s="56"/>
      <c r="P434" s="56"/>
      <c r="Q434" s="56"/>
      <c r="R434" s="56"/>
      <c r="S434" s="56"/>
      <c r="T434" s="56"/>
      <c r="U434" s="56"/>
      <c r="V434" s="56"/>
      <c r="W434" s="56"/>
      <c r="X434" s="56"/>
      <c r="Y434" s="56"/>
      <c r="Z434" s="56"/>
      <c r="AA434" s="56"/>
    </row>
    <row r="435">
      <c r="A435" s="56"/>
      <c r="B435" s="55"/>
      <c r="C435" s="55"/>
      <c r="D435" s="55"/>
      <c r="E435" s="56"/>
      <c r="F435" s="56"/>
      <c r="G435" s="56"/>
      <c r="H435" s="56"/>
      <c r="I435" s="56"/>
      <c r="J435" s="56"/>
      <c r="K435" s="56"/>
      <c r="L435" s="56"/>
      <c r="M435" s="56"/>
      <c r="N435" s="56"/>
      <c r="O435" s="56"/>
      <c r="P435" s="56"/>
      <c r="Q435" s="56"/>
      <c r="R435" s="56"/>
      <c r="S435" s="56"/>
      <c r="T435" s="56"/>
      <c r="U435" s="56"/>
      <c r="V435" s="56"/>
      <c r="W435" s="56"/>
      <c r="X435" s="56"/>
      <c r="Y435" s="56"/>
      <c r="Z435" s="56"/>
      <c r="AA435" s="56"/>
    </row>
    <row r="436">
      <c r="A436" s="56"/>
      <c r="B436" s="55"/>
      <c r="C436" s="55"/>
      <c r="D436" s="55"/>
      <c r="E436" s="56"/>
      <c r="F436" s="56"/>
      <c r="G436" s="56"/>
      <c r="H436" s="56"/>
      <c r="I436" s="56"/>
      <c r="J436" s="56"/>
      <c r="K436" s="56"/>
      <c r="L436" s="56"/>
      <c r="M436" s="56"/>
      <c r="N436" s="56"/>
      <c r="O436" s="56"/>
      <c r="P436" s="56"/>
      <c r="Q436" s="56"/>
      <c r="R436" s="56"/>
      <c r="S436" s="56"/>
      <c r="T436" s="56"/>
      <c r="U436" s="56"/>
      <c r="V436" s="56"/>
      <c r="W436" s="56"/>
      <c r="X436" s="56"/>
      <c r="Y436" s="56"/>
      <c r="Z436" s="56"/>
      <c r="AA436" s="56"/>
    </row>
    <row r="437">
      <c r="A437" s="56"/>
      <c r="B437" s="55"/>
      <c r="C437" s="55"/>
      <c r="D437" s="55"/>
      <c r="E437" s="56"/>
      <c r="F437" s="56"/>
      <c r="G437" s="56"/>
      <c r="H437" s="56"/>
      <c r="I437" s="56"/>
      <c r="J437" s="56"/>
      <c r="K437" s="56"/>
      <c r="L437" s="56"/>
      <c r="M437" s="56"/>
      <c r="N437" s="56"/>
      <c r="O437" s="56"/>
      <c r="P437" s="56"/>
      <c r="Q437" s="56"/>
      <c r="R437" s="56"/>
      <c r="S437" s="56"/>
      <c r="T437" s="56"/>
      <c r="U437" s="56"/>
      <c r="V437" s="56"/>
      <c r="W437" s="56"/>
      <c r="X437" s="56"/>
      <c r="Y437" s="56"/>
      <c r="Z437" s="56"/>
      <c r="AA437" s="56"/>
    </row>
    <row r="438">
      <c r="A438" s="56"/>
      <c r="B438" s="55"/>
      <c r="C438" s="55"/>
      <c r="D438" s="55"/>
      <c r="E438" s="56"/>
      <c r="F438" s="56"/>
      <c r="G438" s="56"/>
      <c r="H438" s="56"/>
      <c r="I438" s="56"/>
      <c r="J438" s="56"/>
      <c r="K438" s="56"/>
      <c r="L438" s="56"/>
      <c r="M438" s="56"/>
      <c r="N438" s="56"/>
      <c r="O438" s="56"/>
      <c r="P438" s="56"/>
      <c r="Q438" s="56"/>
      <c r="R438" s="56"/>
      <c r="S438" s="56"/>
      <c r="T438" s="56"/>
      <c r="U438" s="56"/>
      <c r="V438" s="56"/>
      <c r="W438" s="56"/>
      <c r="X438" s="56"/>
      <c r="Y438" s="56"/>
      <c r="Z438" s="56"/>
      <c r="AA438" s="56"/>
    </row>
    <row r="439">
      <c r="A439" s="56"/>
      <c r="B439" s="55"/>
      <c r="C439" s="55"/>
      <c r="D439" s="55"/>
      <c r="E439" s="56"/>
      <c r="F439" s="56"/>
      <c r="G439" s="56"/>
      <c r="H439" s="56"/>
      <c r="I439" s="56"/>
      <c r="J439" s="56"/>
      <c r="K439" s="56"/>
      <c r="L439" s="56"/>
      <c r="M439" s="56"/>
      <c r="N439" s="56"/>
      <c r="O439" s="56"/>
      <c r="P439" s="56"/>
      <c r="Q439" s="56"/>
      <c r="R439" s="56"/>
      <c r="S439" s="56"/>
      <c r="T439" s="56"/>
      <c r="U439" s="56"/>
      <c r="V439" s="56"/>
      <c r="W439" s="56"/>
      <c r="X439" s="56"/>
      <c r="Y439" s="56"/>
      <c r="Z439" s="56"/>
      <c r="AA439" s="56"/>
    </row>
    <row r="440">
      <c r="A440" s="56"/>
      <c r="B440" s="55"/>
      <c r="C440" s="55"/>
      <c r="D440" s="55"/>
      <c r="E440" s="56"/>
      <c r="F440" s="56"/>
      <c r="G440" s="56"/>
      <c r="H440" s="56"/>
      <c r="I440" s="56"/>
      <c r="J440" s="56"/>
      <c r="K440" s="56"/>
      <c r="L440" s="56"/>
      <c r="M440" s="56"/>
      <c r="N440" s="56"/>
      <c r="O440" s="56"/>
      <c r="P440" s="56"/>
      <c r="Q440" s="56"/>
      <c r="R440" s="56"/>
      <c r="S440" s="56"/>
      <c r="T440" s="56"/>
      <c r="U440" s="56"/>
      <c r="V440" s="56"/>
      <c r="W440" s="56"/>
      <c r="X440" s="56"/>
      <c r="Y440" s="56"/>
      <c r="Z440" s="56"/>
      <c r="AA440" s="56"/>
    </row>
    <row r="441">
      <c r="A441" s="56"/>
      <c r="B441" s="55"/>
      <c r="C441" s="55"/>
      <c r="D441" s="55"/>
      <c r="E441" s="56"/>
      <c r="F441" s="56"/>
      <c r="G441" s="56"/>
      <c r="H441" s="56"/>
      <c r="I441" s="56"/>
      <c r="J441" s="56"/>
      <c r="K441" s="56"/>
      <c r="L441" s="56"/>
      <c r="M441" s="56"/>
      <c r="N441" s="56"/>
      <c r="O441" s="56"/>
      <c r="P441" s="56"/>
      <c r="Q441" s="56"/>
      <c r="R441" s="56"/>
      <c r="S441" s="56"/>
      <c r="T441" s="56"/>
      <c r="U441" s="56"/>
      <c r="V441" s="56"/>
      <c r="W441" s="56"/>
      <c r="X441" s="56"/>
      <c r="Y441" s="56"/>
      <c r="Z441" s="56"/>
      <c r="AA441" s="56"/>
    </row>
    <row r="442">
      <c r="A442" s="56"/>
      <c r="B442" s="55"/>
      <c r="C442" s="55"/>
      <c r="D442" s="55"/>
      <c r="E442" s="56"/>
      <c r="F442" s="56"/>
      <c r="G442" s="56"/>
      <c r="H442" s="56"/>
      <c r="I442" s="56"/>
      <c r="J442" s="56"/>
      <c r="K442" s="56"/>
      <c r="L442" s="56"/>
      <c r="M442" s="56"/>
      <c r="N442" s="56"/>
      <c r="O442" s="56"/>
      <c r="P442" s="56"/>
      <c r="Q442" s="56"/>
      <c r="R442" s="56"/>
      <c r="S442" s="56"/>
      <c r="T442" s="56"/>
      <c r="U442" s="56"/>
      <c r="V442" s="56"/>
      <c r="W442" s="56"/>
      <c r="X442" s="56"/>
      <c r="Y442" s="56"/>
      <c r="Z442" s="56"/>
      <c r="AA442" s="56"/>
    </row>
    <row r="443">
      <c r="A443" s="56"/>
      <c r="B443" s="55"/>
      <c r="C443" s="55"/>
      <c r="D443" s="55"/>
      <c r="E443" s="56"/>
      <c r="F443" s="56"/>
      <c r="G443" s="56"/>
      <c r="H443" s="56"/>
      <c r="I443" s="56"/>
      <c r="J443" s="56"/>
      <c r="K443" s="56"/>
      <c r="L443" s="56"/>
      <c r="M443" s="56"/>
      <c r="N443" s="56"/>
      <c r="O443" s="56"/>
      <c r="P443" s="56"/>
      <c r="Q443" s="56"/>
      <c r="R443" s="56"/>
      <c r="S443" s="56"/>
      <c r="T443" s="56"/>
      <c r="U443" s="56"/>
      <c r="V443" s="56"/>
      <c r="W443" s="56"/>
      <c r="X443" s="56"/>
      <c r="Y443" s="56"/>
      <c r="Z443" s="56"/>
      <c r="AA443" s="56"/>
    </row>
    <row r="444">
      <c r="A444" s="56"/>
      <c r="B444" s="55"/>
      <c r="C444" s="55"/>
      <c r="D444" s="55"/>
      <c r="E444" s="56"/>
      <c r="F444" s="56"/>
      <c r="G444" s="56"/>
      <c r="H444" s="56"/>
      <c r="I444" s="56"/>
      <c r="J444" s="56"/>
      <c r="K444" s="56"/>
      <c r="L444" s="56"/>
      <c r="M444" s="56"/>
      <c r="N444" s="56"/>
      <c r="O444" s="56"/>
      <c r="P444" s="56"/>
      <c r="Q444" s="56"/>
      <c r="R444" s="56"/>
      <c r="S444" s="56"/>
      <c r="T444" s="56"/>
      <c r="U444" s="56"/>
      <c r="V444" s="56"/>
      <c r="W444" s="56"/>
      <c r="X444" s="56"/>
      <c r="Y444" s="56"/>
      <c r="Z444" s="56"/>
      <c r="AA444" s="56"/>
    </row>
    <row r="445">
      <c r="A445" s="56"/>
      <c r="B445" s="55"/>
      <c r="C445" s="55"/>
      <c r="D445" s="55"/>
      <c r="E445" s="56"/>
      <c r="F445" s="56"/>
      <c r="G445" s="56"/>
      <c r="H445" s="56"/>
      <c r="I445" s="56"/>
      <c r="J445" s="56"/>
      <c r="K445" s="56"/>
      <c r="L445" s="56"/>
      <c r="M445" s="56"/>
      <c r="N445" s="56"/>
      <c r="O445" s="56"/>
      <c r="P445" s="56"/>
      <c r="Q445" s="56"/>
      <c r="R445" s="56"/>
      <c r="S445" s="56"/>
      <c r="T445" s="56"/>
      <c r="U445" s="56"/>
      <c r="V445" s="56"/>
      <c r="W445" s="56"/>
      <c r="X445" s="56"/>
      <c r="Y445" s="56"/>
      <c r="Z445" s="56"/>
      <c r="AA445" s="56"/>
    </row>
    <row r="446">
      <c r="A446" s="56"/>
      <c r="B446" s="55"/>
      <c r="C446" s="55"/>
      <c r="D446" s="55"/>
      <c r="E446" s="56"/>
      <c r="F446" s="56"/>
      <c r="G446" s="56"/>
      <c r="H446" s="56"/>
      <c r="I446" s="56"/>
      <c r="J446" s="56"/>
      <c r="K446" s="56"/>
      <c r="L446" s="56"/>
      <c r="M446" s="56"/>
      <c r="N446" s="56"/>
      <c r="O446" s="56"/>
      <c r="P446" s="56"/>
      <c r="Q446" s="56"/>
      <c r="R446" s="56"/>
      <c r="S446" s="56"/>
      <c r="T446" s="56"/>
      <c r="U446" s="56"/>
      <c r="V446" s="56"/>
      <c r="W446" s="56"/>
      <c r="X446" s="56"/>
      <c r="Y446" s="56"/>
      <c r="Z446" s="56"/>
      <c r="AA446" s="56"/>
    </row>
    <row r="447">
      <c r="A447" s="56"/>
      <c r="B447" s="55"/>
      <c r="C447" s="55"/>
      <c r="D447" s="55"/>
      <c r="E447" s="56"/>
      <c r="F447" s="56"/>
      <c r="G447" s="56"/>
      <c r="H447" s="56"/>
      <c r="I447" s="56"/>
      <c r="J447" s="56"/>
      <c r="K447" s="56"/>
      <c r="L447" s="56"/>
      <c r="M447" s="56"/>
      <c r="N447" s="56"/>
      <c r="O447" s="56"/>
      <c r="P447" s="56"/>
      <c r="Q447" s="56"/>
      <c r="R447" s="56"/>
      <c r="S447" s="56"/>
      <c r="T447" s="56"/>
      <c r="U447" s="56"/>
      <c r="V447" s="56"/>
      <c r="W447" s="56"/>
      <c r="X447" s="56"/>
      <c r="Y447" s="56"/>
      <c r="Z447" s="56"/>
      <c r="AA447" s="56"/>
    </row>
    <row r="448">
      <c r="A448" s="56"/>
      <c r="B448" s="55"/>
      <c r="C448" s="55"/>
      <c r="D448" s="55"/>
      <c r="E448" s="56"/>
      <c r="F448" s="56"/>
      <c r="G448" s="56"/>
      <c r="H448" s="56"/>
      <c r="I448" s="56"/>
      <c r="J448" s="56"/>
      <c r="K448" s="56"/>
      <c r="L448" s="56"/>
      <c r="M448" s="56"/>
      <c r="N448" s="56"/>
      <c r="O448" s="56"/>
      <c r="P448" s="56"/>
      <c r="Q448" s="56"/>
      <c r="R448" s="56"/>
      <c r="S448" s="56"/>
      <c r="T448" s="56"/>
      <c r="U448" s="56"/>
      <c r="V448" s="56"/>
      <c r="W448" s="56"/>
      <c r="X448" s="56"/>
      <c r="Y448" s="56"/>
      <c r="Z448" s="56"/>
      <c r="AA448" s="56"/>
    </row>
    <row r="449">
      <c r="A449" s="56"/>
      <c r="B449" s="55"/>
      <c r="C449" s="55"/>
      <c r="D449" s="55"/>
      <c r="E449" s="56"/>
      <c r="F449" s="56"/>
      <c r="G449" s="56"/>
      <c r="H449" s="56"/>
      <c r="I449" s="56"/>
      <c r="J449" s="56"/>
      <c r="K449" s="56"/>
      <c r="L449" s="56"/>
      <c r="M449" s="56"/>
      <c r="N449" s="56"/>
      <c r="O449" s="56"/>
      <c r="P449" s="56"/>
      <c r="Q449" s="56"/>
      <c r="R449" s="56"/>
      <c r="S449" s="56"/>
      <c r="T449" s="56"/>
      <c r="U449" s="56"/>
      <c r="V449" s="56"/>
      <c r="W449" s="56"/>
      <c r="X449" s="56"/>
      <c r="Y449" s="56"/>
      <c r="Z449" s="56"/>
      <c r="AA449" s="56"/>
    </row>
    <row r="450">
      <c r="A450" s="56"/>
      <c r="B450" s="55"/>
      <c r="C450" s="55"/>
      <c r="D450" s="55"/>
      <c r="E450" s="56"/>
      <c r="F450" s="56"/>
      <c r="G450" s="56"/>
      <c r="H450" s="56"/>
      <c r="I450" s="56"/>
      <c r="J450" s="56"/>
      <c r="K450" s="56"/>
      <c r="L450" s="56"/>
      <c r="M450" s="56"/>
      <c r="N450" s="56"/>
      <c r="O450" s="56"/>
      <c r="P450" s="56"/>
      <c r="Q450" s="56"/>
      <c r="R450" s="56"/>
      <c r="S450" s="56"/>
      <c r="T450" s="56"/>
      <c r="U450" s="56"/>
      <c r="V450" s="56"/>
      <c r="W450" s="56"/>
      <c r="X450" s="56"/>
      <c r="Y450" s="56"/>
      <c r="Z450" s="56"/>
      <c r="AA450" s="56"/>
    </row>
    <row r="451">
      <c r="A451" s="56"/>
      <c r="B451" s="55"/>
      <c r="C451" s="55"/>
      <c r="D451" s="55"/>
      <c r="E451" s="56"/>
      <c r="F451" s="56"/>
      <c r="G451" s="56"/>
      <c r="H451" s="56"/>
      <c r="I451" s="56"/>
      <c r="J451" s="56"/>
      <c r="K451" s="56"/>
      <c r="L451" s="56"/>
      <c r="M451" s="56"/>
      <c r="N451" s="56"/>
      <c r="O451" s="56"/>
      <c r="P451" s="56"/>
      <c r="Q451" s="56"/>
      <c r="R451" s="56"/>
      <c r="S451" s="56"/>
      <c r="T451" s="56"/>
      <c r="U451" s="56"/>
      <c r="V451" s="56"/>
      <c r="W451" s="56"/>
      <c r="X451" s="56"/>
      <c r="Y451" s="56"/>
      <c r="Z451" s="56"/>
      <c r="AA451" s="56"/>
    </row>
    <row r="452">
      <c r="A452" s="56"/>
      <c r="B452" s="55"/>
      <c r="C452" s="55"/>
      <c r="D452" s="55"/>
      <c r="E452" s="56"/>
      <c r="F452" s="56"/>
      <c r="G452" s="56"/>
      <c r="H452" s="56"/>
      <c r="I452" s="56"/>
      <c r="J452" s="56"/>
      <c r="K452" s="56"/>
      <c r="L452" s="56"/>
      <c r="M452" s="56"/>
      <c r="N452" s="56"/>
      <c r="O452" s="56"/>
      <c r="P452" s="56"/>
      <c r="Q452" s="56"/>
      <c r="R452" s="56"/>
      <c r="S452" s="56"/>
      <c r="T452" s="56"/>
      <c r="U452" s="56"/>
      <c r="V452" s="56"/>
      <c r="W452" s="56"/>
      <c r="X452" s="56"/>
      <c r="Y452" s="56"/>
      <c r="Z452" s="56"/>
      <c r="AA452" s="56"/>
    </row>
    <row r="453">
      <c r="A453" s="56"/>
      <c r="B453" s="55"/>
      <c r="C453" s="55"/>
      <c r="D453" s="55"/>
      <c r="E453" s="56"/>
      <c r="F453" s="56"/>
      <c r="G453" s="56"/>
      <c r="H453" s="56"/>
      <c r="I453" s="56"/>
      <c r="J453" s="56"/>
      <c r="K453" s="56"/>
      <c r="L453" s="56"/>
      <c r="M453" s="56"/>
      <c r="N453" s="56"/>
      <c r="O453" s="56"/>
      <c r="P453" s="56"/>
      <c r="Q453" s="56"/>
      <c r="R453" s="56"/>
      <c r="S453" s="56"/>
      <c r="T453" s="56"/>
      <c r="U453" s="56"/>
      <c r="V453" s="56"/>
      <c r="W453" s="56"/>
      <c r="X453" s="56"/>
      <c r="Y453" s="56"/>
      <c r="Z453" s="56"/>
      <c r="AA453" s="56"/>
    </row>
    <row r="454">
      <c r="A454" s="56"/>
      <c r="B454" s="55"/>
      <c r="C454" s="55"/>
      <c r="D454" s="55"/>
      <c r="E454" s="56"/>
      <c r="F454" s="56"/>
      <c r="G454" s="56"/>
      <c r="H454" s="56"/>
      <c r="I454" s="56"/>
      <c r="J454" s="56"/>
      <c r="K454" s="56"/>
      <c r="L454" s="56"/>
      <c r="M454" s="56"/>
      <c r="N454" s="56"/>
      <c r="O454" s="56"/>
      <c r="P454" s="56"/>
      <c r="Q454" s="56"/>
      <c r="R454" s="56"/>
      <c r="S454" s="56"/>
      <c r="T454" s="56"/>
      <c r="U454" s="56"/>
      <c r="V454" s="56"/>
      <c r="W454" s="56"/>
      <c r="X454" s="56"/>
      <c r="Y454" s="56"/>
      <c r="Z454" s="56"/>
      <c r="AA454" s="56"/>
    </row>
    <row r="455">
      <c r="A455" s="56"/>
      <c r="B455" s="55"/>
      <c r="C455" s="55"/>
      <c r="D455" s="55"/>
      <c r="E455" s="56"/>
      <c r="F455" s="56"/>
      <c r="G455" s="56"/>
      <c r="H455" s="56"/>
      <c r="I455" s="56"/>
      <c r="J455" s="56"/>
      <c r="K455" s="56"/>
      <c r="L455" s="56"/>
      <c r="M455" s="56"/>
      <c r="N455" s="56"/>
      <c r="O455" s="56"/>
      <c r="P455" s="56"/>
      <c r="Q455" s="56"/>
      <c r="R455" s="56"/>
      <c r="S455" s="56"/>
      <c r="T455" s="56"/>
      <c r="U455" s="56"/>
      <c r="V455" s="56"/>
      <c r="W455" s="56"/>
      <c r="X455" s="56"/>
      <c r="Y455" s="56"/>
      <c r="Z455" s="56"/>
      <c r="AA455" s="56"/>
    </row>
    <row r="456">
      <c r="A456" s="56"/>
      <c r="B456" s="55"/>
      <c r="C456" s="55"/>
      <c r="D456" s="55"/>
      <c r="E456" s="56"/>
      <c r="F456" s="56"/>
      <c r="G456" s="56"/>
      <c r="H456" s="56"/>
      <c r="I456" s="56"/>
      <c r="J456" s="56"/>
      <c r="K456" s="56"/>
      <c r="L456" s="56"/>
      <c r="M456" s="56"/>
      <c r="N456" s="56"/>
      <c r="O456" s="56"/>
      <c r="P456" s="56"/>
      <c r="Q456" s="56"/>
      <c r="R456" s="56"/>
      <c r="S456" s="56"/>
      <c r="T456" s="56"/>
      <c r="U456" s="56"/>
      <c r="V456" s="56"/>
      <c r="W456" s="56"/>
      <c r="X456" s="56"/>
      <c r="Y456" s="56"/>
      <c r="Z456" s="56"/>
      <c r="AA456" s="56"/>
    </row>
    <row r="457">
      <c r="A457" s="56"/>
      <c r="B457" s="55"/>
      <c r="C457" s="55"/>
      <c r="D457" s="55"/>
      <c r="E457" s="56"/>
      <c r="F457" s="56"/>
      <c r="G457" s="56"/>
      <c r="H457" s="56"/>
      <c r="I457" s="56"/>
      <c r="J457" s="56"/>
      <c r="K457" s="56"/>
      <c r="L457" s="56"/>
      <c r="M457" s="56"/>
      <c r="N457" s="56"/>
      <c r="O457" s="56"/>
      <c r="P457" s="56"/>
      <c r="Q457" s="56"/>
      <c r="R457" s="56"/>
      <c r="S457" s="56"/>
      <c r="T457" s="56"/>
      <c r="U457" s="56"/>
      <c r="V457" s="56"/>
      <c r="W457" s="56"/>
      <c r="X457" s="56"/>
      <c r="Y457" s="56"/>
      <c r="Z457" s="56"/>
      <c r="AA457" s="56"/>
    </row>
    <row r="458">
      <c r="A458" s="56"/>
      <c r="B458" s="55"/>
      <c r="C458" s="55"/>
      <c r="D458" s="55"/>
      <c r="E458" s="56"/>
      <c r="F458" s="56"/>
      <c r="G458" s="56"/>
      <c r="H458" s="56"/>
      <c r="I458" s="56"/>
      <c r="J458" s="56"/>
      <c r="K458" s="56"/>
      <c r="L458" s="56"/>
      <c r="M458" s="56"/>
      <c r="N458" s="56"/>
      <c r="O458" s="56"/>
      <c r="P458" s="56"/>
      <c r="Q458" s="56"/>
      <c r="R458" s="56"/>
      <c r="S458" s="56"/>
      <c r="T458" s="56"/>
      <c r="U458" s="56"/>
      <c r="V458" s="56"/>
      <c r="W458" s="56"/>
      <c r="X458" s="56"/>
      <c r="Y458" s="56"/>
      <c r="Z458" s="56"/>
      <c r="AA458" s="56"/>
    </row>
    <row r="459">
      <c r="A459" s="56"/>
      <c r="B459" s="55"/>
      <c r="C459" s="55"/>
      <c r="D459" s="55"/>
      <c r="E459" s="56"/>
      <c r="F459" s="56"/>
      <c r="G459" s="56"/>
      <c r="H459" s="56"/>
      <c r="I459" s="56"/>
      <c r="J459" s="56"/>
      <c r="K459" s="56"/>
      <c r="L459" s="56"/>
      <c r="M459" s="56"/>
      <c r="N459" s="56"/>
      <c r="O459" s="56"/>
      <c r="P459" s="56"/>
      <c r="Q459" s="56"/>
      <c r="R459" s="56"/>
      <c r="S459" s="56"/>
      <c r="T459" s="56"/>
      <c r="U459" s="56"/>
      <c r="V459" s="56"/>
      <c r="W459" s="56"/>
      <c r="X459" s="56"/>
      <c r="Y459" s="56"/>
      <c r="Z459" s="56"/>
      <c r="AA459" s="56"/>
    </row>
    <row r="460">
      <c r="A460" s="56"/>
      <c r="B460" s="55"/>
      <c r="C460" s="55"/>
      <c r="D460" s="55"/>
      <c r="E460" s="56"/>
      <c r="F460" s="56"/>
      <c r="G460" s="56"/>
      <c r="H460" s="56"/>
      <c r="I460" s="56"/>
      <c r="J460" s="56"/>
      <c r="K460" s="56"/>
      <c r="L460" s="56"/>
      <c r="M460" s="56"/>
      <c r="N460" s="56"/>
      <c r="O460" s="56"/>
      <c r="P460" s="56"/>
      <c r="Q460" s="56"/>
      <c r="R460" s="56"/>
      <c r="S460" s="56"/>
      <c r="T460" s="56"/>
      <c r="U460" s="56"/>
      <c r="V460" s="56"/>
      <c r="W460" s="56"/>
      <c r="X460" s="56"/>
      <c r="Y460" s="56"/>
      <c r="Z460" s="56"/>
      <c r="AA460" s="56"/>
    </row>
    <row r="461">
      <c r="A461" s="56"/>
      <c r="B461" s="55"/>
      <c r="C461" s="55"/>
      <c r="D461" s="55"/>
      <c r="E461" s="56"/>
      <c r="F461" s="56"/>
      <c r="G461" s="56"/>
      <c r="H461" s="56"/>
      <c r="I461" s="56"/>
      <c r="J461" s="56"/>
      <c r="K461" s="56"/>
      <c r="L461" s="56"/>
      <c r="M461" s="56"/>
      <c r="N461" s="56"/>
      <c r="O461" s="56"/>
      <c r="P461" s="56"/>
      <c r="Q461" s="56"/>
      <c r="R461" s="56"/>
      <c r="S461" s="56"/>
      <c r="T461" s="56"/>
      <c r="U461" s="56"/>
      <c r="V461" s="56"/>
      <c r="W461" s="56"/>
      <c r="X461" s="56"/>
      <c r="Y461" s="56"/>
      <c r="Z461" s="56"/>
      <c r="AA461" s="56"/>
    </row>
    <row r="462">
      <c r="A462" s="56"/>
      <c r="B462" s="55"/>
      <c r="C462" s="55"/>
      <c r="D462" s="55"/>
      <c r="E462" s="56"/>
      <c r="F462" s="56"/>
      <c r="G462" s="56"/>
      <c r="H462" s="56"/>
      <c r="I462" s="56"/>
      <c r="J462" s="56"/>
      <c r="K462" s="56"/>
      <c r="L462" s="56"/>
      <c r="M462" s="56"/>
      <c r="N462" s="56"/>
      <c r="O462" s="56"/>
      <c r="P462" s="56"/>
      <c r="Q462" s="56"/>
      <c r="R462" s="56"/>
      <c r="S462" s="56"/>
      <c r="T462" s="56"/>
      <c r="U462" s="56"/>
      <c r="V462" s="56"/>
      <c r="W462" s="56"/>
      <c r="X462" s="56"/>
      <c r="Y462" s="56"/>
      <c r="Z462" s="56"/>
      <c r="AA462" s="56"/>
    </row>
    <row r="463">
      <c r="A463" s="56"/>
      <c r="B463" s="55"/>
      <c r="C463" s="55"/>
      <c r="D463" s="55"/>
      <c r="E463" s="56"/>
      <c r="F463" s="56"/>
      <c r="G463" s="56"/>
      <c r="H463" s="56"/>
      <c r="I463" s="56"/>
      <c r="J463" s="56"/>
      <c r="K463" s="56"/>
      <c r="L463" s="56"/>
      <c r="M463" s="56"/>
      <c r="N463" s="56"/>
      <c r="O463" s="56"/>
      <c r="P463" s="56"/>
      <c r="Q463" s="56"/>
      <c r="R463" s="56"/>
      <c r="S463" s="56"/>
      <c r="T463" s="56"/>
      <c r="U463" s="56"/>
      <c r="V463" s="56"/>
      <c r="W463" s="56"/>
      <c r="X463" s="56"/>
      <c r="Y463" s="56"/>
      <c r="Z463" s="56"/>
      <c r="AA463" s="56"/>
    </row>
    <row r="464">
      <c r="A464" s="56"/>
      <c r="B464" s="55"/>
      <c r="C464" s="55"/>
      <c r="D464" s="55"/>
      <c r="E464" s="56"/>
      <c r="F464" s="56"/>
      <c r="G464" s="56"/>
      <c r="H464" s="56"/>
      <c r="I464" s="56"/>
      <c r="J464" s="56"/>
      <c r="K464" s="56"/>
      <c r="L464" s="56"/>
      <c r="M464" s="56"/>
      <c r="N464" s="56"/>
      <c r="O464" s="56"/>
      <c r="P464" s="56"/>
      <c r="Q464" s="56"/>
      <c r="R464" s="56"/>
      <c r="S464" s="56"/>
      <c r="T464" s="56"/>
      <c r="U464" s="56"/>
      <c r="V464" s="56"/>
      <c r="W464" s="56"/>
      <c r="X464" s="56"/>
      <c r="Y464" s="56"/>
      <c r="Z464" s="56"/>
      <c r="AA464" s="56"/>
    </row>
    <row r="465">
      <c r="A465" s="56"/>
      <c r="B465" s="55"/>
      <c r="C465" s="55"/>
      <c r="D465" s="55"/>
      <c r="E465" s="56"/>
      <c r="F465" s="56"/>
      <c r="G465" s="56"/>
      <c r="H465" s="56"/>
      <c r="I465" s="56"/>
      <c r="J465" s="56"/>
      <c r="K465" s="56"/>
      <c r="L465" s="56"/>
      <c r="M465" s="56"/>
      <c r="N465" s="56"/>
      <c r="O465" s="56"/>
      <c r="P465" s="56"/>
      <c r="Q465" s="56"/>
      <c r="R465" s="56"/>
      <c r="S465" s="56"/>
      <c r="T465" s="56"/>
      <c r="U465" s="56"/>
      <c r="V465" s="56"/>
      <c r="W465" s="56"/>
      <c r="X465" s="56"/>
      <c r="Y465" s="56"/>
      <c r="Z465" s="56"/>
      <c r="AA465" s="56"/>
    </row>
    <row r="466">
      <c r="A466" s="56"/>
      <c r="B466" s="55"/>
      <c r="C466" s="55"/>
      <c r="D466" s="55"/>
      <c r="E466" s="56"/>
      <c r="F466" s="56"/>
      <c r="G466" s="56"/>
      <c r="H466" s="56"/>
      <c r="I466" s="56"/>
      <c r="J466" s="56"/>
      <c r="K466" s="56"/>
      <c r="L466" s="56"/>
      <c r="M466" s="56"/>
      <c r="N466" s="56"/>
      <c r="O466" s="56"/>
      <c r="P466" s="56"/>
      <c r="Q466" s="56"/>
      <c r="R466" s="56"/>
      <c r="S466" s="56"/>
      <c r="T466" s="56"/>
      <c r="U466" s="56"/>
      <c r="V466" s="56"/>
      <c r="W466" s="56"/>
      <c r="X466" s="56"/>
      <c r="Y466" s="56"/>
      <c r="Z466" s="56"/>
      <c r="AA466" s="56"/>
    </row>
    <row r="467">
      <c r="A467" s="56"/>
      <c r="B467" s="55"/>
      <c r="C467" s="55"/>
      <c r="D467" s="55"/>
      <c r="E467" s="56"/>
      <c r="F467" s="56"/>
      <c r="G467" s="56"/>
      <c r="H467" s="56"/>
      <c r="I467" s="56"/>
      <c r="J467" s="56"/>
      <c r="K467" s="56"/>
      <c r="L467" s="56"/>
      <c r="M467" s="56"/>
      <c r="N467" s="56"/>
      <c r="O467" s="56"/>
      <c r="P467" s="56"/>
      <c r="Q467" s="56"/>
      <c r="R467" s="56"/>
      <c r="S467" s="56"/>
      <c r="T467" s="56"/>
      <c r="U467" s="56"/>
      <c r="V467" s="56"/>
      <c r="W467" s="56"/>
      <c r="X467" s="56"/>
      <c r="Y467" s="56"/>
      <c r="Z467" s="56"/>
      <c r="AA467" s="56"/>
    </row>
    <row r="468">
      <c r="A468" s="56"/>
      <c r="B468" s="55"/>
      <c r="C468" s="55"/>
      <c r="D468" s="55"/>
      <c r="E468" s="56"/>
      <c r="F468" s="56"/>
      <c r="G468" s="56"/>
      <c r="H468" s="56"/>
      <c r="I468" s="56"/>
      <c r="J468" s="56"/>
      <c r="K468" s="56"/>
      <c r="L468" s="56"/>
      <c r="M468" s="56"/>
      <c r="N468" s="56"/>
      <c r="O468" s="56"/>
      <c r="P468" s="56"/>
      <c r="Q468" s="56"/>
      <c r="R468" s="56"/>
      <c r="S468" s="56"/>
      <c r="T468" s="56"/>
      <c r="U468" s="56"/>
      <c r="V468" s="56"/>
      <c r="W468" s="56"/>
      <c r="X468" s="56"/>
      <c r="Y468" s="56"/>
      <c r="Z468" s="56"/>
      <c r="AA468" s="56"/>
    </row>
    <row r="469">
      <c r="A469" s="56"/>
      <c r="B469" s="55"/>
      <c r="C469" s="55"/>
      <c r="D469" s="55"/>
      <c r="E469" s="56"/>
      <c r="F469" s="56"/>
      <c r="G469" s="56"/>
      <c r="H469" s="56"/>
      <c r="I469" s="56"/>
      <c r="J469" s="56"/>
      <c r="K469" s="56"/>
      <c r="L469" s="56"/>
      <c r="M469" s="56"/>
      <c r="N469" s="56"/>
      <c r="O469" s="56"/>
      <c r="P469" s="56"/>
      <c r="Q469" s="56"/>
      <c r="R469" s="56"/>
      <c r="S469" s="56"/>
      <c r="T469" s="56"/>
      <c r="U469" s="56"/>
      <c r="V469" s="56"/>
      <c r="W469" s="56"/>
      <c r="X469" s="56"/>
      <c r="Y469" s="56"/>
      <c r="Z469" s="56"/>
      <c r="AA469" s="56"/>
    </row>
    <row r="470">
      <c r="A470" s="56"/>
      <c r="B470" s="55"/>
      <c r="C470" s="55"/>
      <c r="D470" s="55"/>
      <c r="E470" s="56"/>
      <c r="F470" s="56"/>
      <c r="G470" s="56"/>
      <c r="H470" s="56"/>
      <c r="I470" s="56"/>
      <c r="J470" s="56"/>
      <c r="K470" s="56"/>
      <c r="L470" s="56"/>
      <c r="M470" s="56"/>
      <c r="N470" s="56"/>
      <c r="O470" s="56"/>
      <c r="P470" s="56"/>
      <c r="Q470" s="56"/>
      <c r="R470" s="56"/>
      <c r="S470" s="56"/>
      <c r="T470" s="56"/>
      <c r="U470" s="56"/>
      <c r="V470" s="56"/>
      <c r="W470" s="56"/>
      <c r="X470" s="56"/>
      <c r="Y470" s="56"/>
      <c r="Z470" s="56"/>
      <c r="AA470" s="56"/>
    </row>
    <row r="471">
      <c r="A471" s="56"/>
      <c r="B471" s="55"/>
      <c r="C471" s="55"/>
      <c r="D471" s="55"/>
      <c r="E471" s="56"/>
      <c r="F471" s="56"/>
      <c r="G471" s="56"/>
      <c r="H471" s="56"/>
      <c r="I471" s="56"/>
      <c r="J471" s="56"/>
      <c r="K471" s="56"/>
      <c r="L471" s="56"/>
      <c r="M471" s="56"/>
      <c r="N471" s="56"/>
      <c r="O471" s="56"/>
      <c r="P471" s="56"/>
      <c r="Q471" s="56"/>
      <c r="R471" s="56"/>
      <c r="S471" s="56"/>
      <c r="T471" s="56"/>
      <c r="U471" s="56"/>
      <c r="V471" s="56"/>
      <c r="W471" s="56"/>
      <c r="X471" s="56"/>
      <c r="Y471" s="56"/>
      <c r="Z471" s="56"/>
      <c r="AA471" s="56"/>
    </row>
    <row r="472">
      <c r="A472" s="56"/>
      <c r="B472" s="55"/>
      <c r="C472" s="55"/>
      <c r="D472" s="55"/>
      <c r="E472" s="56"/>
      <c r="F472" s="56"/>
      <c r="G472" s="56"/>
      <c r="H472" s="56"/>
      <c r="I472" s="56"/>
      <c r="J472" s="56"/>
      <c r="K472" s="56"/>
      <c r="L472" s="56"/>
      <c r="M472" s="56"/>
      <c r="N472" s="56"/>
      <c r="O472" s="56"/>
      <c r="P472" s="56"/>
      <c r="Q472" s="56"/>
      <c r="R472" s="56"/>
      <c r="S472" s="56"/>
      <c r="T472" s="56"/>
      <c r="U472" s="56"/>
      <c r="V472" s="56"/>
      <c r="W472" s="56"/>
      <c r="X472" s="56"/>
      <c r="Y472" s="56"/>
      <c r="Z472" s="56"/>
      <c r="AA472" s="56"/>
    </row>
    <row r="473">
      <c r="A473" s="56"/>
      <c r="B473" s="55"/>
      <c r="C473" s="55"/>
      <c r="D473" s="55"/>
      <c r="E473" s="56"/>
      <c r="F473" s="56"/>
      <c r="G473" s="56"/>
      <c r="H473" s="56"/>
      <c r="I473" s="56"/>
      <c r="J473" s="56"/>
      <c r="K473" s="56"/>
      <c r="L473" s="56"/>
      <c r="M473" s="56"/>
      <c r="N473" s="56"/>
      <c r="O473" s="56"/>
      <c r="P473" s="56"/>
      <c r="Q473" s="56"/>
      <c r="R473" s="56"/>
      <c r="S473" s="56"/>
      <c r="T473" s="56"/>
      <c r="U473" s="56"/>
      <c r="V473" s="56"/>
      <c r="W473" s="56"/>
      <c r="X473" s="56"/>
      <c r="Y473" s="56"/>
      <c r="Z473" s="56"/>
      <c r="AA473" s="56"/>
    </row>
    <row r="474">
      <c r="A474" s="56"/>
      <c r="B474" s="55"/>
      <c r="C474" s="55"/>
      <c r="D474" s="55"/>
      <c r="E474" s="56"/>
      <c r="F474" s="56"/>
      <c r="G474" s="56"/>
      <c r="H474" s="56"/>
      <c r="I474" s="56"/>
      <c r="J474" s="56"/>
      <c r="K474" s="56"/>
      <c r="L474" s="56"/>
      <c r="M474" s="56"/>
      <c r="N474" s="56"/>
      <c r="O474" s="56"/>
      <c r="P474" s="56"/>
      <c r="Q474" s="56"/>
      <c r="R474" s="56"/>
      <c r="S474" s="56"/>
      <c r="T474" s="56"/>
      <c r="U474" s="56"/>
      <c r="V474" s="56"/>
      <c r="W474" s="56"/>
      <c r="X474" s="56"/>
      <c r="Y474" s="56"/>
      <c r="Z474" s="56"/>
      <c r="AA474" s="56"/>
    </row>
    <row r="475">
      <c r="A475" s="56"/>
      <c r="B475" s="55"/>
      <c r="C475" s="55"/>
      <c r="D475" s="55"/>
      <c r="E475" s="56"/>
      <c r="F475" s="56"/>
      <c r="G475" s="56"/>
      <c r="H475" s="56"/>
      <c r="I475" s="56"/>
      <c r="J475" s="56"/>
      <c r="K475" s="56"/>
      <c r="L475" s="56"/>
      <c r="M475" s="56"/>
      <c r="N475" s="56"/>
      <c r="O475" s="56"/>
      <c r="P475" s="56"/>
      <c r="Q475" s="56"/>
      <c r="R475" s="56"/>
      <c r="S475" s="56"/>
      <c r="T475" s="56"/>
      <c r="U475" s="56"/>
      <c r="V475" s="56"/>
      <c r="W475" s="56"/>
      <c r="X475" s="56"/>
      <c r="Y475" s="56"/>
      <c r="Z475" s="56"/>
      <c r="AA475" s="56"/>
    </row>
    <row r="476">
      <c r="A476" s="56"/>
      <c r="B476" s="55"/>
      <c r="C476" s="55"/>
      <c r="D476" s="55"/>
      <c r="E476" s="56"/>
      <c r="F476" s="56"/>
      <c r="G476" s="56"/>
      <c r="H476" s="56"/>
      <c r="I476" s="56"/>
      <c r="J476" s="56"/>
      <c r="K476" s="56"/>
      <c r="L476" s="56"/>
      <c r="M476" s="56"/>
      <c r="N476" s="56"/>
      <c r="O476" s="56"/>
      <c r="P476" s="56"/>
      <c r="Q476" s="56"/>
      <c r="R476" s="56"/>
      <c r="S476" s="56"/>
      <c r="T476" s="56"/>
      <c r="U476" s="56"/>
      <c r="V476" s="56"/>
      <c r="W476" s="56"/>
      <c r="X476" s="56"/>
      <c r="Y476" s="56"/>
      <c r="Z476" s="56"/>
      <c r="AA476" s="56"/>
    </row>
    <row r="477">
      <c r="A477" s="56"/>
      <c r="B477" s="55"/>
      <c r="C477" s="55"/>
      <c r="D477" s="55"/>
      <c r="E477" s="56"/>
      <c r="F477" s="56"/>
      <c r="G477" s="56"/>
      <c r="H477" s="56"/>
      <c r="I477" s="56"/>
      <c r="J477" s="56"/>
      <c r="K477" s="56"/>
      <c r="L477" s="56"/>
      <c r="M477" s="56"/>
      <c r="N477" s="56"/>
      <c r="O477" s="56"/>
      <c r="P477" s="56"/>
      <c r="Q477" s="56"/>
      <c r="R477" s="56"/>
      <c r="S477" s="56"/>
      <c r="T477" s="56"/>
      <c r="U477" s="56"/>
      <c r="V477" s="56"/>
      <c r="W477" s="56"/>
      <c r="X477" s="56"/>
      <c r="Y477" s="56"/>
      <c r="Z477" s="56"/>
      <c r="AA477" s="56"/>
    </row>
    <row r="478">
      <c r="A478" s="56"/>
      <c r="B478" s="55"/>
      <c r="C478" s="55"/>
      <c r="D478" s="55"/>
      <c r="E478" s="56"/>
      <c r="F478" s="56"/>
      <c r="G478" s="56"/>
      <c r="H478" s="56"/>
      <c r="I478" s="56"/>
      <c r="J478" s="56"/>
      <c r="K478" s="56"/>
      <c r="L478" s="56"/>
      <c r="M478" s="56"/>
      <c r="N478" s="56"/>
      <c r="O478" s="56"/>
      <c r="P478" s="56"/>
      <c r="Q478" s="56"/>
      <c r="R478" s="56"/>
      <c r="S478" s="56"/>
      <c r="T478" s="56"/>
      <c r="U478" s="56"/>
      <c r="V478" s="56"/>
      <c r="W478" s="56"/>
      <c r="X478" s="56"/>
      <c r="Y478" s="56"/>
      <c r="Z478" s="56"/>
      <c r="AA478" s="56"/>
    </row>
    <row r="479">
      <c r="A479" s="56"/>
      <c r="B479" s="55"/>
      <c r="C479" s="55"/>
      <c r="D479" s="55"/>
      <c r="E479" s="56"/>
      <c r="F479" s="56"/>
      <c r="G479" s="56"/>
      <c r="H479" s="56"/>
      <c r="I479" s="56"/>
      <c r="J479" s="56"/>
      <c r="K479" s="56"/>
      <c r="L479" s="56"/>
      <c r="M479" s="56"/>
      <c r="N479" s="56"/>
      <c r="O479" s="56"/>
      <c r="P479" s="56"/>
      <c r="Q479" s="56"/>
      <c r="R479" s="56"/>
      <c r="S479" s="56"/>
      <c r="T479" s="56"/>
      <c r="U479" s="56"/>
      <c r="V479" s="56"/>
      <c r="W479" s="56"/>
      <c r="X479" s="56"/>
      <c r="Y479" s="56"/>
      <c r="Z479" s="56"/>
      <c r="AA479" s="56"/>
    </row>
    <row r="480">
      <c r="A480" s="56"/>
      <c r="B480" s="55"/>
      <c r="C480" s="55"/>
      <c r="D480" s="55"/>
      <c r="E480" s="56"/>
      <c r="F480" s="56"/>
      <c r="G480" s="56"/>
      <c r="H480" s="56"/>
      <c r="I480" s="56"/>
      <c r="J480" s="56"/>
      <c r="K480" s="56"/>
      <c r="L480" s="56"/>
      <c r="M480" s="56"/>
      <c r="N480" s="56"/>
      <c r="O480" s="56"/>
      <c r="P480" s="56"/>
      <c r="Q480" s="56"/>
      <c r="R480" s="56"/>
      <c r="S480" s="56"/>
      <c r="T480" s="56"/>
      <c r="U480" s="56"/>
      <c r="V480" s="56"/>
      <c r="W480" s="56"/>
      <c r="X480" s="56"/>
      <c r="Y480" s="56"/>
      <c r="Z480" s="56"/>
      <c r="AA480" s="56"/>
    </row>
    <row r="481">
      <c r="A481" s="56"/>
      <c r="B481" s="55"/>
      <c r="C481" s="55"/>
      <c r="D481" s="55"/>
      <c r="E481" s="56"/>
      <c r="F481" s="56"/>
      <c r="G481" s="56"/>
      <c r="H481" s="56"/>
      <c r="I481" s="56"/>
      <c r="J481" s="56"/>
      <c r="K481" s="56"/>
      <c r="L481" s="56"/>
      <c r="M481" s="56"/>
      <c r="N481" s="56"/>
      <c r="O481" s="56"/>
      <c r="P481" s="56"/>
      <c r="Q481" s="56"/>
      <c r="R481" s="56"/>
      <c r="S481" s="56"/>
      <c r="T481" s="56"/>
      <c r="U481" s="56"/>
      <c r="V481" s="56"/>
      <c r="W481" s="56"/>
      <c r="X481" s="56"/>
      <c r="Y481" s="56"/>
      <c r="Z481" s="56"/>
      <c r="AA481" s="56"/>
    </row>
    <row r="482">
      <c r="A482" s="56"/>
      <c r="B482" s="55"/>
      <c r="C482" s="55"/>
      <c r="D482" s="55"/>
      <c r="E482" s="56"/>
      <c r="F482" s="56"/>
      <c r="G482" s="56"/>
      <c r="H482" s="56"/>
      <c r="I482" s="56"/>
      <c r="J482" s="56"/>
      <c r="K482" s="56"/>
      <c r="L482" s="56"/>
      <c r="M482" s="56"/>
      <c r="N482" s="56"/>
      <c r="O482" s="56"/>
      <c r="P482" s="56"/>
      <c r="Q482" s="56"/>
      <c r="R482" s="56"/>
      <c r="S482" s="56"/>
      <c r="T482" s="56"/>
      <c r="U482" s="56"/>
      <c r="V482" s="56"/>
      <c r="W482" s="56"/>
      <c r="X482" s="56"/>
      <c r="Y482" s="56"/>
      <c r="Z482" s="56"/>
      <c r="AA482" s="56"/>
    </row>
    <row r="483">
      <c r="A483" s="56"/>
      <c r="B483" s="55"/>
      <c r="C483" s="55"/>
      <c r="D483" s="55"/>
      <c r="E483" s="56"/>
      <c r="F483" s="56"/>
      <c r="G483" s="56"/>
      <c r="H483" s="56"/>
      <c r="I483" s="56"/>
      <c r="J483" s="56"/>
      <c r="K483" s="56"/>
      <c r="L483" s="56"/>
      <c r="M483" s="56"/>
      <c r="N483" s="56"/>
      <c r="O483" s="56"/>
      <c r="P483" s="56"/>
      <c r="Q483" s="56"/>
      <c r="R483" s="56"/>
      <c r="S483" s="56"/>
      <c r="T483" s="56"/>
      <c r="U483" s="56"/>
      <c r="V483" s="56"/>
      <c r="W483" s="56"/>
      <c r="X483" s="56"/>
      <c r="Y483" s="56"/>
      <c r="Z483" s="56"/>
      <c r="AA483" s="56"/>
    </row>
    <row r="484">
      <c r="A484" s="56"/>
      <c r="B484" s="55"/>
      <c r="C484" s="55"/>
      <c r="D484" s="55"/>
      <c r="E484" s="56"/>
      <c r="F484" s="56"/>
      <c r="G484" s="56"/>
      <c r="H484" s="56"/>
      <c r="I484" s="56"/>
      <c r="J484" s="56"/>
      <c r="K484" s="56"/>
      <c r="L484" s="56"/>
      <c r="M484" s="56"/>
      <c r="N484" s="56"/>
      <c r="O484" s="56"/>
      <c r="P484" s="56"/>
      <c r="Q484" s="56"/>
      <c r="R484" s="56"/>
      <c r="S484" s="56"/>
      <c r="T484" s="56"/>
      <c r="U484" s="56"/>
      <c r="V484" s="56"/>
      <c r="W484" s="56"/>
      <c r="X484" s="56"/>
      <c r="Y484" s="56"/>
      <c r="Z484" s="56"/>
      <c r="AA484" s="56"/>
    </row>
    <row r="485">
      <c r="A485" s="56"/>
      <c r="B485" s="55"/>
      <c r="C485" s="55"/>
      <c r="D485" s="55"/>
      <c r="E485" s="56"/>
      <c r="F485" s="56"/>
      <c r="G485" s="56"/>
      <c r="H485" s="56"/>
      <c r="I485" s="56"/>
      <c r="J485" s="56"/>
      <c r="K485" s="56"/>
      <c r="L485" s="56"/>
      <c r="M485" s="56"/>
      <c r="N485" s="56"/>
      <c r="O485" s="56"/>
      <c r="P485" s="56"/>
      <c r="Q485" s="56"/>
      <c r="R485" s="56"/>
      <c r="S485" s="56"/>
      <c r="T485" s="56"/>
      <c r="U485" s="56"/>
      <c r="V485" s="56"/>
      <c r="W485" s="56"/>
      <c r="X485" s="56"/>
      <c r="Y485" s="56"/>
      <c r="Z485" s="56"/>
      <c r="AA485" s="56"/>
    </row>
    <row r="486">
      <c r="A486" s="56"/>
      <c r="B486" s="55"/>
      <c r="C486" s="55"/>
      <c r="D486" s="55"/>
      <c r="E486" s="56"/>
      <c r="F486" s="56"/>
      <c r="G486" s="56"/>
      <c r="H486" s="56"/>
      <c r="I486" s="56"/>
      <c r="J486" s="56"/>
      <c r="K486" s="56"/>
      <c r="L486" s="56"/>
      <c r="M486" s="56"/>
      <c r="N486" s="56"/>
      <c r="O486" s="56"/>
      <c r="P486" s="56"/>
      <c r="Q486" s="56"/>
      <c r="R486" s="56"/>
      <c r="S486" s="56"/>
      <c r="T486" s="56"/>
      <c r="U486" s="56"/>
      <c r="V486" s="56"/>
      <c r="W486" s="56"/>
      <c r="X486" s="56"/>
      <c r="Y486" s="56"/>
      <c r="Z486" s="56"/>
      <c r="AA486" s="56"/>
    </row>
    <row r="487">
      <c r="A487" s="56"/>
      <c r="B487" s="55"/>
      <c r="C487" s="55"/>
      <c r="D487" s="55"/>
      <c r="E487" s="56"/>
      <c r="F487" s="56"/>
      <c r="G487" s="56"/>
      <c r="H487" s="56"/>
      <c r="I487" s="56"/>
      <c r="J487" s="56"/>
      <c r="K487" s="56"/>
      <c r="L487" s="56"/>
      <c r="M487" s="56"/>
      <c r="N487" s="56"/>
      <c r="O487" s="56"/>
      <c r="P487" s="56"/>
      <c r="Q487" s="56"/>
      <c r="R487" s="56"/>
      <c r="S487" s="56"/>
      <c r="T487" s="56"/>
      <c r="U487" s="56"/>
      <c r="V487" s="56"/>
      <c r="W487" s="56"/>
      <c r="X487" s="56"/>
      <c r="Y487" s="56"/>
      <c r="Z487" s="56"/>
      <c r="AA487" s="56"/>
    </row>
    <row r="488">
      <c r="A488" s="56"/>
      <c r="B488" s="55"/>
      <c r="C488" s="55"/>
      <c r="D488" s="55"/>
      <c r="E488" s="56"/>
      <c r="F488" s="56"/>
      <c r="G488" s="56"/>
      <c r="H488" s="56"/>
      <c r="I488" s="56"/>
      <c r="J488" s="56"/>
      <c r="K488" s="56"/>
      <c r="L488" s="56"/>
      <c r="M488" s="56"/>
      <c r="N488" s="56"/>
      <c r="O488" s="56"/>
      <c r="P488" s="56"/>
      <c r="Q488" s="56"/>
      <c r="R488" s="56"/>
      <c r="S488" s="56"/>
      <c r="T488" s="56"/>
      <c r="U488" s="56"/>
      <c r="V488" s="56"/>
      <c r="W488" s="56"/>
      <c r="X488" s="56"/>
      <c r="Y488" s="56"/>
      <c r="Z488" s="56"/>
      <c r="AA488" s="56"/>
    </row>
    <row r="489">
      <c r="A489" s="56"/>
      <c r="B489" s="55"/>
      <c r="C489" s="55"/>
      <c r="D489" s="55"/>
      <c r="E489" s="56"/>
      <c r="F489" s="56"/>
      <c r="G489" s="56"/>
      <c r="H489" s="56"/>
      <c r="I489" s="56"/>
      <c r="J489" s="56"/>
      <c r="K489" s="56"/>
      <c r="L489" s="56"/>
      <c r="M489" s="56"/>
      <c r="N489" s="56"/>
      <c r="O489" s="56"/>
      <c r="P489" s="56"/>
      <c r="Q489" s="56"/>
      <c r="R489" s="56"/>
      <c r="S489" s="56"/>
      <c r="T489" s="56"/>
      <c r="U489" s="56"/>
      <c r="V489" s="56"/>
      <c r="W489" s="56"/>
      <c r="X489" s="56"/>
      <c r="Y489" s="56"/>
      <c r="Z489" s="56"/>
      <c r="AA489" s="56"/>
    </row>
    <row r="490">
      <c r="A490" s="56"/>
      <c r="B490" s="55"/>
      <c r="C490" s="55"/>
      <c r="D490" s="55"/>
      <c r="E490" s="56"/>
      <c r="F490" s="56"/>
      <c r="G490" s="56"/>
      <c r="H490" s="56"/>
      <c r="I490" s="56"/>
      <c r="J490" s="56"/>
      <c r="K490" s="56"/>
      <c r="L490" s="56"/>
      <c r="M490" s="56"/>
      <c r="N490" s="56"/>
      <c r="O490" s="56"/>
      <c r="P490" s="56"/>
      <c r="Q490" s="56"/>
      <c r="R490" s="56"/>
      <c r="S490" s="56"/>
      <c r="T490" s="56"/>
      <c r="U490" s="56"/>
      <c r="V490" s="56"/>
      <c r="W490" s="56"/>
      <c r="X490" s="56"/>
      <c r="Y490" s="56"/>
      <c r="Z490" s="56"/>
      <c r="AA490" s="56"/>
    </row>
    <row r="491">
      <c r="A491" s="56"/>
      <c r="B491" s="55"/>
      <c r="C491" s="55"/>
      <c r="D491" s="55"/>
      <c r="E491" s="56"/>
      <c r="F491" s="56"/>
      <c r="G491" s="56"/>
      <c r="H491" s="56"/>
      <c r="I491" s="56"/>
      <c r="J491" s="56"/>
      <c r="K491" s="56"/>
      <c r="L491" s="56"/>
      <c r="M491" s="56"/>
      <c r="N491" s="56"/>
      <c r="O491" s="56"/>
      <c r="P491" s="56"/>
      <c r="Q491" s="56"/>
      <c r="R491" s="56"/>
      <c r="S491" s="56"/>
      <c r="T491" s="56"/>
      <c r="U491" s="56"/>
      <c r="V491" s="56"/>
      <c r="W491" s="56"/>
      <c r="X491" s="56"/>
      <c r="Y491" s="56"/>
      <c r="Z491" s="56"/>
      <c r="AA491" s="56"/>
    </row>
    <row r="492">
      <c r="A492" s="56"/>
      <c r="B492" s="55"/>
      <c r="C492" s="55"/>
      <c r="D492" s="55"/>
      <c r="E492" s="56"/>
      <c r="F492" s="56"/>
      <c r="G492" s="56"/>
      <c r="H492" s="56"/>
      <c r="I492" s="56"/>
      <c r="J492" s="56"/>
      <c r="K492" s="56"/>
      <c r="L492" s="56"/>
      <c r="M492" s="56"/>
      <c r="N492" s="56"/>
      <c r="O492" s="56"/>
      <c r="P492" s="56"/>
      <c r="Q492" s="56"/>
      <c r="R492" s="56"/>
      <c r="S492" s="56"/>
      <c r="T492" s="56"/>
      <c r="U492" s="56"/>
      <c r="V492" s="56"/>
      <c r="W492" s="56"/>
      <c r="X492" s="56"/>
      <c r="Y492" s="56"/>
      <c r="Z492" s="56"/>
      <c r="AA492" s="56"/>
    </row>
    <row r="493">
      <c r="A493" s="56"/>
      <c r="B493" s="55"/>
      <c r="C493" s="55"/>
      <c r="D493" s="55"/>
      <c r="E493" s="56"/>
      <c r="F493" s="56"/>
      <c r="G493" s="56"/>
      <c r="H493" s="56"/>
      <c r="I493" s="56"/>
      <c r="J493" s="56"/>
      <c r="K493" s="56"/>
      <c r="L493" s="56"/>
      <c r="M493" s="56"/>
      <c r="N493" s="56"/>
      <c r="O493" s="56"/>
      <c r="P493" s="56"/>
      <c r="Q493" s="56"/>
      <c r="R493" s="56"/>
      <c r="S493" s="56"/>
      <c r="T493" s="56"/>
      <c r="U493" s="56"/>
      <c r="V493" s="56"/>
      <c r="W493" s="56"/>
      <c r="X493" s="56"/>
      <c r="Y493" s="56"/>
      <c r="Z493" s="56"/>
      <c r="AA493" s="56"/>
    </row>
    <row r="494">
      <c r="A494" s="56"/>
      <c r="B494" s="55"/>
      <c r="C494" s="55"/>
      <c r="D494" s="55"/>
      <c r="E494" s="56"/>
      <c r="F494" s="56"/>
      <c r="G494" s="56"/>
      <c r="H494" s="56"/>
      <c r="I494" s="56"/>
      <c r="J494" s="56"/>
      <c r="K494" s="56"/>
      <c r="L494" s="56"/>
      <c r="M494" s="56"/>
      <c r="N494" s="56"/>
      <c r="O494" s="56"/>
      <c r="P494" s="56"/>
      <c r="Q494" s="56"/>
      <c r="R494" s="56"/>
      <c r="S494" s="56"/>
      <c r="T494" s="56"/>
      <c r="U494" s="56"/>
      <c r="V494" s="56"/>
      <c r="W494" s="56"/>
      <c r="X494" s="56"/>
      <c r="Y494" s="56"/>
      <c r="Z494" s="56"/>
      <c r="AA494" s="56"/>
    </row>
    <row r="495">
      <c r="A495" s="56"/>
      <c r="B495" s="55"/>
      <c r="C495" s="55"/>
      <c r="D495" s="55"/>
      <c r="E495" s="56"/>
      <c r="F495" s="56"/>
      <c r="G495" s="56"/>
      <c r="H495" s="56"/>
      <c r="I495" s="56"/>
      <c r="J495" s="56"/>
      <c r="K495" s="56"/>
      <c r="L495" s="56"/>
      <c r="M495" s="56"/>
      <c r="N495" s="56"/>
      <c r="O495" s="56"/>
      <c r="P495" s="56"/>
      <c r="Q495" s="56"/>
      <c r="R495" s="56"/>
      <c r="S495" s="56"/>
      <c r="T495" s="56"/>
      <c r="U495" s="56"/>
      <c r="V495" s="56"/>
      <c r="W495" s="56"/>
      <c r="X495" s="56"/>
      <c r="Y495" s="56"/>
      <c r="Z495" s="56"/>
      <c r="AA495" s="56"/>
    </row>
    <row r="496">
      <c r="A496" s="56"/>
      <c r="B496" s="55"/>
      <c r="C496" s="55"/>
      <c r="D496" s="55"/>
      <c r="E496" s="56"/>
      <c r="F496" s="56"/>
      <c r="G496" s="56"/>
      <c r="H496" s="56"/>
      <c r="I496" s="56"/>
      <c r="J496" s="56"/>
      <c r="K496" s="56"/>
      <c r="L496" s="56"/>
      <c r="M496" s="56"/>
      <c r="N496" s="56"/>
      <c r="O496" s="56"/>
      <c r="P496" s="56"/>
      <c r="Q496" s="56"/>
      <c r="R496" s="56"/>
      <c r="S496" s="56"/>
      <c r="T496" s="56"/>
      <c r="U496" s="56"/>
      <c r="V496" s="56"/>
      <c r="W496" s="56"/>
      <c r="X496" s="56"/>
      <c r="Y496" s="56"/>
      <c r="Z496" s="56"/>
      <c r="AA496" s="56"/>
    </row>
    <row r="497">
      <c r="A497" s="56"/>
      <c r="B497" s="55"/>
      <c r="C497" s="55"/>
      <c r="D497" s="55"/>
      <c r="E497" s="56"/>
      <c r="F497" s="56"/>
      <c r="G497" s="56"/>
      <c r="H497" s="56"/>
      <c r="I497" s="56"/>
      <c r="J497" s="56"/>
      <c r="K497" s="56"/>
      <c r="L497" s="56"/>
      <c r="M497" s="56"/>
      <c r="N497" s="56"/>
      <c r="O497" s="56"/>
      <c r="P497" s="56"/>
      <c r="Q497" s="56"/>
      <c r="R497" s="56"/>
      <c r="S497" s="56"/>
      <c r="T497" s="56"/>
      <c r="U497" s="56"/>
      <c r="V497" s="56"/>
      <c r="W497" s="56"/>
      <c r="X497" s="56"/>
      <c r="Y497" s="56"/>
      <c r="Z497" s="56"/>
      <c r="AA497" s="56"/>
    </row>
    <row r="498">
      <c r="A498" s="56"/>
      <c r="B498" s="55"/>
      <c r="C498" s="55"/>
      <c r="D498" s="55"/>
      <c r="E498" s="56"/>
      <c r="F498" s="56"/>
      <c r="G498" s="56"/>
      <c r="H498" s="56"/>
      <c r="I498" s="56"/>
      <c r="J498" s="56"/>
      <c r="K498" s="56"/>
      <c r="L498" s="56"/>
      <c r="M498" s="56"/>
      <c r="N498" s="56"/>
      <c r="O498" s="56"/>
      <c r="P498" s="56"/>
      <c r="Q498" s="56"/>
      <c r="R498" s="56"/>
      <c r="S498" s="56"/>
      <c r="T498" s="56"/>
      <c r="U498" s="56"/>
      <c r="V498" s="56"/>
      <c r="W498" s="56"/>
      <c r="X498" s="56"/>
      <c r="Y498" s="56"/>
      <c r="Z498" s="56"/>
      <c r="AA498" s="56"/>
    </row>
    <row r="499">
      <c r="A499" s="56"/>
      <c r="B499" s="55"/>
      <c r="C499" s="55"/>
      <c r="D499" s="55"/>
      <c r="E499" s="56"/>
      <c r="F499" s="56"/>
      <c r="G499" s="56"/>
      <c r="H499" s="56"/>
      <c r="I499" s="56"/>
      <c r="J499" s="56"/>
      <c r="K499" s="56"/>
      <c r="L499" s="56"/>
      <c r="M499" s="56"/>
      <c r="N499" s="56"/>
      <c r="O499" s="56"/>
      <c r="P499" s="56"/>
      <c r="Q499" s="56"/>
      <c r="R499" s="56"/>
      <c r="S499" s="56"/>
      <c r="T499" s="56"/>
      <c r="U499" s="56"/>
      <c r="V499" s="56"/>
      <c r="W499" s="56"/>
      <c r="X499" s="56"/>
      <c r="Y499" s="56"/>
      <c r="Z499" s="56"/>
      <c r="AA499" s="56"/>
    </row>
    <row r="500">
      <c r="A500" s="56"/>
      <c r="B500" s="55"/>
      <c r="C500" s="55"/>
      <c r="D500" s="55"/>
      <c r="E500" s="56"/>
      <c r="F500" s="56"/>
      <c r="G500" s="56"/>
      <c r="H500" s="56"/>
      <c r="I500" s="56"/>
      <c r="J500" s="56"/>
      <c r="K500" s="56"/>
      <c r="L500" s="56"/>
      <c r="M500" s="56"/>
      <c r="N500" s="56"/>
      <c r="O500" s="56"/>
      <c r="P500" s="56"/>
      <c r="Q500" s="56"/>
      <c r="R500" s="56"/>
      <c r="S500" s="56"/>
      <c r="T500" s="56"/>
      <c r="U500" s="56"/>
      <c r="V500" s="56"/>
      <c r="W500" s="56"/>
      <c r="X500" s="56"/>
      <c r="Y500" s="56"/>
      <c r="Z500" s="56"/>
      <c r="AA500" s="56"/>
    </row>
    <row r="501">
      <c r="A501" s="56"/>
      <c r="B501" s="55"/>
      <c r="C501" s="55"/>
      <c r="D501" s="55"/>
      <c r="E501" s="56"/>
      <c r="F501" s="56"/>
      <c r="G501" s="56"/>
      <c r="H501" s="56"/>
      <c r="I501" s="56"/>
      <c r="J501" s="56"/>
      <c r="K501" s="56"/>
      <c r="L501" s="56"/>
      <c r="M501" s="56"/>
      <c r="N501" s="56"/>
      <c r="O501" s="56"/>
      <c r="P501" s="56"/>
      <c r="Q501" s="56"/>
      <c r="R501" s="56"/>
      <c r="S501" s="56"/>
      <c r="T501" s="56"/>
      <c r="U501" s="56"/>
      <c r="V501" s="56"/>
      <c r="W501" s="56"/>
      <c r="X501" s="56"/>
      <c r="Y501" s="56"/>
      <c r="Z501" s="56"/>
      <c r="AA501" s="56"/>
    </row>
    <row r="502">
      <c r="A502" s="56"/>
      <c r="B502" s="55"/>
      <c r="C502" s="55"/>
      <c r="D502" s="55"/>
      <c r="E502" s="56"/>
      <c r="F502" s="56"/>
      <c r="G502" s="56"/>
      <c r="H502" s="56"/>
      <c r="I502" s="56"/>
      <c r="J502" s="56"/>
      <c r="K502" s="56"/>
      <c r="L502" s="56"/>
      <c r="M502" s="56"/>
      <c r="N502" s="56"/>
      <c r="O502" s="56"/>
      <c r="P502" s="56"/>
      <c r="Q502" s="56"/>
      <c r="R502" s="56"/>
      <c r="S502" s="56"/>
      <c r="T502" s="56"/>
      <c r="U502" s="56"/>
      <c r="V502" s="56"/>
      <c r="W502" s="56"/>
      <c r="X502" s="56"/>
      <c r="Y502" s="56"/>
      <c r="Z502" s="56"/>
      <c r="AA502" s="56"/>
    </row>
    <row r="503">
      <c r="A503" s="56"/>
      <c r="B503" s="55"/>
      <c r="C503" s="55"/>
      <c r="D503" s="55"/>
      <c r="E503" s="56"/>
      <c r="F503" s="56"/>
      <c r="G503" s="56"/>
      <c r="H503" s="56"/>
      <c r="I503" s="56"/>
      <c r="J503" s="56"/>
      <c r="K503" s="56"/>
      <c r="L503" s="56"/>
      <c r="M503" s="56"/>
      <c r="N503" s="56"/>
      <c r="O503" s="56"/>
      <c r="P503" s="56"/>
      <c r="Q503" s="56"/>
      <c r="R503" s="56"/>
      <c r="S503" s="56"/>
      <c r="T503" s="56"/>
      <c r="U503" s="56"/>
      <c r="V503" s="56"/>
      <c r="W503" s="56"/>
      <c r="X503" s="56"/>
      <c r="Y503" s="56"/>
      <c r="Z503" s="56"/>
      <c r="AA503" s="56"/>
    </row>
    <row r="504">
      <c r="A504" s="56"/>
      <c r="B504" s="55"/>
      <c r="C504" s="55"/>
      <c r="D504" s="55"/>
      <c r="E504" s="56"/>
      <c r="F504" s="56"/>
      <c r="G504" s="56"/>
      <c r="H504" s="56"/>
      <c r="I504" s="56"/>
      <c r="J504" s="56"/>
      <c r="K504" s="56"/>
      <c r="L504" s="56"/>
      <c r="M504" s="56"/>
      <c r="N504" s="56"/>
      <c r="O504" s="56"/>
      <c r="P504" s="56"/>
      <c r="Q504" s="56"/>
      <c r="R504" s="56"/>
      <c r="S504" s="56"/>
      <c r="T504" s="56"/>
      <c r="U504" s="56"/>
      <c r="V504" s="56"/>
      <c r="W504" s="56"/>
      <c r="X504" s="56"/>
      <c r="Y504" s="56"/>
      <c r="Z504" s="56"/>
      <c r="AA504" s="56"/>
    </row>
    <row r="505">
      <c r="A505" s="56"/>
      <c r="B505" s="55"/>
      <c r="C505" s="55"/>
      <c r="D505" s="55"/>
      <c r="E505" s="56"/>
      <c r="F505" s="56"/>
      <c r="G505" s="56"/>
      <c r="H505" s="56"/>
      <c r="I505" s="56"/>
      <c r="J505" s="56"/>
      <c r="K505" s="56"/>
      <c r="L505" s="56"/>
      <c r="M505" s="56"/>
      <c r="N505" s="56"/>
      <c r="O505" s="56"/>
      <c r="P505" s="56"/>
      <c r="Q505" s="56"/>
      <c r="R505" s="56"/>
      <c r="S505" s="56"/>
      <c r="T505" s="56"/>
      <c r="U505" s="56"/>
      <c r="V505" s="56"/>
      <c r="W505" s="56"/>
      <c r="X505" s="56"/>
      <c r="Y505" s="56"/>
      <c r="Z505" s="56"/>
      <c r="AA505" s="56"/>
    </row>
    <row r="506">
      <c r="A506" s="56"/>
      <c r="B506" s="55"/>
      <c r="C506" s="55"/>
      <c r="D506" s="55"/>
      <c r="E506" s="56"/>
      <c r="F506" s="56"/>
      <c r="G506" s="56"/>
      <c r="H506" s="56"/>
      <c r="I506" s="56"/>
      <c r="J506" s="56"/>
      <c r="K506" s="56"/>
      <c r="L506" s="56"/>
      <c r="M506" s="56"/>
      <c r="N506" s="56"/>
      <c r="O506" s="56"/>
      <c r="P506" s="56"/>
      <c r="Q506" s="56"/>
      <c r="R506" s="56"/>
      <c r="S506" s="56"/>
      <c r="T506" s="56"/>
      <c r="U506" s="56"/>
      <c r="V506" s="56"/>
      <c r="W506" s="56"/>
      <c r="X506" s="56"/>
      <c r="Y506" s="56"/>
      <c r="Z506" s="56"/>
      <c r="AA506" s="56"/>
    </row>
    <row r="507">
      <c r="A507" s="56"/>
      <c r="B507" s="55"/>
      <c r="C507" s="55"/>
      <c r="D507" s="55"/>
      <c r="E507" s="56"/>
      <c r="F507" s="56"/>
      <c r="G507" s="56"/>
      <c r="H507" s="56"/>
      <c r="I507" s="56"/>
      <c r="J507" s="56"/>
      <c r="K507" s="56"/>
      <c r="L507" s="56"/>
      <c r="M507" s="56"/>
      <c r="N507" s="56"/>
      <c r="O507" s="56"/>
      <c r="P507" s="56"/>
      <c r="Q507" s="56"/>
      <c r="R507" s="56"/>
      <c r="S507" s="56"/>
      <c r="T507" s="56"/>
      <c r="U507" s="56"/>
      <c r="V507" s="56"/>
      <c r="W507" s="56"/>
      <c r="X507" s="56"/>
      <c r="Y507" s="56"/>
      <c r="Z507" s="56"/>
      <c r="AA507" s="56"/>
    </row>
    <row r="508">
      <c r="A508" s="56"/>
      <c r="B508" s="55"/>
      <c r="C508" s="55"/>
      <c r="D508" s="55"/>
      <c r="E508" s="56"/>
      <c r="F508" s="56"/>
      <c r="G508" s="56"/>
      <c r="H508" s="56"/>
      <c r="I508" s="56"/>
      <c r="J508" s="56"/>
      <c r="K508" s="56"/>
      <c r="L508" s="56"/>
      <c r="M508" s="56"/>
      <c r="N508" s="56"/>
      <c r="O508" s="56"/>
      <c r="P508" s="56"/>
      <c r="Q508" s="56"/>
      <c r="R508" s="56"/>
      <c r="S508" s="56"/>
      <c r="T508" s="56"/>
      <c r="U508" s="56"/>
      <c r="V508" s="56"/>
      <c r="W508" s="56"/>
      <c r="X508" s="56"/>
      <c r="Y508" s="56"/>
      <c r="Z508" s="56"/>
      <c r="AA508" s="56"/>
    </row>
    <row r="509">
      <c r="A509" s="56"/>
      <c r="B509" s="55"/>
      <c r="C509" s="55"/>
      <c r="D509" s="55"/>
      <c r="E509" s="56"/>
      <c r="F509" s="56"/>
      <c r="G509" s="56"/>
      <c r="H509" s="56"/>
      <c r="I509" s="56"/>
      <c r="J509" s="56"/>
      <c r="K509" s="56"/>
      <c r="L509" s="56"/>
      <c r="M509" s="56"/>
      <c r="N509" s="56"/>
      <c r="O509" s="56"/>
      <c r="P509" s="56"/>
      <c r="Q509" s="56"/>
      <c r="R509" s="56"/>
      <c r="S509" s="56"/>
      <c r="T509" s="56"/>
      <c r="U509" s="56"/>
      <c r="V509" s="56"/>
      <c r="W509" s="56"/>
      <c r="X509" s="56"/>
      <c r="Y509" s="56"/>
      <c r="Z509" s="56"/>
      <c r="AA509" s="56"/>
    </row>
    <row r="510">
      <c r="A510" s="56"/>
      <c r="B510" s="55"/>
      <c r="C510" s="55"/>
      <c r="D510" s="55"/>
      <c r="E510" s="56"/>
      <c r="F510" s="56"/>
      <c r="G510" s="56"/>
      <c r="H510" s="56"/>
      <c r="I510" s="56"/>
      <c r="J510" s="56"/>
      <c r="K510" s="56"/>
      <c r="L510" s="56"/>
      <c r="M510" s="56"/>
      <c r="N510" s="56"/>
      <c r="O510" s="56"/>
      <c r="P510" s="56"/>
      <c r="Q510" s="56"/>
      <c r="R510" s="56"/>
      <c r="S510" s="56"/>
      <c r="T510" s="56"/>
      <c r="U510" s="56"/>
      <c r="V510" s="56"/>
      <c r="W510" s="56"/>
      <c r="X510" s="56"/>
      <c r="Y510" s="56"/>
      <c r="Z510" s="56"/>
      <c r="AA510" s="56"/>
    </row>
    <row r="511">
      <c r="A511" s="56"/>
      <c r="B511" s="55"/>
      <c r="C511" s="55"/>
      <c r="D511" s="55"/>
      <c r="E511" s="56"/>
      <c r="F511" s="56"/>
      <c r="G511" s="56"/>
      <c r="H511" s="56"/>
      <c r="I511" s="56"/>
      <c r="J511" s="56"/>
      <c r="K511" s="56"/>
      <c r="L511" s="56"/>
      <c r="M511" s="56"/>
      <c r="N511" s="56"/>
      <c r="O511" s="56"/>
      <c r="P511" s="56"/>
      <c r="Q511" s="56"/>
      <c r="R511" s="56"/>
      <c r="S511" s="56"/>
      <c r="T511" s="56"/>
      <c r="U511" s="56"/>
      <c r="V511" s="56"/>
      <c r="W511" s="56"/>
      <c r="X511" s="56"/>
      <c r="Y511" s="56"/>
      <c r="Z511" s="56"/>
      <c r="AA511" s="56"/>
    </row>
    <row r="512">
      <c r="A512" s="56"/>
      <c r="B512" s="55"/>
      <c r="C512" s="55"/>
      <c r="D512" s="55"/>
      <c r="E512" s="56"/>
      <c r="F512" s="56"/>
      <c r="G512" s="56"/>
      <c r="H512" s="56"/>
      <c r="I512" s="56"/>
      <c r="J512" s="56"/>
      <c r="K512" s="56"/>
      <c r="L512" s="56"/>
      <c r="M512" s="56"/>
      <c r="N512" s="56"/>
      <c r="O512" s="56"/>
      <c r="P512" s="56"/>
      <c r="Q512" s="56"/>
      <c r="R512" s="56"/>
      <c r="S512" s="56"/>
      <c r="T512" s="56"/>
      <c r="U512" s="56"/>
      <c r="V512" s="56"/>
      <c r="W512" s="56"/>
      <c r="X512" s="56"/>
      <c r="Y512" s="56"/>
      <c r="Z512" s="56"/>
      <c r="AA512" s="56"/>
    </row>
    <row r="513">
      <c r="A513" s="56"/>
      <c r="B513" s="55"/>
      <c r="C513" s="55"/>
      <c r="D513" s="55"/>
      <c r="E513" s="56"/>
      <c r="F513" s="56"/>
      <c r="G513" s="56"/>
      <c r="H513" s="56"/>
      <c r="I513" s="56"/>
      <c r="J513" s="56"/>
      <c r="K513" s="56"/>
      <c r="L513" s="56"/>
      <c r="M513" s="56"/>
      <c r="N513" s="56"/>
      <c r="O513" s="56"/>
      <c r="P513" s="56"/>
      <c r="Q513" s="56"/>
      <c r="R513" s="56"/>
      <c r="S513" s="56"/>
      <c r="T513" s="56"/>
      <c r="U513" s="56"/>
      <c r="V513" s="56"/>
      <c r="W513" s="56"/>
      <c r="X513" s="56"/>
      <c r="Y513" s="56"/>
      <c r="Z513" s="56"/>
      <c r="AA513" s="56"/>
    </row>
    <row r="514">
      <c r="A514" s="56"/>
      <c r="B514" s="55"/>
      <c r="C514" s="55"/>
      <c r="D514" s="55"/>
      <c r="E514" s="56"/>
      <c r="F514" s="56"/>
      <c r="G514" s="56"/>
      <c r="H514" s="56"/>
      <c r="I514" s="56"/>
      <c r="J514" s="56"/>
      <c r="K514" s="56"/>
      <c r="L514" s="56"/>
      <c r="M514" s="56"/>
      <c r="N514" s="56"/>
      <c r="O514" s="56"/>
      <c r="P514" s="56"/>
      <c r="Q514" s="56"/>
      <c r="R514" s="56"/>
      <c r="S514" s="56"/>
      <c r="T514" s="56"/>
      <c r="U514" s="56"/>
      <c r="V514" s="56"/>
      <c r="W514" s="56"/>
      <c r="X514" s="56"/>
      <c r="Y514" s="56"/>
      <c r="Z514" s="56"/>
      <c r="AA514" s="56"/>
    </row>
    <row r="515">
      <c r="A515" s="56"/>
      <c r="B515" s="55"/>
      <c r="C515" s="55"/>
      <c r="D515" s="55"/>
      <c r="E515" s="56"/>
      <c r="F515" s="56"/>
      <c r="G515" s="56"/>
      <c r="H515" s="56"/>
      <c r="I515" s="56"/>
      <c r="J515" s="56"/>
      <c r="K515" s="56"/>
      <c r="L515" s="56"/>
      <c r="M515" s="56"/>
      <c r="N515" s="56"/>
      <c r="O515" s="56"/>
      <c r="P515" s="56"/>
      <c r="Q515" s="56"/>
      <c r="R515" s="56"/>
      <c r="S515" s="56"/>
      <c r="T515" s="56"/>
      <c r="U515" s="56"/>
      <c r="V515" s="56"/>
      <c r="W515" s="56"/>
      <c r="X515" s="56"/>
      <c r="Y515" s="56"/>
      <c r="Z515" s="56"/>
      <c r="AA515" s="56"/>
    </row>
    <row r="516">
      <c r="A516" s="56"/>
      <c r="B516" s="55"/>
      <c r="C516" s="55"/>
      <c r="D516" s="55"/>
      <c r="E516" s="56"/>
      <c r="F516" s="56"/>
      <c r="G516" s="56"/>
      <c r="H516" s="56"/>
      <c r="I516" s="56"/>
      <c r="J516" s="56"/>
      <c r="K516" s="56"/>
      <c r="L516" s="56"/>
      <c r="M516" s="56"/>
      <c r="N516" s="56"/>
      <c r="O516" s="56"/>
      <c r="P516" s="56"/>
      <c r="Q516" s="56"/>
      <c r="R516" s="56"/>
      <c r="S516" s="56"/>
      <c r="T516" s="56"/>
      <c r="U516" s="56"/>
      <c r="V516" s="56"/>
      <c r="W516" s="56"/>
      <c r="X516" s="56"/>
      <c r="Y516" s="56"/>
      <c r="Z516" s="56"/>
      <c r="AA516" s="56"/>
    </row>
    <row r="517">
      <c r="A517" s="56"/>
      <c r="B517" s="55"/>
      <c r="C517" s="55"/>
      <c r="D517" s="55"/>
      <c r="E517" s="56"/>
      <c r="F517" s="56"/>
      <c r="G517" s="56"/>
      <c r="H517" s="56"/>
      <c r="I517" s="56"/>
      <c r="J517" s="56"/>
      <c r="K517" s="56"/>
      <c r="L517" s="56"/>
      <c r="M517" s="56"/>
      <c r="N517" s="56"/>
      <c r="O517" s="56"/>
      <c r="P517" s="56"/>
      <c r="Q517" s="56"/>
      <c r="R517" s="56"/>
      <c r="S517" s="56"/>
      <c r="T517" s="56"/>
      <c r="U517" s="56"/>
      <c r="V517" s="56"/>
      <c r="W517" s="56"/>
      <c r="X517" s="56"/>
      <c r="Y517" s="56"/>
      <c r="Z517" s="56"/>
      <c r="AA517" s="56"/>
    </row>
    <row r="518">
      <c r="A518" s="56"/>
      <c r="B518" s="55"/>
      <c r="C518" s="55"/>
      <c r="D518" s="55"/>
      <c r="E518" s="56"/>
      <c r="F518" s="56"/>
      <c r="G518" s="56"/>
      <c r="H518" s="56"/>
      <c r="I518" s="56"/>
      <c r="J518" s="56"/>
      <c r="K518" s="56"/>
      <c r="L518" s="56"/>
      <c r="M518" s="56"/>
      <c r="N518" s="56"/>
      <c r="O518" s="56"/>
      <c r="P518" s="56"/>
      <c r="Q518" s="56"/>
      <c r="R518" s="56"/>
      <c r="S518" s="56"/>
      <c r="T518" s="56"/>
      <c r="U518" s="56"/>
      <c r="V518" s="56"/>
      <c r="W518" s="56"/>
      <c r="X518" s="56"/>
      <c r="Y518" s="56"/>
      <c r="Z518" s="56"/>
      <c r="AA518" s="56"/>
    </row>
    <row r="519">
      <c r="A519" s="56"/>
      <c r="B519" s="55"/>
      <c r="C519" s="55"/>
      <c r="D519" s="55"/>
      <c r="E519" s="56"/>
      <c r="F519" s="56"/>
      <c r="G519" s="56"/>
      <c r="H519" s="56"/>
      <c r="I519" s="56"/>
      <c r="J519" s="56"/>
      <c r="K519" s="56"/>
      <c r="L519" s="56"/>
      <c r="M519" s="56"/>
      <c r="N519" s="56"/>
      <c r="O519" s="56"/>
      <c r="P519" s="56"/>
      <c r="Q519" s="56"/>
      <c r="R519" s="56"/>
      <c r="S519" s="56"/>
      <c r="T519" s="56"/>
      <c r="U519" s="56"/>
      <c r="V519" s="56"/>
      <c r="W519" s="56"/>
      <c r="X519" s="56"/>
      <c r="Y519" s="56"/>
      <c r="Z519" s="56"/>
      <c r="AA519" s="56"/>
    </row>
    <row r="520">
      <c r="A520" s="56"/>
      <c r="B520" s="55"/>
      <c r="C520" s="55"/>
      <c r="D520" s="55"/>
      <c r="E520" s="56"/>
      <c r="F520" s="56"/>
      <c r="G520" s="56"/>
      <c r="H520" s="56"/>
      <c r="I520" s="56"/>
      <c r="J520" s="56"/>
      <c r="K520" s="56"/>
      <c r="L520" s="56"/>
      <c r="M520" s="56"/>
      <c r="N520" s="56"/>
      <c r="O520" s="56"/>
      <c r="P520" s="56"/>
      <c r="Q520" s="56"/>
      <c r="R520" s="56"/>
      <c r="S520" s="56"/>
      <c r="T520" s="56"/>
      <c r="U520" s="56"/>
      <c r="V520" s="56"/>
      <c r="W520" s="56"/>
      <c r="X520" s="56"/>
      <c r="Y520" s="56"/>
      <c r="Z520" s="56"/>
      <c r="AA520" s="56"/>
    </row>
    <row r="521">
      <c r="A521" s="56"/>
      <c r="B521" s="55"/>
      <c r="C521" s="55"/>
      <c r="D521" s="55"/>
      <c r="E521" s="56"/>
      <c r="F521" s="56"/>
      <c r="G521" s="56"/>
      <c r="H521" s="56"/>
      <c r="I521" s="56"/>
      <c r="J521" s="56"/>
      <c r="K521" s="56"/>
      <c r="L521" s="56"/>
      <c r="M521" s="56"/>
      <c r="N521" s="56"/>
      <c r="O521" s="56"/>
      <c r="P521" s="56"/>
      <c r="Q521" s="56"/>
      <c r="R521" s="56"/>
      <c r="S521" s="56"/>
      <c r="T521" s="56"/>
      <c r="U521" s="56"/>
      <c r="V521" s="56"/>
      <c r="W521" s="56"/>
      <c r="X521" s="56"/>
      <c r="Y521" s="56"/>
      <c r="Z521" s="56"/>
      <c r="AA521" s="56"/>
    </row>
    <row r="522">
      <c r="A522" s="56"/>
      <c r="B522" s="55"/>
      <c r="C522" s="55"/>
      <c r="D522" s="55"/>
      <c r="E522" s="56"/>
      <c r="F522" s="56"/>
      <c r="G522" s="56"/>
      <c r="H522" s="56"/>
      <c r="I522" s="56"/>
      <c r="J522" s="56"/>
      <c r="K522" s="56"/>
      <c r="L522" s="56"/>
      <c r="M522" s="56"/>
      <c r="N522" s="56"/>
      <c r="O522" s="56"/>
      <c r="P522" s="56"/>
      <c r="Q522" s="56"/>
      <c r="R522" s="56"/>
      <c r="S522" s="56"/>
      <c r="T522" s="56"/>
      <c r="U522" s="56"/>
      <c r="V522" s="56"/>
      <c r="W522" s="56"/>
      <c r="X522" s="56"/>
      <c r="Y522" s="56"/>
      <c r="Z522" s="56"/>
      <c r="AA522" s="56"/>
    </row>
    <row r="523">
      <c r="A523" s="56"/>
      <c r="B523" s="55"/>
      <c r="C523" s="55"/>
      <c r="D523" s="55"/>
      <c r="E523" s="56"/>
      <c r="F523" s="56"/>
      <c r="G523" s="56"/>
      <c r="H523" s="56"/>
      <c r="I523" s="56"/>
      <c r="J523" s="56"/>
      <c r="K523" s="56"/>
      <c r="L523" s="56"/>
      <c r="M523" s="56"/>
      <c r="N523" s="56"/>
      <c r="O523" s="56"/>
      <c r="P523" s="56"/>
      <c r="Q523" s="56"/>
      <c r="R523" s="56"/>
      <c r="S523" s="56"/>
      <c r="T523" s="56"/>
      <c r="U523" s="56"/>
      <c r="V523" s="56"/>
      <c r="W523" s="56"/>
      <c r="X523" s="56"/>
      <c r="Y523" s="56"/>
      <c r="Z523" s="56"/>
      <c r="AA523" s="56"/>
    </row>
    <row r="524">
      <c r="A524" s="56"/>
      <c r="B524" s="55"/>
      <c r="C524" s="55"/>
      <c r="D524" s="55"/>
      <c r="E524" s="56"/>
      <c r="F524" s="56"/>
      <c r="G524" s="56"/>
      <c r="H524" s="56"/>
      <c r="I524" s="56"/>
      <c r="J524" s="56"/>
      <c r="K524" s="56"/>
      <c r="L524" s="56"/>
      <c r="M524" s="56"/>
      <c r="N524" s="56"/>
      <c r="O524" s="56"/>
      <c r="P524" s="56"/>
      <c r="Q524" s="56"/>
      <c r="R524" s="56"/>
      <c r="S524" s="56"/>
      <c r="T524" s="56"/>
      <c r="U524" s="56"/>
      <c r="V524" s="56"/>
      <c r="W524" s="56"/>
      <c r="X524" s="56"/>
      <c r="Y524" s="56"/>
      <c r="Z524" s="56"/>
      <c r="AA524" s="56"/>
    </row>
    <row r="525">
      <c r="A525" s="56"/>
      <c r="B525" s="55"/>
      <c r="C525" s="55"/>
      <c r="D525" s="55"/>
      <c r="E525" s="56"/>
      <c r="F525" s="56"/>
      <c r="G525" s="56"/>
      <c r="H525" s="56"/>
      <c r="I525" s="56"/>
      <c r="J525" s="56"/>
      <c r="K525" s="56"/>
      <c r="L525" s="56"/>
      <c r="M525" s="56"/>
      <c r="N525" s="56"/>
      <c r="O525" s="56"/>
      <c r="P525" s="56"/>
      <c r="Q525" s="56"/>
      <c r="R525" s="56"/>
      <c r="S525" s="56"/>
      <c r="T525" s="56"/>
      <c r="U525" s="56"/>
      <c r="V525" s="56"/>
      <c r="W525" s="56"/>
      <c r="X525" s="56"/>
      <c r="Y525" s="56"/>
      <c r="Z525" s="56"/>
      <c r="AA525" s="56"/>
    </row>
    <row r="526">
      <c r="A526" s="56"/>
      <c r="B526" s="55"/>
      <c r="C526" s="55"/>
      <c r="D526" s="55"/>
      <c r="E526" s="56"/>
      <c r="F526" s="56"/>
      <c r="G526" s="56"/>
      <c r="H526" s="56"/>
      <c r="I526" s="56"/>
      <c r="J526" s="56"/>
      <c r="K526" s="56"/>
      <c r="L526" s="56"/>
      <c r="M526" s="56"/>
      <c r="N526" s="56"/>
      <c r="O526" s="56"/>
      <c r="P526" s="56"/>
      <c r="Q526" s="56"/>
      <c r="R526" s="56"/>
      <c r="S526" s="56"/>
      <c r="T526" s="56"/>
      <c r="U526" s="56"/>
      <c r="V526" s="56"/>
      <c r="W526" s="56"/>
      <c r="X526" s="56"/>
      <c r="Y526" s="56"/>
      <c r="Z526" s="56"/>
      <c r="AA526" s="56"/>
    </row>
    <row r="527">
      <c r="A527" s="56"/>
      <c r="B527" s="55"/>
      <c r="C527" s="55"/>
      <c r="D527" s="55"/>
      <c r="E527" s="56"/>
      <c r="F527" s="56"/>
      <c r="G527" s="56"/>
      <c r="H527" s="56"/>
      <c r="I527" s="56"/>
      <c r="J527" s="56"/>
      <c r="K527" s="56"/>
      <c r="L527" s="56"/>
      <c r="M527" s="56"/>
      <c r="N527" s="56"/>
      <c r="O527" s="56"/>
      <c r="P527" s="56"/>
      <c r="Q527" s="56"/>
      <c r="R527" s="56"/>
      <c r="S527" s="56"/>
      <c r="T527" s="56"/>
      <c r="U527" s="56"/>
      <c r="V527" s="56"/>
      <c r="W527" s="56"/>
      <c r="X527" s="56"/>
      <c r="Y527" s="56"/>
      <c r="Z527" s="56"/>
      <c r="AA527" s="56"/>
    </row>
    <row r="528">
      <c r="A528" s="56"/>
      <c r="B528" s="55"/>
      <c r="C528" s="55"/>
      <c r="D528" s="55"/>
      <c r="E528" s="56"/>
      <c r="F528" s="56"/>
      <c r="G528" s="56"/>
      <c r="H528" s="56"/>
      <c r="I528" s="56"/>
      <c r="J528" s="56"/>
      <c r="K528" s="56"/>
      <c r="L528" s="56"/>
      <c r="M528" s="56"/>
      <c r="N528" s="56"/>
      <c r="O528" s="56"/>
      <c r="P528" s="56"/>
      <c r="Q528" s="56"/>
      <c r="R528" s="56"/>
      <c r="S528" s="56"/>
      <c r="T528" s="56"/>
      <c r="U528" s="56"/>
      <c r="V528" s="56"/>
      <c r="W528" s="56"/>
      <c r="X528" s="56"/>
      <c r="Y528" s="56"/>
      <c r="Z528" s="56"/>
      <c r="AA528" s="56"/>
    </row>
    <row r="529">
      <c r="A529" s="56"/>
      <c r="B529" s="55"/>
      <c r="C529" s="55"/>
      <c r="D529" s="55"/>
      <c r="E529" s="56"/>
      <c r="F529" s="56"/>
      <c r="G529" s="56"/>
      <c r="H529" s="56"/>
      <c r="I529" s="56"/>
      <c r="J529" s="56"/>
      <c r="K529" s="56"/>
      <c r="L529" s="56"/>
      <c r="M529" s="56"/>
      <c r="N529" s="56"/>
      <c r="O529" s="56"/>
      <c r="P529" s="56"/>
      <c r="Q529" s="56"/>
      <c r="R529" s="56"/>
      <c r="S529" s="56"/>
      <c r="T529" s="56"/>
      <c r="U529" s="56"/>
      <c r="V529" s="56"/>
      <c r="W529" s="56"/>
      <c r="X529" s="56"/>
      <c r="Y529" s="56"/>
      <c r="Z529" s="56"/>
      <c r="AA529" s="56"/>
    </row>
    <row r="530">
      <c r="A530" s="56"/>
      <c r="B530" s="55"/>
      <c r="C530" s="55"/>
      <c r="D530" s="55"/>
      <c r="E530" s="56"/>
      <c r="F530" s="56"/>
      <c r="G530" s="56"/>
      <c r="H530" s="56"/>
      <c r="I530" s="56"/>
      <c r="J530" s="56"/>
      <c r="K530" s="56"/>
      <c r="L530" s="56"/>
      <c r="M530" s="56"/>
      <c r="N530" s="56"/>
      <c r="O530" s="56"/>
      <c r="P530" s="56"/>
      <c r="Q530" s="56"/>
      <c r="R530" s="56"/>
      <c r="S530" s="56"/>
      <c r="T530" s="56"/>
      <c r="U530" s="56"/>
      <c r="V530" s="56"/>
      <c r="W530" s="56"/>
      <c r="X530" s="56"/>
      <c r="Y530" s="56"/>
      <c r="Z530" s="56"/>
      <c r="AA530" s="56"/>
    </row>
    <row r="531">
      <c r="A531" s="56"/>
      <c r="B531" s="55"/>
      <c r="C531" s="55"/>
      <c r="D531" s="55"/>
      <c r="E531" s="56"/>
      <c r="F531" s="56"/>
      <c r="G531" s="56"/>
      <c r="H531" s="56"/>
      <c r="I531" s="56"/>
      <c r="J531" s="56"/>
      <c r="K531" s="56"/>
      <c r="L531" s="56"/>
      <c r="M531" s="56"/>
      <c r="N531" s="56"/>
      <c r="O531" s="56"/>
      <c r="P531" s="56"/>
      <c r="Q531" s="56"/>
      <c r="R531" s="56"/>
      <c r="S531" s="56"/>
      <c r="T531" s="56"/>
      <c r="U531" s="56"/>
      <c r="V531" s="56"/>
      <c r="W531" s="56"/>
      <c r="X531" s="56"/>
      <c r="Y531" s="56"/>
      <c r="Z531" s="56"/>
      <c r="AA531" s="56"/>
    </row>
    <row r="532">
      <c r="A532" s="56"/>
      <c r="B532" s="55"/>
      <c r="C532" s="55"/>
      <c r="D532" s="55"/>
      <c r="E532" s="56"/>
      <c r="F532" s="56"/>
      <c r="G532" s="56"/>
      <c r="H532" s="56"/>
      <c r="I532" s="56"/>
      <c r="J532" s="56"/>
      <c r="K532" s="56"/>
      <c r="L532" s="56"/>
      <c r="M532" s="56"/>
      <c r="N532" s="56"/>
      <c r="O532" s="56"/>
      <c r="P532" s="56"/>
      <c r="Q532" s="56"/>
      <c r="R532" s="56"/>
      <c r="S532" s="56"/>
      <c r="T532" s="56"/>
      <c r="U532" s="56"/>
      <c r="V532" s="56"/>
      <c r="W532" s="56"/>
      <c r="X532" s="56"/>
      <c r="Y532" s="56"/>
      <c r="Z532" s="56"/>
      <c r="AA532" s="56"/>
    </row>
    <row r="533">
      <c r="A533" s="56"/>
      <c r="B533" s="55"/>
      <c r="C533" s="55"/>
      <c r="D533" s="55"/>
      <c r="E533" s="56"/>
      <c r="F533" s="56"/>
      <c r="G533" s="56"/>
      <c r="H533" s="56"/>
      <c r="I533" s="56"/>
      <c r="J533" s="56"/>
      <c r="K533" s="56"/>
      <c r="L533" s="56"/>
      <c r="M533" s="56"/>
      <c r="N533" s="56"/>
      <c r="O533" s="56"/>
      <c r="P533" s="56"/>
      <c r="Q533" s="56"/>
      <c r="R533" s="56"/>
      <c r="S533" s="56"/>
      <c r="T533" s="56"/>
      <c r="U533" s="56"/>
      <c r="V533" s="56"/>
      <c r="W533" s="56"/>
      <c r="X533" s="56"/>
      <c r="Y533" s="56"/>
      <c r="Z533" s="56"/>
      <c r="AA533" s="56"/>
    </row>
    <row r="534">
      <c r="A534" s="56"/>
      <c r="B534" s="55"/>
      <c r="C534" s="55"/>
      <c r="D534" s="55"/>
      <c r="E534" s="56"/>
      <c r="F534" s="56"/>
      <c r="G534" s="56"/>
      <c r="H534" s="56"/>
      <c r="I534" s="56"/>
      <c r="J534" s="56"/>
      <c r="K534" s="56"/>
      <c r="L534" s="56"/>
      <c r="M534" s="56"/>
      <c r="N534" s="56"/>
      <c r="O534" s="56"/>
      <c r="P534" s="56"/>
      <c r="Q534" s="56"/>
      <c r="R534" s="56"/>
      <c r="S534" s="56"/>
      <c r="T534" s="56"/>
      <c r="U534" s="56"/>
      <c r="V534" s="56"/>
      <c r="W534" s="56"/>
      <c r="X534" s="56"/>
      <c r="Y534" s="56"/>
      <c r="Z534" s="56"/>
      <c r="AA534" s="56"/>
    </row>
    <row r="535">
      <c r="A535" s="56"/>
      <c r="B535" s="55"/>
      <c r="C535" s="55"/>
      <c r="D535" s="55"/>
      <c r="E535" s="56"/>
      <c r="F535" s="56"/>
      <c r="G535" s="56"/>
      <c r="H535" s="56"/>
      <c r="I535" s="56"/>
      <c r="J535" s="56"/>
      <c r="K535" s="56"/>
      <c r="L535" s="56"/>
      <c r="M535" s="56"/>
      <c r="N535" s="56"/>
      <c r="O535" s="56"/>
      <c r="P535" s="56"/>
      <c r="Q535" s="56"/>
      <c r="R535" s="56"/>
      <c r="S535" s="56"/>
      <c r="T535" s="56"/>
      <c r="U535" s="56"/>
      <c r="V535" s="56"/>
      <c r="W535" s="56"/>
      <c r="X535" s="56"/>
      <c r="Y535" s="56"/>
      <c r="Z535" s="56"/>
      <c r="AA535" s="56"/>
    </row>
    <row r="536">
      <c r="A536" s="56"/>
      <c r="B536" s="55"/>
      <c r="C536" s="55"/>
      <c r="D536" s="55"/>
      <c r="E536" s="56"/>
      <c r="F536" s="56"/>
      <c r="G536" s="56"/>
      <c r="H536" s="56"/>
      <c r="I536" s="56"/>
      <c r="J536" s="56"/>
      <c r="K536" s="56"/>
      <c r="L536" s="56"/>
      <c r="M536" s="56"/>
      <c r="N536" s="56"/>
      <c r="O536" s="56"/>
      <c r="P536" s="56"/>
      <c r="Q536" s="56"/>
      <c r="R536" s="56"/>
      <c r="S536" s="56"/>
      <c r="T536" s="56"/>
      <c r="U536" s="56"/>
      <c r="V536" s="56"/>
      <c r="W536" s="56"/>
      <c r="X536" s="56"/>
      <c r="Y536" s="56"/>
      <c r="Z536" s="56"/>
      <c r="AA536" s="56"/>
    </row>
    <row r="537">
      <c r="A537" s="56"/>
      <c r="B537" s="55"/>
      <c r="C537" s="55"/>
      <c r="D537" s="55"/>
      <c r="E537" s="56"/>
      <c r="F537" s="56"/>
      <c r="G537" s="56"/>
      <c r="H537" s="56"/>
      <c r="I537" s="56"/>
      <c r="J537" s="56"/>
      <c r="K537" s="56"/>
      <c r="L537" s="56"/>
      <c r="M537" s="56"/>
      <c r="N537" s="56"/>
      <c r="O537" s="56"/>
      <c r="P537" s="56"/>
      <c r="Q537" s="56"/>
      <c r="R537" s="56"/>
      <c r="S537" s="56"/>
      <c r="T537" s="56"/>
      <c r="U537" s="56"/>
      <c r="V537" s="56"/>
      <c r="W537" s="56"/>
      <c r="X537" s="56"/>
      <c r="Y537" s="56"/>
      <c r="Z537" s="56"/>
      <c r="AA537" s="56"/>
    </row>
    <row r="538">
      <c r="A538" s="56"/>
      <c r="B538" s="55"/>
      <c r="C538" s="55"/>
      <c r="D538" s="55"/>
      <c r="E538" s="56"/>
      <c r="F538" s="56"/>
      <c r="G538" s="56"/>
      <c r="H538" s="56"/>
      <c r="I538" s="56"/>
      <c r="J538" s="56"/>
      <c r="K538" s="56"/>
      <c r="L538" s="56"/>
      <c r="M538" s="56"/>
      <c r="N538" s="56"/>
      <c r="O538" s="56"/>
      <c r="P538" s="56"/>
      <c r="Q538" s="56"/>
      <c r="R538" s="56"/>
      <c r="S538" s="56"/>
      <c r="T538" s="56"/>
      <c r="U538" s="56"/>
      <c r="V538" s="56"/>
      <c r="W538" s="56"/>
      <c r="X538" s="56"/>
      <c r="Y538" s="56"/>
      <c r="Z538" s="56"/>
      <c r="AA538" s="56"/>
    </row>
    <row r="539">
      <c r="A539" s="56"/>
      <c r="B539" s="55"/>
      <c r="C539" s="55"/>
      <c r="D539" s="55"/>
      <c r="E539" s="56"/>
      <c r="F539" s="56"/>
      <c r="G539" s="56"/>
      <c r="H539" s="56"/>
      <c r="I539" s="56"/>
      <c r="J539" s="56"/>
      <c r="K539" s="56"/>
      <c r="L539" s="56"/>
      <c r="M539" s="56"/>
      <c r="N539" s="56"/>
      <c r="O539" s="56"/>
      <c r="P539" s="56"/>
      <c r="Q539" s="56"/>
      <c r="R539" s="56"/>
      <c r="S539" s="56"/>
      <c r="T539" s="56"/>
      <c r="U539" s="56"/>
      <c r="V539" s="56"/>
      <c r="W539" s="56"/>
      <c r="X539" s="56"/>
      <c r="Y539" s="56"/>
      <c r="Z539" s="56"/>
      <c r="AA539" s="56"/>
    </row>
    <row r="540">
      <c r="A540" s="56"/>
      <c r="B540" s="55"/>
      <c r="C540" s="55"/>
      <c r="D540" s="55"/>
      <c r="E540" s="56"/>
      <c r="F540" s="56"/>
      <c r="G540" s="56"/>
      <c r="H540" s="56"/>
      <c r="I540" s="56"/>
      <c r="J540" s="56"/>
      <c r="K540" s="56"/>
      <c r="L540" s="56"/>
      <c r="M540" s="56"/>
      <c r="N540" s="56"/>
      <c r="O540" s="56"/>
      <c r="P540" s="56"/>
      <c r="Q540" s="56"/>
      <c r="R540" s="56"/>
      <c r="S540" s="56"/>
      <c r="T540" s="56"/>
      <c r="U540" s="56"/>
      <c r="V540" s="56"/>
      <c r="W540" s="56"/>
      <c r="X540" s="56"/>
      <c r="Y540" s="56"/>
      <c r="Z540" s="56"/>
      <c r="AA540" s="56"/>
    </row>
    <row r="541">
      <c r="A541" s="56"/>
      <c r="B541" s="55"/>
      <c r="C541" s="55"/>
      <c r="D541" s="55"/>
      <c r="E541" s="56"/>
      <c r="F541" s="56"/>
      <c r="G541" s="56"/>
      <c r="H541" s="56"/>
      <c r="I541" s="56"/>
      <c r="J541" s="56"/>
      <c r="K541" s="56"/>
      <c r="L541" s="56"/>
      <c r="M541" s="56"/>
      <c r="N541" s="56"/>
      <c r="O541" s="56"/>
      <c r="P541" s="56"/>
      <c r="Q541" s="56"/>
      <c r="R541" s="56"/>
      <c r="S541" s="56"/>
      <c r="T541" s="56"/>
      <c r="U541" s="56"/>
      <c r="V541" s="56"/>
      <c r="W541" s="56"/>
      <c r="X541" s="56"/>
      <c r="Y541" s="56"/>
      <c r="Z541" s="56"/>
      <c r="AA541" s="56"/>
    </row>
    <row r="542">
      <c r="A542" s="56"/>
      <c r="B542" s="55"/>
      <c r="C542" s="55"/>
      <c r="D542" s="55"/>
      <c r="E542" s="56"/>
      <c r="F542" s="56"/>
      <c r="G542" s="56"/>
      <c r="H542" s="56"/>
      <c r="I542" s="56"/>
      <c r="J542" s="56"/>
      <c r="K542" s="56"/>
      <c r="L542" s="56"/>
      <c r="M542" s="56"/>
      <c r="N542" s="56"/>
      <c r="O542" s="56"/>
      <c r="P542" s="56"/>
      <c r="Q542" s="56"/>
      <c r="R542" s="56"/>
      <c r="S542" s="56"/>
      <c r="T542" s="56"/>
      <c r="U542" s="56"/>
      <c r="V542" s="56"/>
      <c r="W542" s="56"/>
      <c r="X542" s="56"/>
      <c r="Y542" s="56"/>
      <c r="Z542" s="56"/>
      <c r="AA542" s="56"/>
    </row>
    <row r="543">
      <c r="A543" s="56"/>
      <c r="B543" s="55"/>
      <c r="C543" s="55"/>
      <c r="D543" s="55"/>
      <c r="E543" s="56"/>
      <c r="F543" s="56"/>
      <c r="G543" s="56"/>
      <c r="H543" s="56"/>
      <c r="I543" s="56"/>
      <c r="J543" s="56"/>
      <c r="K543" s="56"/>
      <c r="L543" s="56"/>
      <c r="M543" s="56"/>
      <c r="N543" s="56"/>
      <c r="O543" s="56"/>
      <c r="P543" s="56"/>
      <c r="Q543" s="56"/>
      <c r="R543" s="56"/>
      <c r="S543" s="56"/>
      <c r="T543" s="56"/>
      <c r="U543" s="56"/>
      <c r="V543" s="56"/>
      <c r="W543" s="56"/>
      <c r="X543" s="56"/>
      <c r="Y543" s="56"/>
      <c r="Z543" s="56"/>
      <c r="AA543" s="56"/>
    </row>
    <row r="544">
      <c r="A544" s="56"/>
      <c r="B544" s="55"/>
      <c r="C544" s="55"/>
      <c r="D544" s="55"/>
      <c r="E544" s="56"/>
      <c r="F544" s="56"/>
      <c r="G544" s="56"/>
      <c r="H544" s="56"/>
      <c r="I544" s="56"/>
      <c r="J544" s="56"/>
      <c r="K544" s="56"/>
      <c r="L544" s="56"/>
      <c r="M544" s="56"/>
      <c r="N544" s="56"/>
      <c r="O544" s="56"/>
      <c r="P544" s="56"/>
      <c r="Q544" s="56"/>
      <c r="R544" s="56"/>
      <c r="S544" s="56"/>
      <c r="T544" s="56"/>
      <c r="U544" s="56"/>
      <c r="V544" s="56"/>
      <c r="W544" s="56"/>
      <c r="X544" s="56"/>
      <c r="Y544" s="56"/>
      <c r="Z544" s="56"/>
      <c r="AA544" s="56"/>
    </row>
    <row r="545">
      <c r="A545" s="56"/>
      <c r="B545" s="55"/>
      <c r="C545" s="55"/>
      <c r="D545" s="55"/>
      <c r="E545" s="56"/>
      <c r="F545" s="56"/>
      <c r="G545" s="56"/>
      <c r="H545" s="56"/>
      <c r="I545" s="56"/>
      <c r="J545" s="56"/>
      <c r="K545" s="56"/>
      <c r="L545" s="56"/>
      <c r="M545" s="56"/>
      <c r="N545" s="56"/>
      <c r="O545" s="56"/>
      <c r="P545" s="56"/>
      <c r="Q545" s="56"/>
      <c r="R545" s="56"/>
      <c r="S545" s="56"/>
      <c r="T545" s="56"/>
      <c r="U545" s="56"/>
      <c r="V545" s="56"/>
      <c r="W545" s="56"/>
      <c r="X545" s="56"/>
      <c r="Y545" s="56"/>
      <c r="Z545" s="56"/>
      <c r="AA545" s="56"/>
    </row>
    <row r="546">
      <c r="A546" s="56"/>
      <c r="B546" s="55"/>
      <c r="C546" s="55"/>
      <c r="D546" s="55"/>
      <c r="E546" s="56"/>
      <c r="F546" s="56"/>
      <c r="G546" s="56"/>
      <c r="H546" s="56"/>
      <c r="I546" s="56"/>
      <c r="J546" s="56"/>
      <c r="K546" s="56"/>
      <c r="L546" s="56"/>
      <c r="M546" s="56"/>
      <c r="N546" s="56"/>
      <c r="O546" s="56"/>
      <c r="P546" s="56"/>
      <c r="Q546" s="56"/>
      <c r="R546" s="56"/>
      <c r="S546" s="56"/>
      <c r="T546" s="56"/>
      <c r="U546" s="56"/>
      <c r="V546" s="56"/>
      <c r="W546" s="56"/>
      <c r="X546" s="56"/>
      <c r="Y546" s="56"/>
      <c r="Z546" s="56"/>
      <c r="AA546" s="56"/>
    </row>
    <row r="547">
      <c r="A547" s="56"/>
      <c r="B547" s="55"/>
      <c r="C547" s="55"/>
      <c r="D547" s="55"/>
      <c r="E547" s="56"/>
      <c r="F547" s="56"/>
      <c r="G547" s="56"/>
      <c r="H547" s="56"/>
      <c r="I547" s="56"/>
      <c r="J547" s="56"/>
      <c r="K547" s="56"/>
      <c r="L547" s="56"/>
      <c r="M547" s="56"/>
      <c r="N547" s="56"/>
      <c r="O547" s="56"/>
      <c r="P547" s="56"/>
      <c r="Q547" s="56"/>
      <c r="R547" s="56"/>
      <c r="S547" s="56"/>
      <c r="T547" s="56"/>
      <c r="U547" s="56"/>
      <c r="V547" s="56"/>
      <c r="W547" s="56"/>
      <c r="X547" s="56"/>
      <c r="Y547" s="56"/>
      <c r="Z547" s="56"/>
      <c r="AA547" s="56"/>
    </row>
    <row r="548">
      <c r="A548" s="56"/>
      <c r="B548" s="55"/>
      <c r="C548" s="55"/>
      <c r="D548" s="55"/>
      <c r="E548" s="56"/>
      <c r="F548" s="56"/>
      <c r="G548" s="56"/>
      <c r="H548" s="56"/>
      <c r="I548" s="56"/>
      <c r="J548" s="56"/>
      <c r="K548" s="56"/>
      <c r="L548" s="56"/>
      <c r="M548" s="56"/>
      <c r="N548" s="56"/>
      <c r="O548" s="56"/>
      <c r="P548" s="56"/>
      <c r="Q548" s="56"/>
      <c r="R548" s="56"/>
      <c r="S548" s="56"/>
      <c r="T548" s="56"/>
      <c r="U548" s="56"/>
      <c r="V548" s="56"/>
      <c r="W548" s="56"/>
      <c r="X548" s="56"/>
      <c r="Y548" s="56"/>
      <c r="Z548" s="56"/>
      <c r="AA548" s="56"/>
    </row>
    <row r="549">
      <c r="A549" s="56"/>
      <c r="B549" s="55"/>
      <c r="C549" s="55"/>
      <c r="D549" s="55"/>
      <c r="E549" s="56"/>
      <c r="F549" s="56"/>
      <c r="G549" s="56"/>
      <c r="H549" s="56"/>
      <c r="I549" s="56"/>
      <c r="J549" s="56"/>
      <c r="K549" s="56"/>
      <c r="L549" s="56"/>
      <c r="M549" s="56"/>
      <c r="N549" s="56"/>
      <c r="O549" s="56"/>
      <c r="P549" s="56"/>
      <c r="Q549" s="56"/>
      <c r="R549" s="56"/>
      <c r="S549" s="56"/>
      <c r="T549" s="56"/>
      <c r="U549" s="56"/>
      <c r="V549" s="56"/>
      <c r="W549" s="56"/>
      <c r="X549" s="56"/>
      <c r="Y549" s="56"/>
      <c r="Z549" s="56"/>
      <c r="AA549" s="56"/>
    </row>
    <row r="550">
      <c r="A550" s="56"/>
      <c r="B550" s="55"/>
      <c r="C550" s="55"/>
      <c r="D550" s="55"/>
      <c r="E550" s="56"/>
      <c r="F550" s="56"/>
      <c r="G550" s="56"/>
      <c r="H550" s="56"/>
      <c r="I550" s="56"/>
      <c r="J550" s="56"/>
      <c r="K550" s="56"/>
      <c r="L550" s="56"/>
      <c r="M550" s="56"/>
      <c r="N550" s="56"/>
      <c r="O550" s="56"/>
      <c r="P550" s="56"/>
      <c r="Q550" s="56"/>
      <c r="R550" s="56"/>
      <c r="S550" s="56"/>
      <c r="T550" s="56"/>
      <c r="U550" s="56"/>
      <c r="V550" s="56"/>
      <c r="W550" s="56"/>
      <c r="X550" s="56"/>
      <c r="Y550" s="56"/>
      <c r="Z550" s="56"/>
      <c r="AA550" s="56"/>
    </row>
    <row r="551">
      <c r="A551" s="56"/>
      <c r="B551" s="55"/>
      <c r="C551" s="55"/>
      <c r="D551" s="55"/>
      <c r="E551" s="56"/>
      <c r="F551" s="56"/>
      <c r="G551" s="56"/>
      <c r="H551" s="56"/>
      <c r="I551" s="56"/>
      <c r="J551" s="56"/>
      <c r="K551" s="56"/>
      <c r="L551" s="56"/>
      <c r="M551" s="56"/>
      <c r="N551" s="56"/>
      <c r="O551" s="56"/>
      <c r="P551" s="56"/>
      <c r="Q551" s="56"/>
      <c r="R551" s="56"/>
      <c r="S551" s="56"/>
      <c r="T551" s="56"/>
      <c r="U551" s="56"/>
      <c r="V551" s="56"/>
      <c r="W551" s="56"/>
      <c r="X551" s="56"/>
      <c r="Y551" s="56"/>
      <c r="Z551" s="56"/>
      <c r="AA551" s="56"/>
    </row>
    <row r="552">
      <c r="A552" s="56"/>
      <c r="B552" s="55"/>
      <c r="C552" s="55"/>
      <c r="D552" s="55"/>
      <c r="E552" s="56"/>
      <c r="F552" s="56"/>
      <c r="G552" s="56"/>
      <c r="H552" s="56"/>
      <c r="I552" s="56"/>
      <c r="J552" s="56"/>
      <c r="K552" s="56"/>
      <c r="L552" s="56"/>
      <c r="M552" s="56"/>
      <c r="N552" s="56"/>
      <c r="O552" s="56"/>
      <c r="P552" s="56"/>
      <c r="Q552" s="56"/>
      <c r="R552" s="56"/>
      <c r="S552" s="56"/>
      <c r="T552" s="56"/>
      <c r="U552" s="56"/>
      <c r="V552" s="56"/>
      <c r="W552" s="56"/>
      <c r="X552" s="56"/>
      <c r="Y552" s="56"/>
      <c r="Z552" s="56"/>
      <c r="AA552" s="56"/>
    </row>
    <row r="553">
      <c r="A553" s="56"/>
      <c r="B553" s="55"/>
      <c r="C553" s="55"/>
      <c r="D553" s="55"/>
      <c r="E553" s="56"/>
      <c r="F553" s="56"/>
      <c r="G553" s="56"/>
      <c r="H553" s="56"/>
      <c r="I553" s="56"/>
      <c r="J553" s="56"/>
      <c r="K553" s="56"/>
      <c r="L553" s="56"/>
      <c r="M553" s="56"/>
      <c r="N553" s="56"/>
      <c r="O553" s="56"/>
      <c r="P553" s="56"/>
      <c r="Q553" s="56"/>
      <c r="R553" s="56"/>
      <c r="S553" s="56"/>
      <c r="T553" s="56"/>
      <c r="U553" s="56"/>
      <c r="V553" s="56"/>
      <c r="W553" s="56"/>
      <c r="X553" s="56"/>
      <c r="Y553" s="56"/>
      <c r="Z553" s="56"/>
      <c r="AA553" s="56"/>
    </row>
    <row r="554">
      <c r="A554" s="56"/>
      <c r="B554" s="55"/>
      <c r="C554" s="55"/>
      <c r="D554" s="55"/>
      <c r="E554" s="56"/>
      <c r="F554" s="56"/>
      <c r="G554" s="56"/>
      <c r="H554" s="56"/>
      <c r="I554" s="56"/>
      <c r="J554" s="56"/>
      <c r="K554" s="56"/>
      <c r="L554" s="56"/>
      <c r="M554" s="56"/>
      <c r="N554" s="56"/>
      <c r="O554" s="56"/>
      <c r="P554" s="56"/>
      <c r="Q554" s="56"/>
      <c r="R554" s="56"/>
      <c r="S554" s="56"/>
      <c r="T554" s="56"/>
      <c r="U554" s="56"/>
      <c r="V554" s="56"/>
      <c r="W554" s="56"/>
      <c r="X554" s="56"/>
      <c r="Y554" s="56"/>
      <c r="Z554" s="56"/>
      <c r="AA554" s="56"/>
    </row>
    <row r="555">
      <c r="A555" s="56"/>
      <c r="B555" s="55"/>
      <c r="C555" s="55"/>
      <c r="D555" s="55"/>
      <c r="E555" s="56"/>
      <c r="F555" s="56"/>
      <c r="G555" s="56"/>
      <c r="H555" s="56"/>
      <c r="I555" s="56"/>
      <c r="J555" s="56"/>
      <c r="K555" s="56"/>
      <c r="L555" s="56"/>
      <c r="M555" s="56"/>
      <c r="N555" s="56"/>
      <c r="O555" s="56"/>
      <c r="P555" s="56"/>
      <c r="Q555" s="56"/>
      <c r="R555" s="56"/>
      <c r="S555" s="56"/>
      <c r="T555" s="56"/>
      <c r="U555" s="56"/>
      <c r="V555" s="56"/>
      <c r="W555" s="56"/>
      <c r="X555" s="56"/>
      <c r="Y555" s="56"/>
      <c r="Z555" s="56"/>
      <c r="AA555" s="56"/>
    </row>
    <row r="556">
      <c r="A556" s="56"/>
      <c r="B556" s="55"/>
      <c r="C556" s="55"/>
      <c r="D556" s="55"/>
      <c r="E556" s="56"/>
      <c r="F556" s="56"/>
      <c r="G556" s="56"/>
      <c r="H556" s="56"/>
      <c r="I556" s="56"/>
      <c r="J556" s="56"/>
      <c r="K556" s="56"/>
      <c r="L556" s="56"/>
      <c r="M556" s="56"/>
      <c r="N556" s="56"/>
      <c r="O556" s="56"/>
      <c r="P556" s="56"/>
      <c r="Q556" s="56"/>
      <c r="R556" s="56"/>
      <c r="S556" s="56"/>
      <c r="T556" s="56"/>
      <c r="U556" s="56"/>
      <c r="V556" s="56"/>
      <c r="W556" s="56"/>
      <c r="X556" s="56"/>
      <c r="Y556" s="56"/>
      <c r="Z556" s="56"/>
      <c r="AA556" s="56"/>
    </row>
    <row r="557">
      <c r="A557" s="56"/>
      <c r="B557" s="55"/>
      <c r="C557" s="55"/>
      <c r="D557" s="55"/>
      <c r="E557" s="56"/>
      <c r="F557" s="56"/>
      <c r="G557" s="56"/>
      <c r="H557" s="56"/>
      <c r="I557" s="56"/>
      <c r="J557" s="56"/>
      <c r="K557" s="56"/>
      <c r="L557" s="56"/>
      <c r="M557" s="56"/>
      <c r="N557" s="56"/>
      <c r="O557" s="56"/>
      <c r="P557" s="56"/>
      <c r="Q557" s="56"/>
      <c r="R557" s="56"/>
      <c r="S557" s="56"/>
      <c r="T557" s="56"/>
      <c r="U557" s="56"/>
      <c r="V557" s="56"/>
      <c r="W557" s="56"/>
      <c r="X557" s="56"/>
      <c r="Y557" s="56"/>
      <c r="Z557" s="56"/>
      <c r="AA557" s="56"/>
    </row>
    <row r="558">
      <c r="A558" s="56"/>
      <c r="B558" s="55"/>
      <c r="C558" s="55"/>
      <c r="D558" s="55"/>
      <c r="E558" s="56"/>
      <c r="F558" s="56"/>
      <c r="G558" s="56"/>
      <c r="H558" s="56"/>
      <c r="I558" s="56"/>
      <c r="J558" s="56"/>
      <c r="K558" s="56"/>
      <c r="L558" s="56"/>
      <c r="M558" s="56"/>
      <c r="N558" s="56"/>
      <c r="O558" s="56"/>
      <c r="P558" s="56"/>
      <c r="Q558" s="56"/>
      <c r="R558" s="56"/>
      <c r="S558" s="56"/>
      <c r="T558" s="56"/>
      <c r="U558" s="56"/>
      <c r="V558" s="56"/>
      <c r="W558" s="56"/>
      <c r="X558" s="56"/>
      <c r="Y558" s="56"/>
      <c r="Z558" s="56"/>
      <c r="AA558" s="56"/>
    </row>
    <row r="559">
      <c r="A559" s="56"/>
      <c r="B559" s="55"/>
      <c r="C559" s="55"/>
      <c r="D559" s="55"/>
      <c r="E559" s="56"/>
      <c r="F559" s="56"/>
      <c r="G559" s="56"/>
      <c r="H559" s="56"/>
      <c r="I559" s="56"/>
      <c r="J559" s="56"/>
      <c r="K559" s="56"/>
      <c r="L559" s="56"/>
      <c r="M559" s="56"/>
      <c r="N559" s="56"/>
      <c r="O559" s="56"/>
      <c r="P559" s="56"/>
      <c r="Q559" s="56"/>
      <c r="R559" s="56"/>
      <c r="S559" s="56"/>
      <c r="T559" s="56"/>
      <c r="U559" s="56"/>
      <c r="V559" s="56"/>
      <c r="W559" s="56"/>
      <c r="X559" s="56"/>
      <c r="Y559" s="56"/>
      <c r="Z559" s="56"/>
      <c r="AA559" s="56"/>
    </row>
    <row r="560">
      <c r="A560" s="56"/>
      <c r="B560" s="55"/>
      <c r="C560" s="55"/>
      <c r="D560" s="55"/>
      <c r="E560" s="56"/>
      <c r="F560" s="56"/>
      <c r="G560" s="56"/>
      <c r="H560" s="56"/>
      <c r="I560" s="56"/>
      <c r="J560" s="56"/>
      <c r="K560" s="56"/>
      <c r="L560" s="56"/>
      <c r="M560" s="56"/>
      <c r="N560" s="56"/>
      <c r="O560" s="56"/>
      <c r="P560" s="56"/>
      <c r="Q560" s="56"/>
      <c r="R560" s="56"/>
      <c r="S560" s="56"/>
      <c r="T560" s="56"/>
      <c r="U560" s="56"/>
      <c r="V560" s="56"/>
      <c r="W560" s="56"/>
      <c r="X560" s="56"/>
      <c r="Y560" s="56"/>
      <c r="Z560" s="56"/>
      <c r="AA560" s="56"/>
    </row>
    <row r="561">
      <c r="A561" s="56"/>
      <c r="B561" s="55"/>
      <c r="C561" s="55"/>
      <c r="D561" s="55"/>
      <c r="E561" s="56"/>
      <c r="F561" s="56"/>
      <c r="G561" s="56"/>
      <c r="H561" s="56"/>
      <c r="I561" s="56"/>
      <c r="J561" s="56"/>
      <c r="K561" s="56"/>
      <c r="L561" s="56"/>
      <c r="M561" s="56"/>
      <c r="N561" s="56"/>
      <c r="O561" s="56"/>
      <c r="P561" s="56"/>
      <c r="Q561" s="56"/>
      <c r="R561" s="56"/>
      <c r="S561" s="56"/>
      <c r="T561" s="56"/>
      <c r="U561" s="56"/>
      <c r="V561" s="56"/>
      <c r="W561" s="56"/>
      <c r="X561" s="56"/>
      <c r="Y561" s="56"/>
      <c r="Z561" s="56"/>
      <c r="AA561" s="56"/>
    </row>
    <row r="562">
      <c r="A562" s="56"/>
      <c r="B562" s="55"/>
      <c r="C562" s="55"/>
      <c r="D562" s="55"/>
      <c r="E562" s="56"/>
      <c r="F562" s="56"/>
      <c r="G562" s="56"/>
      <c r="H562" s="56"/>
      <c r="I562" s="56"/>
      <c r="J562" s="56"/>
      <c r="K562" s="56"/>
      <c r="L562" s="56"/>
      <c r="M562" s="56"/>
      <c r="N562" s="56"/>
      <c r="O562" s="56"/>
      <c r="P562" s="56"/>
      <c r="Q562" s="56"/>
      <c r="R562" s="56"/>
      <c r="S562" s="56"/>
      <c r="T562" s="56"/>
      <c r="U562" s="56"/>
      <c r="V562" s="56"/>
      <c r="W562" s="56"/>
      <c r="X562" s="56"/>
      <c r="Y562" s="56"/>
      <c r="Z562" s="56"/>
      <c r="AA562" s="56"/>
    </row>
    <row r="563">
      <c r="A563" s="56"/>
      <c r="B563" s="55"/>
      <c r="C563" s="55"/>
      <c r="D563" s="55"/>
      <c r="E563" s="56"/>
      <c r="F563" s="56"/>
      <c r="G563" s="56"/>
      <c r="H563" s="56"/>
      <c r="I563" s="56"/>
      <c r="J563" s="56"/>
      <c r="K563" s="56"/>
      <c r="L563" s="56"/>
      <c r="M563" s="56"/>
      <c r="N563" s="56"/>
      <c r="O563" s="56"/>
      <c r="P563" s="56"/>
      <c r="Q563" s="56"/>
      <c r="R563" s="56"/>
      <c r="S563" s="56"/>
      <c r="T563" s="56"/>
      <c r="U563" s="56"/>
      <c r="V563" s="56"/>
      <c r="W563" s="56"/>
      <c r="X563" s="56"/>
      <c r="Y563" s="56"/>
      <c r="Z563" s="56"/>
      <c r="AA563" s="56"/>
    </row>
    <row r="564">
      <c r="A564" s="56"/>
      <c r="B564" s="55"/>
      <c r="C564" s="55"/>
      <c r="D564" s="55"/>
      <c r="E564" s="56"/>
      <c r="F564" s="56"/>
      <c r="G564" s="56"/>
      <c r="H564" s="56"/>
      <c r="I564" s="56"/>
      <c r="J564" s="56"/>
      <c r="K564" s="56"/>
      <c r="L564" s="56"/>
      <c r="M564" s="56"/>
      <c r="N564" s="56"/>
      <c r="O564" s="56"/>
      <c r="P564" s="56"/>
      <c r="Q564" s="56"/>
      <c r="R564" s="56"/>
      <c r="S564" s="56"/>
      <c r="T564" s="56"/>
      <c r="U564" s="56"/>
      <c r="V564" s="56"/>
      <c r="W564" s="56"/>
      <c r="X564" s="56"/>
      <c r="Y564" s="56"/>
      <c r="Z564" s="56"/>
      <c r="AA564" s="56"/>
    </row>
    <row r="565">
      <c r="A565" s="56"/>
      <c r="B565" s="55"/>
      <c r="C565" s="55"/>
      <c r="D565" s="55"/>
      <c r="E565" s="56"/>
      <c r="F565" s="56"/>
      <c r="G565" s="56"/>
      <c r="H565" s="56"/>
      <c r="I565" s="56"/>
      <c r="J565" s="56"/>
      <c r="K565" s="56"/>
      <c r="L565" s="56"/>
      <c r="M565" s="56"/>
      <c r="N565" s="56"/>
      <c r="O565" s="56"/>
      <c r="P565" s="56"/>
      <c r="Q565" s="56"/>
      <c r="R565" s="56"/>
      <c r="S565" s="56"/>
      <c r="T565" s="56"/>
      <c r="U565" s="56"/>
      <c r="V565" s="56"/>
      <c r="W565" s="56"/>
      <c r="X565" s="56"/>
      <c r="Y565" s="56"/>
      <c r="Z565" s="56"/>
      <c r="AA565" s="56"/>
    </row>
    <row r="566">
      <c r="A566" s="56"/>
      <c r="B566" s="55"/>
      <c r="C566" s="55"/>
      <c r="D566" s="55"/>
      <c r="E566" s="56"/>
      <c r="F566" s="56"/>
      <c r="G566" s="56"/>
      <c r="H566" s="56"/>
      <c r="I566" s="56"/>
      <c r="J566" s="56"/>
      <c r="K566" s="56"/>
      <c r="L566" s="56"/>
      <c r="M566" s="56"/>
      <c r="N566" s="56"/>
      <c r="O566" s="56"/>
      <c r="P566" s="56"/>
      <c r="Q566" s="56"/>
      <c r="R566" s="56"/>
      <c r="S566" s="56"/>
      <c r="T566" s="56"/>
      <c r="U566" s="56"/>
      <c r="V566" s="56"/>
      <c r="W566" s="56"/>
      <c r="X566" s="56"/>
      <c r="Y566" s="56"/>
      <c r="Z566" s="56"/>
      <c r="AA566" s="56"/>
    </row>
    <row r="567">
      <c r="A567" s="56"/>
      <c r="B567" s="55"/>
      <c r="C567" s="55"/>
      <c r="D567" s="55"/>
      <c r="E567" s="56"/>
      <c r="F567" s="56"/>
      <c r="G567" s="56"/>
      <c r="H567" s="56"/>
      <c r="I567" s="56"/>
      <c r="J567" s="56"/>
      <c r="K567" s="56"/>
      <c r="L567" s="56"/>
      <c r="M567" s="56"/>
      <c r="N567" s="56"/>
      <c r="O567" s="56"/>
      <c r="P567" s="56"/>
      <c r="Q567" s="56"/>
      <c r="R567" s="56"/>
      <c r="S567" s="56"/>
      <c r="T567" s="56"/>
      <c r="U567" s="56"/>
      <c r="V567" s="56"/>
      <c r="W567" s="56"/>
      <c r="X567" s="56"/>
      <c r="Y567" s="56"/>
      <c r="Z567" s="56"/>
      <c r="AA567" s="56"/>
    </row>
    <row r="568">
      <c r="A568" s="56"/>
      <c r="B568" s="55"/>
      <c r="C568" s="55"/>
      <c r="D568" s="55"/>
      <c r="E568" s="56"/>
      <c r="F568" s="56"/>
      <c r="G568" s="56"/>
      <c r="H568" s="56"/>
      <c r="I568" s="56"/>
      <c r="J568" s="56"/>
      <c r="K568" s="56"/>
      <c r="L568" s="56"/>
      <c r="M568" s="56"/>
      <c r="N568" s="56"/>
      <c r="O568" s="56"/>
      <c r="P568" s="56"/>
      <c r="Q568" s="56"/>
      <c r="R568" s="56"/>
      <c r="S568" s="56"/>
      <c r="T568" s="56"/>
      <c r="U568" s="56"/>
      <c r="V568" s="56"/>
      <c r="W568" s="56"/>
      <c r="X568" s="56"/>
      <c r="Y568" s="56"/>
      <c r="Z568" s="56"/>
      <c r="AA568" s="56"/>
    </row>
    <row r="569">
      <c r="A569" s="56"/>
      <c r="B569" s="55"/>
      <c r="C569" s="55"/>
      <c r="D569" s="55"/>
      <c r="E569" s="56"/>
      <c r="F569" s="56"/>
      <c r="G569" s="56"/>
      <c r="H569" s="56"/>
      <c r="I569" s="56"/>
      <c r="J569" s="56"/>
      <c r="K569" s="56"/>
      <c r="L569" s="56"/>
      <c r="M569" s="56"/>
      <c r="N569" s="56"/>
      <c r="O569" s="56"/>
      <c r="P569" s="56"/>
      <c r="Q569" s="56"/>
      <c r="R569" s="56"/>
      <c r="S569" s="56"/>
      <c r="T569" s="56"/>
      <c r="U569" s="56"/>
      <c r="V569" s="56"/>
      <c r="W569" s="56"/>
      <c r="X569" s="56"/>
      <c r="Y569" s="56"/>
      <c r="Z569" s="56"/>
      <c r="AA569" s="56"/>
    </row>
    <row r="570">
      <c r="A570" s="56"/>
      <c r="B570" s="55"/>
      <c r="C570" s="55"/>
      <c r="D570" s="55"/>
      <c r="E570" s="56"/>
      <c r="F570" s="56"/>
      <c r="G570" s="56"/>
      <c r="H570" s="56"/>
      <c r="I570" s="56"/>
      <c r="J570" s="56"/>
      <c r="K570" s="56"/>
      <c r="L570" s="56"/>
      <c r="M570" s="56"/>
      <c r="N570" s="56"/>
      <c r="O570" s="56"/>
      <c r="P570" s="56"/>
      <c r="Q570" s="56"/>
      <c r="R570" s="56"/>
      <c r="S570" s="56"/>
      <c r="T570" s="56"/>
      <c r="U570" s="56"/>
      <c r="V570" s="56"/>
      <c r="W570" s="56"/>
      <c r="X570" s="56"/>
      <c r="Y570" s="56"/>
      <c r="Z570" s="56"/>
      <c r="AA570" s="56"/>
    </row>
    <row r="571">
      <c r="A571" s="56"/>
      <c r="B571" s="55"/>
      <c r="C571" s="55"/>
      <c r="D571" s="55"/>
      <c r="E571" s="56"/>
      <c r="F571" s="56"/>
      <c r="G571" s="56"/>
      <c r="H571" s="56"/>
      <c r="I571" s="56"/>
      <c r="J571" s="56"/>
      <c r="K571" s="56"/>
      <c r="L571" s="56"/>
      <c r="M571" s="56"/>
      <c r="N571" s="56"/>
      <c r="O571" s="56"/>
      <c r="P571" s="56"/>
      <c r="Q571" s="56"/>
      <c r="R571" s="56"/>
      <c r="S571" s="56"/>
      <c r="T571" s="56"/>
      <c r="U571" s="56"/>
      <c r="V571" s="56"/>
      <c r="W571" s="56"/>
      <c r="X571" s="56"/>
      <c r="Y571" s="56"/>
      <c r="Z571" s="56"/>
      <c r="AA571" s="56"/>
    </row>
    <row r="572">
      <c r="A572" s="56"/>
      <c r="B572" s="55"/>
      <c r="C572" s="55"/>
      <c r="D572" s="55"/>
      <c r="E572" s="56"/>
      <c r="F572" s="56"/>
      <c r="G572" s="56"/>
      <c r="H572" s="56"/>
      <c r="I572" s="56"/>
      <c r="J572" s="56"/>
      <c r="K572" s="56"/>
      <c r="L572" s="56"/>
      <c r="M572" s="56"/>
      <c r="N572" s="56"/>
      <c r="O572" s="56"/>
      <c r="P572" s="56"/>
      <c r="Q572" s="56"/>
      <c r="R572" s="56"/>
      <c r="S572" s="56"/>
      <c r="T572" s="56"/>
      <c r="U572" s="56"/>
      <c r="V572" s="56"/>
      <c r="W572" s="56"/>
      <c r="X572" s="56"/>
      <c r="Y572" s="56"/>
      <c r="Z572" s="56"/>
      <c r="AA572" s="56"/>
    </row>
    <row r="573">
      <c r="A573" s="56"/>
      <c r="B573" s="55"/>
      <c r="C573" s="55"/>
      <c r="D573" s="55"/>
      <c r="E573" s="56"/>
      <c r="F573" s="56"/>
      <c r="G573" s="56"/>
      <c r="H573" s="56"/>
      <c r="I573" s="56"/>
      <c r="J573" s="56"/>
      <c r="K573" s="56"/>
      <c r="L573" s="56"/>
      <c r="M573" s="56"/>
      <c r="N573" s="56"/>
      <c r="O573" s="56"/>
      <c r="P573" s="56"/>
      <c r="Q573" s="56"/>
      <c r="R573" s="56"/>
      <c r="S573" s="56"/>
      <c r="T573" s="56"/>
      <c r="U573" s="56"/>
      <c r="V573" s="56"/>
      <c r="W573" s="56"/>
      <c r="X573" s="56"/>
      <c r="Y573" s="56"/>
      <c r="Z573" s="56"/>
      <c r="AA573" s="56"/>
    </row>
    <row r="574">
      <c r="A574" s="56"/>
      <c r="B574" s="55"/>
      <c r="C574" s="55"/>
      <c r="D574" s="55"/>
      <c r="E574" s="56"/>
      <c r="F574" s="56"/>
      <c r="G574" s="56"/>
      <c r="H574" s="56"/>
      <c r="I574" s="56"/>
      <c r="J574" s="56"/>
      <c r="K574" s="56"/>
      <c r="L574" s="56"/>
      <c r="M574" s="56"/>
      <c r="N574" s="56"/>
      <c r="O574" s="56"/>
      <c r="P574" s="56"/>
      <c r="Q574" s="56"/>
      <c r="R574" s="56"/>
      <c r="S574" s="56"/>
      <c r="T574" s="56"/>
      <c r="U574" s="56"/>
      <c r="V574" s="56"/>
      <c r="W574" s="56"/>
      <c r="X574" s="56"/>
      <c r="Y574" s="56"/>
      <c r="Z574" s="56"/>
      <c r="AA574" s="56"/>
    </row>
    <row r="575">
      <c r="A575" s="56"/>
      <c r="B575" s="55"/>
      <c r="C575" s="55"/>
      <c r="D575" s="55"/>
      <c r="E575" s="56"/>
      <c r="F575" s="56"/>
      <c r="G575" s="56"/>
      <c r="H575" s="56"/>
      <c r="I575" s="56"/>
      <c r="J575" s="56"/>
      <c r="K575" s="56"/>
      <c r="L575" s="56"/>
      <c r="M575" s="56"/>
      <c r="N575" s="56"/>
      <c r="O575" s="56"/>
      <c r="P575" s="56"/>
      <c r="Q575" s="56"/>
      <c r="R575" s="56"/>
      <c r="S575" s="56"/>
      <c r="T575" s="56"/>
      <c r="U575" s="56"/>
      <c r="V575" s="56"/>
      <c r="W575" s="56"/>
      <c r="X575" s="56"/>
      <c r="Y575" s="56"/>
      <c r="Z575" s="56"/>
      <c r="AA575" s="56"/>
    </row>
    <row r="576">
      <c r="A576" s="56"/>
      <c r="B576" s="55"/>
      <c r="C576" s="55"/>
      <c r="D576" s="55"/>
      <c r="E576" s="56"/>
      <c r="F576" s="56"/>
      <c r="G576" s="56"/>
      <c r="H576" s="56"/>
      <c r="I576" s="56"/>
      <c r="J576" s="56"/>
      <c r="K576" s="56"/>
      <c r="L576" s="56"/>
      <c r="M576" s="56"/>
      <c r="N576" s="56"/>
      <c r="O576" s="56"/>
      <c r="P576" s="56"/>
      <c r="Q576" s="56"/>
      <c r="R576" s="56"/>
      <c r="S576" s="56"/>
      <c r="T576" s="56"/>
      <c r="U576" s="56"/>
      <c r="V576" s="56"/>
      <c r="W576" s="56"/>
      <c r="X576" s="56"/>
      <c r="Y576" s="56"/>
      <c r="Z576" s="56"/>
      <c r="AA576" s="56"/>
    </row>
    <row r="577">
      <c r="A577" s="56"/>
      <c r="B577" s="55"/>
      <c r="C577" s="55"/>
      <c r="D577" s="55"/>
      <c r="E577" s="56"/>
      <c r="F577" s="56"/>
      <c r="G577" s="56"/>
      <c r="H577" s="56"/>
      <c r="I577" s="56"/>
      <c r="J577" s="56"/>
      <c r="K577" s="56"/>
      <c r="L577" s="56"/>
      <c r="M577" s="56"/>
      <c r="N577" s="56"/>
      <c r="O577" s="56"/>
      <c r="P577" s="56"/>
      <c r="Q577" s="56"/>
      <c r="R577" s="56"/>
      <c r="S577" s="56"/>
      <c r="T577" s="56"/>
      <c r="U577" s="56"/>
      <c r="V577" s="56"/>
      <c r="W577" s="56"/>
      <c r="X577" s="56"/>
      <c r="Y577" s="56"/>
      <c r="Z577" s="56"/>
      <c r="AA577" s="56"/>
    </row>
    <row r="578">
      <c r="A578" s="56"/>
      <c r="B578" s="55"/>
      <c r="C578" s="55"/>
      <c r="D578" s="55"/>
      <c r="E578" s="56"/>
      <c r="F578" s="56"/>
      <c r="G578" s="56"/>
      <c r="H578" s="56"/>
      <c r="I578" s="56"/>
      <c r="J578" s="56"/>
      <c r="K578" s="56"/>
      <c r="L578" s="56"/>
      <c r="M578" s="56"/>
      <c r="N578" s="56"/>
      <c r="O578" s="56"/>
      <c r="P578" s="56"/>
      <c r="Q578" s="56"/>
      <c r="R578" s="56"/>
      <c r="S578" s="56"/>
      <c r="T578" s="56"/>
      <c r="U578" s="56"/>
      <c r="V578" s="56"/>
      <c r="W578" s="56"/>
      <c r="X578" s="56"/>
      <c r="Y578" s="56"/>
      <c r="Z578" s="56"/>
      <c r="AA578" s="56"/>
    </row>
    <row r="579">
      <c r="A579" s="56"/>
      <c r="B579" s="55"/>
      <c r="C579" s="55"/>
      <c r="D579" s="55"/>
      <c r="E579" s="56"/>
      <c r="F579" s="56"/>
      <c r="G579" s="56"/>
      <c r="H579" s="56"/>
      <c r="I579" s="56"/>
      <c r="J579" s="56"/>
      <c r="K579" s="56"/>
      <c r="L579" s="56"/>
      <c r="M579" s="56"/>
      <c r="N579" s="56"/>
      <c r="O579" s="56"/>
      <c r="P579" s="56"/>
      <c r="Q579" s="56"/>
      <c r="R579" s="56"/>
      <c r="S579" s="56"/>
      <c r="T579" s="56"/>
      <c r="U579" s="56"/>
      <c r="V579" s="56"/>
      <c r="W579" s="56"/>
      <c r="X579" s="56"/>
      <c r="Y579" s="56"/>
      <c r="Z579" s="56"/>
      <c r="AA579" s="56"/>
    </row>
    <row r="580">
      <c r="A580" s="56"/>
      <c r="B580" s="55"/>
      <c r="C580" s="55"/>
      <c r="D580" s="55"/>
      <c r="E580" s="56"/>
      <c r="F580" s="56"/>
      <c r="G580" s="56"/>
      <c r="H580" s="56"/>
      <c r="I580" s="56"/>
      <c r="J580" s="56"/>
      <c r="K580" s="56"/>
      <c r="L580" s="56"/>
      <c r="M580" s="56"/>
      <c r="N580" s="56"/>
      <c r="O580" s="56"/>
      <c r="P580" s="56"/>
      <c r="Q580" s="56"/>
      <c r="R580" s="56"/>
      <c r="S580" s="56"/>
      <c r="T580" s="56"/>
      <c r="U580" s="56"/>
      <c r="V580" s="56"/>
      <c r="W580" s="56"/>
      <c r="X580" s="56"/>
      <c r="Y580" s="56"/>
      <c r="Z580" s="56"/>
      <c r="AA580" s="56"/>
    </row>
    <row r="581">
      <c r="A581" s="56"/>
      <c r="B581" s="55"/>
      <c r="C581" s="55"/>
      <c r="D581" s="55"/>
      <c r="E581" s="56"/>
      <c r="F581" s="56"/>
      <c r="G581" s="56"/>
      <c r="H581" s="56"/>
      <c r="I581" s="56"/>
      <c r="J581" s="56"/>
      <c r="K581" s="56"/>
      <c r="L581" s="56"/>
      <c r="M581" s="56"/>
      <c r="N581" s="56"/>
      <c r="O581" s="56"/>
      <c r="P581" s="56"/>
      <c r="Q581" s="56"/>
      <c r="R581" s="56"/>
      <c r="S581" s="56"/>
      <c r="T581" s="56"/>
      <c r="U581" s="56"/>
      <c r="V581" s="56"/>
      <c r="W581" s="56"/>
      <c r="X581" s="56"/>
      <c r="Y581" s="56"/>
      <c r="Z581" s="56"/>
      <c r="AA581" s="56"/>
    </row>
    <row r="582">
      <c r="A582" s="56"/>
      <c r="B582" s="55"/>
      <c r="C582" s="55"/>
      <c r="D582" s="55"/>
      <c r="E582" s="56"/>
      <c r="F582" s="56"/>
      <c r="G582" s="56"/>
      <c r="H582" s="56"/>
      <c r="I582" s="56"/>
      <c r="J582" s="56"/>
      <c r="K582" s="56"/>
      <c r="L582" s="56"/>
      <c r="M582" s="56"/>
      <c r="N582" s="56"/>
      <c r="O582" s="56"/>
      <c r="P582" s="56"/>
      <c r="Q582" s="56"/>
      <c r="R582" s="56"/>
      <c r="S582" s="56"/>
      <c r="T582" s="56"/>
      <c r="U582" s="56"/>
      <c r="V582" s="56"/>
      <c r="W582" s="56"/>
      <c r="X582" s="56"/>
      <c r="Y582" s="56"/>
      <c r="Z582" s="56"/>
      <c r="AA582" s="56"/>
    </row>
    <row r="583">
      <c r="A583" s="56"/>
      <c r="B583" s="55"/>
      <c r="C583" s="55"/>
      <c r="D583" s="55"/>
      <c r="E583" s="56"/>
      <c r="F583" s="56"/>
      <c r="G583" s="56"/>
      <c r="H583" s="56"/>
      <c r="I583" s="56"/>
      <c r="J583" s="56"/>
      <c r="K583" s="56"/>
      <c r="L583" s="56"/>
      <c r="M583" s="56"/>
      <c r="N583" s="56"/>
      <c r="O583" s="56"/>
      <c r="P583" s="56"/>
      <c r="Q583" s="56"/>
      <c r="R583" s="56"/>
      <c r="S583" s="56"/>
      <c r="T583" s="56"/>
      <c r="U583" s="56"/>
      <c r="V583" s="56"/>
      <c r="W583" s="56"/>
      <c r="X583" s="56"/>
      <c r="Y583" s="56"/>
      <c r="Z583" s="56"/>
      <c r="AA583" s="56"/>
    </row>
    <row r="584">
      <c r="A584" s="56"/>
      <c r="B584" s="55"/>
      <c r="C584" s="55"/>
      <c r="D584" s="55"/>
      <c r="E584" s="56"/>
      <c r="F584" s="56"/>
      <c r="G584" s="56"/>
      <c r="H584" s="56"/>
      <c r="I584" s="56"/>
      <c r="J584" s="56"/>
      <c r="K584" s="56"/>
      <c r="L584" s="56"/>
      <c r="M584" s="56"/>
      <c r="N584" s="56"/>
      <c r="O584" s="56"/>
      <c r="P584" s="56"/>
      <c r="Q584" s="56"/>
      <c r="R584" s="56"/>
      <c r="S584" s="56"/>
      <c r="T584" s="56"/>
      <c r="U584" s="56"/>
      <c r="V584" s="56"/>
      <c r="W584" s="56"/>
      <c r="X584" s="56"/>
      <c r="Y584" s="56"/>
      <c r="Z584" s="56"/>
      <c r="AA584" s="56"/>
    </row>
    <row r="585">
      <c r="A585" s="56"/>
      <c r="B585" s="55"/>
      <c r="C585" s="55"/>
      <c r="D585" s="55"/>
      <c r="E585" s="56"/>
      <c r="F585" s="56"/>
      <c r="G585" s="56"/>
      <c r="H585" s="56"/>
      <c r="I585" s="56"/>
      <c r="J585" s="56"/>
      <c r="K585" s="56"/>
      <c r="L585" s="56"/>
      <c r="M585" s="56"/>
      <c r="N585" s="56"/>
      <c r="O585" s="56"/>
      <c r="P585" s="56"/>
      <c r="Q585" s="56"/>
      <c r="R585" s="56"/>
      <c r="S585" s="56"/>
      <c r="T585" s="56"/>
      <c r="U585" s="56"/>
      <c r="V585" s="56"/>
      <c r="W585" s="56"/>
      <c r="X585" s="56"/>
      <c r="Y585" s="56"/>
      <c r="Z585" s="56"/>
      <c r="AA585" s="56"/>
    </row>
    <row r="586">
      <c r="A586" s="56"/>
      <c r="B586" s="55"/>
      <c r="C586" s="55"/>
      <c r="D586" s="55"/>
      <c r="E586" s="56"/>
      <c r="F586" s="56"/>
      <c r="G586" s="56"/>
      <c r="H586" s="56"/>
      <c r="I586" s="56"/>
      <c r="J586" s="56"/>
      <c r="K586" s="56"/>
      <c r="L586" s="56"/>
      <c r="M586" s="56"/>
      <c r="N586" s="56"/>
      <c r="O586" s="56"/>
      <c r="P586" s="56"/>
      <c r="Q586" s="56"/>
      <c r="R586" s="56"/>
      <c r="S586" s="56"/>
      <c r="T586" s="56"/>
      <c r="U586" s="56"/>
      <c r="V586" s="56"/>
      <c r="W586" s="56"/>
      <c r="X586" s="56"/>
      <c r="Y586" s="56"/>
      <c r="Z586" s="56"/>
      <c r="AA586" s="56"/>
    </row>
    <row r="587">
      <c r="A587" s="56"/>
      <c r="B587" s="55"/>
      <c r="C587" s="55"/>
      <c r="D587" s="55"/>
      <c r="E587" s="56"/>
      <c r="F587" s="56"/>
      <c r="G587" s="56"/>
      <c r="H587" s="56"/>
      <c r="I587" s="56"/>
      <c r="J587" s="56"/>
      <c r="K587" s="56"/>
      <c r="L587" s="56"/>
      <c r="M587" s="56"/>
      <c r="N587" s="56"/>
      <c r="O587" s="56"/>
      <c r="P587" s="56"/>
      <c r="Q587" s="56"/>
      <c r="R587" s="56"/>
      <c r="S587" s="56"/>
      <c r="T587" s="56"/>
      <c r="U587" s="56"/>
      <c r="V587" s="56"/>
      <c r="W587" s="56"/>
      <c r="X587" s="56"/>
      <c r="Y587" s="56"/>
      <c r="Z587" s="56"/>
      <c r="AA587" s="56"/>
    </row>
    <row r="588">
      <c r="A588" s="56"/>
      <c r="B588" s="55"/>
      <c r="C588" s="55"/>
      <c r="D588" s="55"/>
      <c r="E588" s="56"/>
      <c r="F588" s="56"/>
      <c r="G588" s="56"/>
      <c r="H588" s="56"/>
      <c r="I588" s="56"/>
      <c r="J588" s="56"/>
      <c r="K588" s="56"/>
      <c r="L588" s="56"/>
      <c r="M588" s="56"/>
      <c r="N588" s="56"/>
      <c r="O588" s="56"/>
      <c r="P588" s="56"/>
      <c r="Q588" s="56"/>
      <c r="R588" s="56"/>
      <c r="S588" s="56"/>
      <c r="T588" s="56"/>
      <c r="U588" s="56"/>
      <c r="V588" s="56"/>
      <c r="W588" s="56"/>
      <c r="X588" s="56"/>
      <c r="Y588" s="56"/>
      <c r="Z588" s="56"/>
      <c r="AA588" s="56"/>
    </row>
    <row r="589">
      <c r="A589" s="56"/>
      <c r="B589" s="55"/>
      <c r="C589" s="55"/>
      <c r="D589" s="55"/>
      <c r="E589" s="56"/>
      <c r="F589" s="56"/>
      <c r="G589" s="56"/>
      <c r="H589" s="56"/>
      <c r="I589" s="56"/>
      <c r="J589" s="56"/>
      <c r="K589" s="56"/>
      <c r="L589" s="56"/>
      <c r="M589" s="56"/>
      <c r="N589" s="56"/>
      <c r="O589" s="56"/>
      <c r="P589" s="56"/>
      <c r="Q589" s="56"/>
      <c r="R589" s="56"/>
      <c r="S589" s="56"/>
      <c r="T589" s="56"/>
      <c r="U589" s="56"/>
      <c r="V589" s="56"/>
      <c r="W589" s="56"/>
      <c r="X589" s="56"/>
      <c r="Y589" s="56"/>
      <c r="Z589" s="56"/>
      <c r="AA589" s="56"/>
    </row>
    <row r="590">
      <c r="A590" s="56"/>
      <c r="B590" s="55"/>
      <c r="C590" s="55"/>
      <c r="D590" s="55"/>
      <c r="E590" s="56"/>
      <c r="F590" s="56"/>
      <c r="G590" s="56"/>
      <c r="H590" s="56"/>
      <c r="I590" s="56"/>
      <c r="J590" s="56"/>
      <c r="K590" s="56"/>
      <c r="L590" s="56"/>
      <c r="M590" s="56"/>
      <c r="N590" s="56"/>
      <c r="O590" s="56"/>
      <c r="P590" s="56"/>
      <c r="Q590" s="56"/>
      <c r="R590" s="56"/>
      <c r="S590" s="56"/>
      <c r="T590" s="56"/>
      <c r="U590" s="56"/>
      <c r="V590" s="56"/>
      <c r="W590" s="56"/>
      <c r="X590" s="56"/>
      <c r="Y590" s="56"/>
      <c r="Z590" s="56"/>
      <c r="AA590" s="56"/>
    </row>
    <row r="591">
      <c r="A591" s="56"/>
      <c r="B591" s="55"/>
      <c r="C591" s="55"/>
      <c r="D591" s="55"/>
      <c r="E591" s="56"/>
      <c r="F591" s="56"/>
      <c r="G591" s="56"/>
      <c r="H591" s="56"/>
      <c r="I591" s="56"/>
      <c r="J591" s="56"/>
      <c r="K591" s="56"/>
      <c r="L591" s="56"/>
      <c r="M591" s="56"/>
      <c r="N591" s="56"/>
      <c r="O591" s="56"/>
      <c r="P591" s="56"/>
      <c r="Q591" s="56"/>
      <c r="R591" s="56"/>
      <c r="S591" s="56"/>
      <c r="T591" s="56"/>
      <c r="U591" s="56"/>
      <c r="V591" s="56"/>
      <c r="W591" s="56"/>
      <c r="X591" s="56"/>
      <c r="Y591" s="56"/>
      <c r="Z591" s="56"/>
      <c r="AA591" s="56"/>
    </row>
    <row r="592">
      <c r="A592" s="56"/>
      <c r="B592" s="55"/>
      <c r="C592" s="55"/>
      <c r="D592" s="55"/>
      <c r="E592" s="56"/>
      <c r="F592" s="56"/>
      <c r="G592" s="56"/>
      <c r="H592" s="56"/>
      <c r="I592" s="56"/>
      <c r="J592" s="56"/>
      <c r="K592" s="56"/>
      <c r="L592" s="56"/>
      <c r="M592" s="56"/>
      <c r="N592" s="56"/>
      <c r="O592" s="56"/>
      <c r="P592" s="56"/>
      <c r="Q592" s="56"/>
      <c r="R592" s="56"/>
      <c r="S592" s="56"/>
      <c r="T592" s="56"/>
      <c r="U592" s="56"/>
      <c r="V592" s="56"/>
      <c r="W592" s="56"/>
      <c r="X592" s="56"/>
      <c r="Y592" s="56"/>
      <c r="Z592" s="56"/>
      <c r="AA592" s="56"/>
    </row>
    <row r="593">
      <c r="A593" s="56"/>
      <c r="B593" s="55"/>
      <c r="C593" s="55"/>
      <c r="D593" s="55"/>
      <c r="E593" s="56"/>
      <c r="F593" s="56"/>
      <c r="G593" s="56"/>
      <c r="H593" s="56"/>
      <c r="I593" s="56"/>
      <c r="J593" s="56"/>
      <c r="K593" s="56"/>
      <c r="L593" s="56"/>
      <c r="M593" s="56"/>
      <c r="N593" s="56"/>
      <c r="O593" s="56"/>
      <c r="P593" s="56"/>
      <c r="Q593" s="56"/>
      <c r="R593" s="56"/>
      <c r="S593" s="56"/>
      <c r="T593" s="56"/>
      <c r="U593" s="56"/>
      <c r="V593" s="56"/>
      <c r="W593" s="56"/>
      <c r="X593" s="56"/>
      <c r="Y593" s="56"/>
      <c r="Z593" s="56"/>
      <c r="AA593" s="56"/>
    </row>
    <row r="594">
      <c r="A594" s="56"/>
      <c r="B594" s="55"/>
      <c r="C594" s="55"/>
      <c r="D594" s="55"/>
      <c r="E594" s="56"/>
      <c r="F594" s="56"/>
      <c r="G594" s="56"/>
      <c r="H594" s="56"/>
      <c r="I594" s="56"/>
      <c r="J594" s="56"/>
      <c r="K594" s="56"/>
      <c r="L594" s="56"/>
      <c r="M594" s="56"/>
      <c r="N594" s="56"/>
      <c r="O594" s="56"/>
      <c r="P594" s="56"/>
      <c r="Q594" s="56"/>
      <c r="R594" s="56"/>
      <c r="S594" s="56"/>
      <c r="T594" s="56"/>
      <c r="U594" s="56"/>
      <c r="V594" s="56"/>
      <c r="W594" s="56"/>
      <c r="X594" s="56"/>
      <c r="Y594" s="56"/>
      <c r="Z594" s="56"/>
      <c r="AA594" s="56"/>
    </row>
    <row r="595">
      <c r="A595" s="56"/>
      <c r="B595" s="55"/>
      <c r="C595" s="55"/>
      <c r="D595" s="55"/>
      <c r="E595" s="56"/>
      <c r="F595" s="56"/>
      <c r="G595" s="56"/>
      <c r="H595" s="56"/>
      <c r="I595" s="56"/>
      <c r="J595" s="56"/>
      <c r="K595" s="56"/>
      <c r="L595" s="56"/>
      <c r="M595" s="56"/>
      <c r="N595" s="56"/>
      <c r="O595" s="56"/>
      <c r="P595" s="56"/>
      <c r="Q595" s="56"/>
      <c r="R595" s="56"/>
      <c r="S595" s="56"/>
      <c r="T595" s="56"/>
      <c r="U595" s="56"/>
      <c r="V595" s="56"/>
      <c r="W595" s="56"/>
      <c r="X595" s="56"/>
      <c r="Y595" s="56"/>
      <c r="Z595" s="56"/>
      <c r="AA595" s="56"/>
    </row>
    <row r="596">
      <c r="A596" s="56"/>
      <c r="B596" s="55"/>
      <c r="C596" s="55"/>
      <c r="D596" s="55"/>
      <c r="E596" s="56"/>
      <c r="F596" s="56"/>
      <c r="G596" s="56"/>
      <c r="H596" s="56"/>
      <c r="I596" s="56"/>
      <c r="J596" s="56"/>
      <c r="K596" s="56"/>
      <c r="L596" s="56"/>
      <c r="M596" s="56"/>
      <c r="N596" s="56"/>
      <c r="O596" s="56"/>
      <c r="P596" s="56"/>
      <c r="Q596" s="56"/>
      <c r="R596" s="56"/>
      <c r="S596" s="56"/>
      <c r="T596" s="56"/>
      <c r="U596" s="56"/>
      <c r="V596" s="56"/>
      <c r="W596" s="56"/>
      <c r="X596" s="56"/>
      <c r="Y596" s="56"/>
      <c r="Z596" s="56"/>
      <c r="AA596" s="56"/>
    </row>
    <row r="597">
      <c r="A597" s="56"/>
      <c r="B597" s="55"/>
      <c r="C597" s="55"/>
      <c r="D597" s="55"/>
      <c r="E597" s="56"/>
      <c r="F597" s="56"/>
      <c r="G597" s="56"/>
      <c r="H597" s="56"/>
      <c r="I597" s="56"/>
      <c r="J597" s="56"/>
      <c r="K597" s="56"/>
      <c r="L597" s="56"/>
      <c r="M597" s="56"/>
      <c r="N597" s="56"/>
      <c r="O597" s="56"/>
      <c r="P597" s="56"/>
      <c r="Q597" s="56"/>
      <c r="R597" s="56"/>
      <c r="S597" s="56"/>
      <c r="T597" s="56"/>
      <c r="U597" s="56"/>
      <c r="V597" s="56"/>
      <c r="W597" s="56"/>
      <c r="X597" s="56"/>
      <c r="Y597" s="56"/>
      <c r="Z597" s="56"/>
      <c r="AA597" s="56"/>
    </row>
    <row r="598">
      <c r="A598" s="56"/>
      <c r="B598" s="55"/>
      <c r="C598" s="55"/>
      <c r="D598" s="55"/>
      <c r="E598" s="56"/>
      <c r="F598" s="56"/>
      <c r="G598" s="56"/>
      <c r="H598" s="56"/>
      <c r="I598" s="56"/>
      <c r="J598" s="56"/>
      <c r="K598" s="56"/>
      <c r="L598" s="56"/>
      <c r="M598" s="56"/>
      <c r="N598" s="56"/>
      <c r="O598" s="56"/>
      <c r="P598" s="56"/>
      <c r="Q598" s="56"/>
      <c r="R598" s="56"/>
      <c r="S598" s="56"/>
      <c r="T598" s="56"/>
      <c r="U598" s="56"/>
      <c r="V598" s="56"/>
      <c r="W598" s="56"/>
      <c r="X598" s="56"/>
      <c r="Y598" s="56"/>
      <c r="Z598" s="56"/>
      <c r="AA598" s="56"/>
    </row>
    <row r="599">
      <c r="A599" s="56"/>
      <c r="B599" s="55"/>
      <c r="C599" s="55"/>
      <c r="D599" s="55"/>
      <c r="E599" s="56"/>
      <c r="F599" s="56"/>
      <c r="G599" s="56"/>
      <c r="H599" s="56"/>
      <c r="I599" s="56"/>
      <c r="J599" s="56"/>
      <c r="K599" s="56"/>
      <c r="L599" s="56"/>
      <c r="M599" s="56"/>
      <c r="N599" s="56"/>
      <c r="O599" s="56"/>
      <c r="P599" s="56"/>
      <c r="Q599" s="56"/>
      <c r="R599" s="56"/>
      <c r="S599" s="56"/>
      <c r="T599" s="56"/>
      <c r="U599" s="56"/>
      <c r="V599" s="56"/>
      <c r="W599" s="56"/>
      <c r="X599" s="56"/>
      <c r="Y599" s="56"/>
      <c r="Z599" s="56"/>
      <c r="AA599" s="56"/>
    </row>
    <row r="600">
      <c r="A600" s="56"/>
      <c r="B600" s="55"/>
      <c r="C600" s="55"/>
      <c r="D600" s="55"/>
      <c r="E600" s="56"/>
      <c r="F600" s="56"/>
      <c r="G600" s="56"/>
      <c r="H600" s="56"/>
      <c r="I600" s="56"/>
      <c r="J600" s="56"/>
      <c r="K600" s="56"/>
      <c r="L600" s="56"/>
      <c r="M600" s="56"/>
      <c r="N600" s="56"/>
      <c r="O600" s="56"/>
      <c r="P600" s="56"/>
      <c r="Q600" s="56"/>
      <c r="R600" s="56"/>
      <c r="S600" s="56"/>
      <c r="T600" s="56"/>
      <c r="U600" s="56"/>
      <c r="V600" s="56"/>
      <c r="W600" s="56"/>
      <c r="X600" s="56"/>
      <c r="Y600" s="56"/>
      <c r="Z600" s="56"/>
      <c r="AA600" s="56"/>
    </row>
    <row r="601">
      <c r="A601" s="56"/>
      <c r="B601" s="55"/>
      <c r="C601" s="55"/>
      <c r="D601" s="55"/>
      <c r="E601" s="56"/>
      <c r="F601" s="56"/>
      <c r="G601" s="56"/>
      <c r="H601" s="56"/>
      <c r="I601" s="56"/>
      <c r="J601" s="56"/>
      <c r="K601" s="56"/>
      <c r="L601" s="56"/>
      <c r="M601" s="56"/>
      <c r="N601" s="56"/>
      <c r="O601" s="56"/>
      <c r="P601" s="56"/>
      <c r="Q601" s="56"/>
      <c r="R601" s="56"/>
      <c r="S601" s="56"/>
      <c r="T601" s="56"/>
      <c r="U601" s="56"/>
      <c r="V601" s="56"/>
      <c r="W601" s="56"/>
      <c r="X601" s="56"/>
      <c r="Y601" s="56"/>
      <c r="Z601" s="56"/>
      <c r="AA601" s="56"/>
    </row>
    <row r="602">
      <c r="A602" s="56"/>
      <c r="B602" s="55"/>
      <c r="C602" s="55"/>
      <c r="D602" s="55"/>
      <c r="E602" s="56"/>
      <c r="F602" s="56"/>
      <c r="G602" s="56"/>
      <c r="H602" s="56"/>
      <c r="I602" s="56"/>
      <c r="J602" s="56"/>
      <c r="K602" s="56"/>
      <c r="L602" s="56"/>
      <c r="M602" s="56"/>
      <c r="N602" s="56"/>
      <c r="O602" s="56"/>
      <c r="P602" s="56"/>
      <c r="Q602" s="56"/>
      <c r="R602" s="56"/>
      <c r="S602" s="56"/>
      <c r="T602" s="56"/>
      <c r="U602" s="56"/>
      <c r="V602" s="56"/>
      <c r="W602" s="56"/>
      <c r="X602" s="56"/>
      <c r="Y602" s="56"/>
      <c r="Z602" s="56"/>
      <c r="AA602" s="56"/>
    </row>
    <row r="603">
      <c r="A603" s="56"/>
      <c r="B603" s="55"/>
      <c r="C603" s="55"/>
      <c r="D603" s="55"/>
      <c r="E603" s="56"/>
      <c r="F603" s="56"/>
      <c r="G603" s="56"/>
      <c r="H603" s="56"/>
      <c r="I603" s="56"/>
      <c r="J603" s="56"/>
      <c r="K603" s="56"/>
      <c r="L603" s="56"/>
      <c r="M603" s="56"/>
      <c r="N603" s="56"/>
      <c r="O603" s="56"/>
      <c r="P603" s="56"/>
      <c r="Q603" s="56"/>
      <c r="R603" s="56"/>
      <c r="S603" s="56"/>
      <c r="T603" s="56"/>
      <c r="U603" s="56"/>
      <c r="V603" s="56"/>
      <c r="W603" s="56"/>
      <c r="X603" s="56"/>
      <c r="Y603" s="56"/>
      <c r="Z603" s="56"/>
      <c r="AA603" s="56"/>
    </row>
    <row r="604">
      <c r="A604" s="56"/>
      <c r="B604" s="55"/>
      <c r="C604" s="55"/>
      <c r="D604" s="55"/>
      <c r="E604" s="56"/>
      <c r="F604" s="56"/>
      <c r="G604" s="56"/>
      <c r="H604" s="56"/>
      <c r="I604" s="56"/>
      <c r="J604" s="56"/>
      <c r="K604" s="56"/>
      <c r="L604" s="56"/>
      <c r="M604" s="56"/>
      <c r="N604" s="56"/>
      <c r="O604" s="56"/>
      <c r="P604" s="56"/>
      <c r="Q604" s="56"/>
      <c r="R604" s="56"/>
      <c r="S604" s="56"/>
      <c r="T604" s="56"/>
      <c r="U604" s="56"/>
      <c r="V604" s="56"/>
      <c r="W604" s="56"/>
      <c r="X604" s="56"/>
      <c r="Y604" s="56"/>
      <c r="Z604" s="56"/>
      <c r="AA604" s="56"/>
    </row>
    <row r="605">
      <c r="A605" s="56"/>
      <c r="B605" s="55"/>
      <c r="C605" s="55"/>
      <c r="D605" s="55"/>
      <c r="E605" s="56"/>
      <c r="F605" s="56"/>
      <c r="G605" s="56"/>
      <c r="H605" s="56"/>
      <c r="I605" s="56"/>
      <c r="J605" s="56"/>
      <c r="K605" s="56"/>
      <c r="L605" s="56"/>
      <c r="M605" s="56"/>
      <c r="N605" s="56"/>
      <c r="O605" s="56"/>
      <c r="P605" s="56"/>
      <c r="Q605" s="56"/>
      <c r="R605" s="56"/>
      <c r="S605" s="56"/>
      <c r="T605" s="56"/>
      <c r="U605" s="56"/>
      <c r="V605" s="56"/>
      <c r="W605" s="56"/>
      <c r="X605" s="56"/>
      <c r="Y605" s="56"/>
      <c r="Z605" s="56"/>
      <c r="AA605" s="56"/>
    </row>
    <row r="606">
      <c r="A606" s="56"/>
      <c r="B606" s="55"/>
      <c r="C606" s="55"/>
      <c r="D606" s="55"/>
      <c r="E606" s="56"/>
      <c r="F606" s="56"/>
      <c r="G606" s="56"/>
      <c r="H606" s="56"/>
      <c r="I606" s="56"/>
      <c r="J606" s="56"/>
      <c r="K606" s="56"/>
      <c r="L606" s="56"/>
      <c r="M606" s="56"/>
      <c r="N606" s="56"/>
      <c r="O606" s="56"/>
      <c r="P606" s="56"/>
      <c r="Q606" s="56"/>
      <c r="R606" s="56"/>
      <c r="S606" s="56"/>
      <c r="T606" s="56"/>
      <c r="U606" s="56"/>
      <c r="V606" s="56"/>
      <c r="W606" s="56"/>
      <c r="X606" s="56"/>
      <c r="Y606" s="56"/>
      <c r="Z606" s="56"/>
      <c r="AA606" s="56"/>
    </row>
    <row r="607">
      <c r="A607" s="56"/>
      <c r="B607" s="55"/>
      <c r="C607" s="55"/>
      <c r="D607" s="55"/>
      <c r="E607" s="56"/>
      <c r="F607" s="56"/>
      <c r="G607" s="56"/>
      <c r="H607" s="56"/>
      <c r="I607" s="56"/>
      <c r="J607" s="56"/>
      <c r="K607" s="56"/>
      <c r="L607" s="56"/>
      <c r="M607" s="56"/>
      <c r="N607" s="56"/>
      <c r="O607" s="56"/>
      <c r="P607" s="56"/>
      <c r="Q607" s="56"/>
      <c r="R607" s="56"/>
      <c r="S607" s="56"/>
      <c r="T607" s="56"/>
      <c r="U607" s="56"/>
      <c r="V607" s="56"/>
      <c r="W607" s="56"/>
      <c r="X607" s="56"/>
      <c r="Y607" s="56"/>
      <c r="Z607" s="56"/>
      <c r="AA607" s="56"/>
    </row>
    <row r="608">
      <c r="A608" s="56"/>
      <c r="B608" s="55"/>
      <c r="C608" s="55"/>
      <c r="D608" s="55"/>
      <c r="E608" s="56"/>
      <c r="F608" s="56"/>
      <c r="G608" s="56"/>
      <c r="H608" s="56"/>
      <c r="I608" s="56"/>
      <c r="J608" s="56"/>
      <c r="K608" s="56"/>
      <c r="L608" s="56"/>
      <c r="M608" s="56"/>
      <c r="N608" s="56"/>
      <c r="O608" s="56"/>
      <c r="P608" s="56"/>
      <c r="Q608" s="56"/>
      <c r="R608" s="56"/>
      <c r="S608" s="56"/>
      <c r="T608" s="56"/>
      <c r="U608" s="56"/>
      <c r="V608" s="56"/>
      <c r="W608" s="56"/>
      <c r="X608" s="56"/>
      <c r="Y608" s="56"/>
      <c r="Z608" s="56"/>
      <c r="AA608" s="56"/>
    </row>
    <row r="609">
      <c r="A609" s="56"/>
      <c r="B609" s="55"/>
      <c r="C609" s="55"/>
      <c r="D609" s="55"/>
      <c r="E609" s="56"/>
      <c r="F609" s="56"/>
      <c r="G609" s="56"/>
      <c r="H609" s="56"/>
      <c r="I609" s="56"/>
      <c r="J609" s="56"/>
      <c r="K609" s="56"/>
      <c r="L609" s="56"/>
      <c r="M609" s="56"/>
      <c r="N609" s="56"/>
      <c r="O609" s="56"/>
      <c r="P609" s="56"/>
      <c r="Q609" s="56"/>
      <c r="R609" s="56"/>
      <c r="S609" s="56"/>
      <c r="T609" s="56"/>
      <c r="U609" s="56"/>
      <c r="V609" s="56"/>
      <c r="W609" s="56"/>
      <c r="X609" s="56"/>
      <c r="Y609" s="56"/>
      <c r="Z609" s="56"/>
      <c r="AA609" s="56"/>
    </row>
    <row r="610">
      <c r="A610" s="56"/>
      <c r="B610" s="55"/>
      <c r="C610" s="55"/>
      <c r="D610" s="55"/>
      <c r="E610" s="56"/>
      <c r="F610" s="56"/>
      <c r="G610" s="56"/>
      <c r="H610" s="56"/>
      <c r="I610" s="56"/>
      <c r="J610" s="56"/>
      <c r="K610" s="56"/>
      <c r="L610" s="56"/>
      <c r="M610" s="56"/>
      <c r="N610" s="56"/>
      <c r="O610" s="56"/>
      <c r="P610" s="56"/>
      <c r="Q610" s="56"/>
      <c r="R610" s="56"/>
      <c r="S610" s="56"/>
      <c r="T610" s="56"/>
      <c r="U610" s="56"/>
      <c r="V610" s="56"/>
      <c r="W610" s="56"/>
      <c r="X610" s="56"/>
      <c r="Y610" s="56"/>
      <c r="Z610" s="56"/>
      <c r="AA610" s="56"/>
    </row>
    <row r="611">
      <c r="A611" s="56"/>
      <c r="B611" s="55"/>
      <c r="C611" s="55"/>
      <c r="D611" s="55"/>
      <c r="E611" s="56"/>
      <c r="F611" s="56"/>
      <c r="G611" s="56"/>
      <c r="H611" s="56"/>
      <c r="I611" s="56"/>
      <c r="J611" s="56"/>
      <c r="K611" s="56"/>
      <c r="L611" s="56"/>
      <c r="M611" s="56"/>
      <c r="N611" s="56"/>
      <c r="O611" s="56"/>
      <c r="P611" s="56"/>
      <c r="Q611" s="56"/>
      <c r="R611" s="56"/>
      <c r="S611" s="56"/>
      <c r="T611" s="56"/>
      <c r="U611" s="56"/>
      <c r="V611" s="56"/>
      <c r="W611" s="56"/>
      <c r="X611" s="56"/>
      <c r="Y611" s="56"/>
      <c r="Z611" s="56"/>
      <c r="AA611" s="56"/>
    </row>
    <row r="612">
      <c r="A612" s="56"/>
      <c r="B612" s="55"/>
      <c r="C612" s="55"/>
      <c r="D612" s="55"/>
      <c r="E612" s="56"/>
      <c r="F612" s="56"/>
      <c r="G612" s="56"/>
      <c r="H612" s="56"/>
      <c r="I612" s="56"/>
      <c r="J612" s="56"/>
      <c r="K612" s="56"/>
      <c r="L612" s="56"/>
      <c r="M612" s="56"/>
      <c r="N612" s="56"/>
      <c r="O612" s="56"/>
      <c r="P612" s="56"/>
      <c r="Q612" s="56"/>
      <c r="R612" s="56"/>
      <c r="S612" s="56"/>
      <c r="T612" s="56"/>
      <c r="U612" s="56"/>
      <c r="V612" s="56"/>
      <c r="W612" s="56"/>
      <c r="X612" s="56"/>
      <c r="Y612" s="56"/>
      <c r="Z612" s="56"/>
      <c r="AA612" s="56"/>
    </row>
    <row r="613">
      <c r="A613" s="56"/>
      <c r="B613" s="55"/>
      <c r="C613" s="55"/>
      <c r="D613" s="55"/>
      <c r="E613" s="56"/>
      <c r="F613" s="56"/>
      <c r="G613" s="56"/>
      <c r="H613" s="56"/>
      <c r="I613" s="56"/>
      <c r="J613" s="56"/>
      <c r="K613" s="56"/>
      <c r="L613" s="56"/>
      <c r="M613" s="56"/>
      <c r="N613" s="56"/>
      <c r="O613" s="56"/>
      <c r="P613" s="56"/>
      <c r="Q613" s="56"/>
      <c r="R613" s="56"/>
      <c r="S613" s="56"/>
      <c r="T613" s="56"/>
      <c r="U613" s="56"/>
      <c r="V613" s="56"/>
      <c r="W613" s="56"/>
      <c r="X613" s="56"/>
      <c r="Y613" s="56"/>
      <c r="Z613" s="56"/>
      <c r="AA613" s="56"/>
    </row>
    <row r="614">
      <c r="A614" s="56"/>
      <c r="B614" s="55"/>
      <c r="C614" s="55"/>
      <c r="D614" s="55"/>
      <c r="E614" s="56"/>
      <c r="F614" s="56"/>
      <c r="G614" s="56"/>
      <c r="H614" s="56"/>
      <c r="I614" s="56"/>
      <c r="J614" s="56"/>
      <c r="K614" s="56"/>
      <c r="L614" s="56"/>
      <c r="M614" s="56"/>
      <c r="N614" s="56"/>
      <c r="O614" s="56"/>
      <c r="P614" s="56"/>
      <c r="Q614" s="56"/>
      <c r="R614" s="56"/>
      <c r="S614" s="56"/>
      <c r="T614" s="56"/>
      <c r="U614" s="56"/>
      <c r="V614" s="56"/>
      <c r="W614" s="56"/>
      <c r="X614" s="56"/>
      <c r="Y614" s="56"/>
      <c r="Z614" s="56"/>
      <c r="AA614" s="56"/>
    </row>
    <row r="615">
      <c r="A615" s="56"/>
      <c r="B615" s="55"/>
      <c r="C615" s="55"/>
      <c r="D615" s="55"/>
      <c r="E615" s="56"/>
      <c r="F615" s="56"/>
      <c r="G615" s="56"/>
      <c r="H615" s="56"/>
      <c r="I615" s="56"/>
      <c r="J615" s="56"/>
      <c r="K615" s="56"/>
      <c r="L615" s="56"/>
      <c r="M615" s="56"/>
      <c r="N615" s="56"/>
      <c r="O615" s="56"/>
      <c r="P615" s="56"/>
      <c r="Q615" s="56"/>
      <c r="R615" s="56"/>
      <c r="S615" s="56"/>
      <c r="T615" s="56"/>
      <c r="U615" s="56"/>
      <c r="V615" s="56"/>
      <c r="W615" s="56"/>
      <c r="X615" s="56"/>
      <c r="Y615" s="56"/>
      <c r="Z615" s="56"/>
      <c r="AA615" s="56"/>
    </row>
    <row r="616">
      <c r="A616" s="56"/>
      <c r="B616" s="55"/>
      <c r="C616" s="55"/>
      <c r="D616" s="55"/>
      <c r="E616" s="56"/>
      <c r="F616" s="56"/>
      <c r="G616" s="56"/>
      <c r="H616" s="56"/>
      <c r="I616" s="56"/>
      <c r="J616" s="56"/>
      <c r="K616" s="56"/>
      <c r="L616" s="56"/>
      <c r="M616" s="56"/>
      <c r="N616" s="56"/>
      <c r="O616" s="56"/>
      <c r="P616" s="56"/>
      <c r="Q616" s="56"/>
      <c r="R616" s="56"/>
      <c r="S616" s="56"/>
      <c r="T616" s="56"/>
      <c r="U616" s="56"/>
      <c r="V616" s="56"/>
      <c r="W616" s="56"/>
      <c r="X616" s="56"/>
      <c r="Y616" s="56"/>
      <c r="Z616" s="56"/>
      <c r="AA616" s="56"/>
    </row>
    <row r="617">
      <c r="A617" s="56"/>
      <c r="B617" s="55"/>
      <c r="C617" s="55"/>
      <c r="D617" s="55"/>
      <c r="E617" s="56"/>
      <c r="F617" s="56"/>
      <c r="G617" s="56"/>
      <c r="H617" s="56"/>
      <c r="I617" s="56"/>
      <c r="J617" s="56"/>
      <c r="K617" s="56"/>
      <c r="L617" s="56"/>
      <c r="M617" s="56"/>
      <c r="N617" s="56"/>
      <c r="O617" s="56"/>
      <c r="P617" s="56"/>
      <c r="Q617" s="56"/>
      <c r="R617" s="56"/>
      <c r="S617" s="56"/>
      <c r="T617" s="56"/>
      <c r="U617" s="56"/>
      <c r="V617" s="56"/>
      <c r="W617" s="56"/>
      <c r="X617" s="56"/>
      <c r="Y617" s="56"/>
      <c r="Z617" s="56"/>
      <c r="AA617" s="56"/>
    </row>
    <row r="618">
      <c r="A618" s="56"/>
      <c r="B618" s="55"/>
      <c r="C618" s="55"/>
      <c r="D618" s="55"/>
      <c r="E618" s="56"/>
      <c r="F618" s="56"/>
      <c r="G618" s="56"/>
      <c r="H618" s="56"/>
      <c r="I618" s="56"/>
      <c r="J618" s="56"/>
      <c r="K618" s="56"/>
      <c r="L618" s="56"/>
      <c r="M618" s="56"/>
      <c r="N618" s="56"/>
      <c r="O618" s="56"/>
      <c r="P618" s="56"/>
      <c r="Q618" s="56"/>
      <c r="R618" s="56"/>
      <c r="S618" s="56"/>
      <c r="T618" s="56"/>
      <c r="U618" s="56"/>
      <c r="V618" s="56"/>
      <c r="W618" s="56"/>
      <c r="X618" s="56"/>
      <c r="Y618" s="56"/>
      <c r="Z618" s="56"/>
      <c r="AA618" s="56"/>
    </row>
    <row r="619">
      <c r="A619" s="56"/>
      <c r="B619" s="55"/>
      <c r="C619" s="55"/>
      <c r="D619" s="55"/>
      <c r="E619" s="56"/>
      <c r="F619" s="56"/>
      <c r="G619" s="56"/>
      <c r="H619" s="56"/>
      <c r="I619" s="56"/>
      <c r="J619" s="56"/>
      <c r="K619" s="56"/>
      <c r="L619" s="56"/>
      <c r="M619" s="56"/>
      <c r="N619" s="56"/>
      <c r="O619" s="56"/>
      <c r="P619" s="56"/>
      <c r="Q619" s="56"/>
      <c r="R619" s="56"/>
      <c r="S619" s="56"/>
      <c r="T619" s="56"/>
      <c r="U619" s="56"/>
      <c r="V619" s="56"/>
      <c r="W619" s="56"/>
      <c r="X619" s="56"/>
      <c r="Y619" s="56"/>
      <c r="Z619" s="56"/>
      <c r="AA619" s="56"/>
    </row>
    <row r="620">
      <c r="A620" s="56"/>
      <c r="B620" s="55"/>
      <c r="C620" s="55"/>
      <c r="D620" s="55"/>
      <c r="E620" s="56"/>
      <c r="F620" s="56"/>
      <c r="G620" s="56"/>
      <c r="H620" s="56"/>
      <c r="I620" s="56"/>
      <c r="J620" s="56"/>
      <c r="K620" s="56"/>
      <c r="L620" s="56"/>
      <c r="M620" s="56"/>
      <c r="N620" s="56"/>
      <c r="O620" s="56"/>
      <c r="P620" s="56"/>
      <c r="Q620" s="56"/>
      <c r="R620" s="56"/>
      <c r="S620" s="56"/>
      <c r="T620" s="56"/>
      <c r="U620" s="56"/>
      <c r="V620" s="56"/>
      <c r="W620" s="56"/>
      <c r="X620" s="56"/>
      <c r="Y620" s="56"/>
      <c r="Z620" s="56"/>
      <c r="AA620" s="56"/>
    </row>
    <row r="621">
      <c r="A621" s="56"/>
      <c r="B621" s="55"/>
      <c r="C621" s="55"/>
      <c r="D621" s="55"/>
      <c r="E621" s="56"/>
      <c r="F621" s="56"/>
      <c r="G621" s="56"/>
      <c r="H621" s="56"/>
      <c r="I621" s="56"/>
      <c r="J621" s="56"/>
      <c r="K621" s="56"/>
      <c r="L621" s="56"/>
      <c r="M621" s="56"/>
      <c r="N621" s="56"/>
      <c r="O621" s="56"/>
      <c r="P621" s="56"/>
      <c r="Q621" s="56"/>
      <c r="R621" s="56"/>
      <c r="S621" s="56"/>
      <c r="T621" s="56"/>
      <c r="U621" s="56"/>
      <c r="V621" s="56"/>
      <c r="W621" s="56"/>
      <c r="X621" s="56"/>
      <c r="Y621" s="56"/>
      <c r="Z621" s="56"/>
      <c r="AA621" s="56"/>
    </row>
    <row r="622">
      <c r="A622" s="56"/>
      <c r="B622" s="55"/>
      <c r="C622" s="55"/>
      <c r="D622" s="55"/>
      <c r="E622" s="56"/>
      <c r="F622" s="56"/>
      <c r="G622" s="56"/>
      <c r="H622" s="56"/>
      <c r="I622" s="56"/>
      <c r="J622" s="56"/>
      <c r="K622" s="56"/>
      <c r="L622" s="56"/>
      <c r="M622" s="56"/>
      <c r="N622" s="56"/>
      <c r="O622" s="56"/>
      <c r="P622" s="56"/>
      <c r="Q622" s="56"/>
      <c r="R622" s="56"/>
      <c r="S622" s="56"/>
      <c r="T622" s="56"/>
      <c r="U622" s="56"/>
      <c r="V622" s="56"/>
      <c r="W622" s="56"/>
      <c r="X622" s="56"/>
      <c r="Y622" s="56"/>
      <c r="Z622" s="56"/>
      <c r="AA622" s="56"/>
    </row>
    <row r="623">
      <c r="A623" s="56"/>
      <c r="B623" s="55"/>
      <c r="C623" s="55"/>
      <c r="D623" s="55"/>
      <c r="E623" s="56"/>
      <c r="F623" s="56"/>
      <c r="G623" s="56"/>
      <c r="H623" s="56"/>
      <c r="I623" s="56"/>
      <c r="J623" s="56"/>
      <c r="K623" s="56"/>
      <c r="L623" s="56"/>
      <c r="M623" s="56"/>
      <c r="N623" s="56"/>
      <c r="O623" s="56"/>
      <c r="P623" s="56"/>
      <c r="Q623" s="56"/>
      <c r="R623" s="56"/>
      <c r="S623" s="56"/>
      <c r="T623" s="56"/>
      <c r="U623" s="56"/>
      <c r="V623" s="56"/>
      <c r="W623" s="56"/>
      <c r="X623" s="56"/>
      <c r="Y623" s="56"/>
      <c r="Z623" s="56"/>
      <c r="AA623" s="56"/>
    </row>
    <row r="624">
      <c r="A624" s="56"/>
      <c r="B624" s="55"/>
      <c r="C624" s="55"/>
      <c r="D624" s="55"/>
      <c r="E624" s="56"/>
      <c r="F624" s="56"/>
      <c r="G624" s="56"/>
      <c r="H624" s="56"/>
      <c r="I624" s="56"/>
      <c r="J624" s="56"/>
      <c r="K624" s="56"/>
      <c r="L624" s="56"/>
      <c r="M624" s="56"/>
      <c r="N624" s="56"/>
      <c r="O624" s="56"/>
      <c r="P624" s="56"/>
      <c r="Q624" s="56"/>
      <c r="R624" s="56"/>
      <c r="S624" s="56"/>
      <c r="T624" s="56"/>
      <c r="U624" s="56"/>
      <c r="V624" s="56"/>
      <c r="W624" s="56"/>
      <c r="X624" s="56"/>
      <c r="Y624" s="56"/>
      <c r="Z624" s="56"/>
      <c r="AA624" s="56"/>
    </row>
    <row r="625">
      <c r="A625" s="56"/>
      <c r="B625" s="55"/>
      <c r="C625" s="55"/>
      <c r="D625" s="55"/>
      <c r="E625" s="56"/>
      <c r="F625" s="56"/>
      <c r="G625" s="56"/>
      <c r="H625" s="56"/>
      <c r="I625" s="56"/>
      <c r="J625" s="56"/>
      <c r="K625" s="56"/>
      <c r="L625" s="56"/>
      <c r="M625" s="56"/>
      <c r="N625" s="56"/>
      <c r="O625" s="56"/>
      <c r="P625" s="56"/>
      <c r="Q625" s="56"/>
      <c r="R625" s="56"/>
      <c r="S625" s="56"/>
      <c r="T625" s="56"/>
      <c r="U625" s="56"/>
      <c r="V625" s="56"/>
      <c r="W625" s="56"/>
      <c r="X625" s="56"/>
      <c r="Y625" s="56"/>
      <c r="Z625" s="56"/>
      <c r="AA625" s="56"/>
    </row>
    <row r="626">
      <c r="A626" s="56"/>
      <c r="B626" s="55"/>
      <c r="C626" s="55"/>
      <c r="D626" s="55"/>
      <c r="E626" s="56"/>
      <c r="F626" s="56"/>
      <c r="G626" s="56"/>
      <c r="H626" s="56"/>
      <c r="I626" s="56"/>
      <c r="J626" s="56"/>
      <c r="K626" s="56"/>
      <c r="L626" s="56"/>
      <c r="M626" s="56"/>
      <c r="N626" s="56"/>
      <c r="O626" s="56"/>
      <c r="P626" s="56"/>
      <c r="Q626" s="56"/>
      <c r="R626" s="56"/>
      <c r="S626" s="56"/>
      <c r="T626" s="56"/>
      <c r="U626" s="56"/>
      <c r="V626" s="56"/>
      <c r="W626" s="56"/>
      <c r="X626" s="56"/>
      <c r="Y626" s="56"/>
      <c r="Z626" s="56"/>
      <c r="AA626" s="56"/>
    </row>
    <row r="627">
      <c r="A627" s="56"/>
      <c r="B627" s="55"/>
      <c r="C627" s="55"/>
      <c r="D627" s="55"/>
      <c r="E627" s="56"/>
      <c r="F627" s="56"/>
      <c r="G627" s="56"/>
      <c r="H627" s="56"/>
      <c r="I627" s="56"/>
      <c r="J627" s="56"/>
      <c r="K627" s="56"/>
      <c r="L627" s="56"/>
      <c r="M627" s="56"/>
      <c r="N627" s="56"/>
      <c r="O627" s="56"/>
      <c r="P627" s="56"/>
      <c r="Q627" s="56"/>
      <c r="R627" s="56"/>
      <c r="S627" s="56"/>
      <c r="T627" s="56"/>
      <c r="U627" s="56"/>
      <c r="V627" s="56"/>
      <c r="W627" s="56"/>
      <c r="X627" s="56"/>
      <c r="Y627" s="56"/>
      <c r="Z627" s="56"/>
      <c r="AA627" s="56"/>
    </row>
    <row r="628">
      <c r="A628" s="56"/>
      <c r="B628" s="55"/>
      <c r="C628" s="55"/>
      <c r="D628" s="55"/>
      <c r="E628" s="56"/>
      <c r="F628" s="56"/>
      <c r="G628" s="56"/>
      <c r="H628" s="56"/>
      <c r="I628" s="56"/>
      <c r="J628" s="56"/>
      <c r="K628" s="56"/>
      <c r="L628" s="56"/>
      <c r="M628" s="56"/>
      <c r="N628" s="56"/>
      <c r="O628" s="56"/>
      <c r="P628" s="56"/>
      <c r="Q628" s="56"/>
      <c r="R628" s="56"/>
      <c r="S628" s="56"/>
      <c r="T628" s="56"/>
      <c r="U628" s="56"/>
      <c r="V628" s="56"/>
      <c r="W628" s="56"/>
      <c r="X628" s="56"/>
      <c r="Y628" s="56"/>
      <c r="Z628" s="56"/>
      <c r="AA628" s="56"/>
    </row>
    <row r="629">
      <c r="A629" s="56"/>
      <c r="B629" s="55"/>
      <c r="C629" s="55"/>
      <c r="D629" s="55"/>
      <c r="E629" s="56"/>
      <c r="F629" s="56"/>
      <c r="G629" s="56"/>
      <c r="H629" s="56"/>
      <c r="I629" s="56"/>
      <c r="J629" s="56"/>
      <c r="K629" s="56"/>
      <c r="L629" s="56"/>
      <c r="M629" s="56"/>
      <c r="N629" s="56"/>
      <c r="O629" s="56"/>
      <c r="P629" s="56"/>
      <c r="Q629" s="56"/>
      <c r="R629" s="56"/>
      <c r="S629" s="56"/>
      <c r="T629" s="56"/>
      <c r="U629" s="56"/>
      <c r="V629" s="56"/>
      <c r="W629" s="56"/>
      <c r="X629" s="56"/>
      <c r="Y629" s="56"/>
      <c r="Z629" s="56"/>
      <c r="AA629" s="56"/>
    </row>
    <row r="630">
      <c r="A630" s="56"/>
      <c r="B630" s="55"/>
      <c r="C630" s="55"/>
      <c r="D630" s="55"/>
      <c r="E630" s="56"/>
      <c r="F630" s="56"/>
      <c r="G630" s="56"/>
      <c r="H630" s="56"/>
      <c r="I630" s="56"/>
      <c r="J630" s="56"/>
      <c r="K630" s="56"/>
      <c r="L630" s="56"/>
      <c r="M630" s="56"/>
      <c r="N630" s="56"/>
      <c r="O630" s="56"/>
      <c r="P630" s="56"/>
      <c r="Q630" s="56"/>
      <c r="R630" s="56"/>
      <c r="S630" s="56"/>
      <c r="T630" s="56"/>
      <c r="U630" s="56"/>
      <c r="V630" s="56"/>
      <c r="W630" s="56"/>
      <c r="X630" s="56"/>
      <c r="Y630" s="56"/>
      <c r="Z630" s="56"/>
      <c r="AA630" s="56"/>
    </row>
    <row r="631">
      <c r="A631" s="56"/>
      <c r="B631" s="55"/>
      <c r="C631" s="55"/>
      <c r="D631" s="55"/>
      <c r="E631" s="56"/>
      <c r="F631" s="56"/>
      <c r="G631" s="56"/>
      <c r="H631" s="56"/>
      <c r="I631" s="56"/>
      <c r="J631" s="56"/>
      <c r="K631" s="56"/>
      <c r="L631" s="56"/>
      <c r="M631" s="56"/>
      <c r="N631" s="56"/>
      <c r="O631" s="56"/>
      <c r="P631" s="56"/>
      <c r="Q631" s="56"/>
      <c r="R631" s="56"/>
      <c r="S631" s="56"/>
      <c r="T631" s="56"/>
      <c r="U631" s="56"/>
      <c r="V631" s="56"/>
      <c r="W631" s="56"/>
      <c r="X631" s="56"/>
      <c r="Y631" s="56"/>
      <c r="Z631" s="56"/>
      <c r="AA631" s="56"/>
    </row>
    <row r="632">
      <c r="A632" s="56"/>
      <c r="B632" s="55"/>
      <c r="C632" s="55"/>
      <c r="D632" s="55"/>
      <c r="E632" s="56"/>
      <c r="F632" s="56"/>
      <c r="G632" s="56"/>
      <c r="H632" s="56"/>
      <c r="I632" s="56"/>
      <c r="J632" s="56"/>
      <c r="K632" s="56"/>
      <c r="L632" s="56"/>
      <c r="M632" s="56"/>
      <c r="N632" s="56"/>
      <c r="O632" s="56"/>
      <c r="P632" s="56"/>
      <c r="Q632" s="56"/>
      <c r="R632" s="56"/>
      <c r="S632" s="56"/>
      <c r="T632" s="56"/>
      <c r="U632" s="56"/>
      <c r="V632" s="56"/>
      <c r="W632" s="56"/>
      <c r="X632" s="56"/>
      <c r="Y632" s="56"/>
      <c r="Z632" s="56"/>
      <c r="AA632" s="56"/>
    </row>
    <row r="633">
      <c r="A633" s="56"/>
      <c r="B633" s="55"/>
      <c r="C633" s="55"/>
      <c r="D633" s="55"/>
      <c r="E633" s="56"/>
      <c r="F633" s="56"/>
      <c r="G633" s="56"/>
      <c r="H633" s="56"/>
      <c r="I633" s="56"/>
      <c r="J633" s="56"/>
      <c r="K633" s="56"/>
      <c r="L633" s="56"/>
      <c r="M633" s="56"/>
      <c r="N633" s="56"/>
      <c r="O633" s="56"/>
      <c r="P633" s="56"/>
      <c r="Q633" s="56"/>
      <c r="R633" s="56"/>
      <c r="S633" s="56"/>
      <c r="T633" s="56"/>
      <c r="U633" s="56"/>
      <c r="V633" s="56"/>
      <c r="W633" s="56"/>
      <c r="X633" s="56"/>
      <c r="Y633" s="56"/>
      <c r="Z633" s="56"/>
      <c r="AA633" s="56"/>
    </row>
    <row r="634">
      <c r="A634" s="56"/>
      <c r="B634" s="55"/>
      <c r="C634" s="55"/>
      <c r="D634" s="55"/>
      <c r="E634" s="56"/>
      <c r="F634" s="56"/>
      <c r="G634" s="56"/>
      <c r="H634" s="56"/>
      <c r="I634" s="56"/>
      <c r="J634" s="56"/>
      <c r="K634" s="56"/>
      <c r="L634" s="56"/>
      <c r="M634" s="56"/>
      <c r="N634" s="56"/>
      <c r="O634" s="56"/>
      <c r="P634" s="56"/>
      <c r="Q634" s="56"/>
      <c r="R634" s="56"/>
      <c r="S634" s="56"/>
      <c r="T634" s="56"/>
      <c r="U634" s="56"/>
      <c r="V634" s="56"/>
      <c r="W634" s="56"/>
      <c r="X634" s="56"/>
      <c r="Y634" s="56"/>
      <c r="Z634" s="56"/>
      <c r="AA634" s="56"/>
    </row>
    <row r="635">
      <c r="A635" s="56"/>
      <c r="B635" s="55"/>
      <c r="C635" s="55"/>
      <c r="D635" s="55"/>
      <c r="E635" s="56"/>
      <c r="F635" s="56"/>
      <c r="G635" s="56"/>
      <c r="H635" s="56"/>
      <c r="I635" s="56"/>
      <c r="J635" s="56"/>
      <c r="K635" s="56"/>
      <c r="L635" s="56"/>
      <c r="M635" s="56"/>
      <c r="N635" s="56"/>
      <c r="O635" s="56"/>
      <c r="P635" s="56"/>
      <c r="Q635" s="56"/>
      <c r="R635" s="56"/>
      <c r="S635" s="56"/>
      <c r="T635" s="56"/>
      <c r="U635" s="56"/>
      <c r="V635" s="56"/>
      <c r="W635" s="56"/>
      <c r="X635" s="56"/>
      <c r="Y635" s="56"/>
      <c r="Z635" s="56"/>
      <c r="AA635" s="56"/>
    </row>
    <row r="636">
      <c r="A636" s="56"/>
      <c r="B636" s="55"/>
      <c r="C636" s="55"/>
      <c r="D636" s="55"/>
      <c r="E636" s="56"/>
      <c r="F636" s="56"/>
      <c r="G636" s="56"/>
      <c r="H636" s="56"/>
      <c r="I636" s="56"/>
      <c r="J636" s="56"/>
      <c r="K636" s="56"/>
      <c r="L636" s="56"/>
      <c r="M636" s="56"/>
      <c r="N636" s="56"/>
      <c r="O636" s="56"/>
      <c r="P636" s="56"/>
      <c r="Q636" s="56"/>
      <c r="R636" s="56"/>
      <c r="S636" s="56"/>
      <c r="T636" s="56"/>
      <c r="U636" s="56"/>
      <c r="V636" s="56"/>
      <c r="W636" s="56"/>
      <c r="X636" s="56"/>
      <c r="Y636" s="56"/>
      <c r="Z636" s="56"/>
      <c r="AA636" s="56"/>
    </row>
    <row r="637">
      <c r="A637" s="56"/>
      <c r="B637" s="55"/>
      <c r="C637" s="55"/>
      <c r="D637" s="55"/>
      <c r="E637" s="56"/>
      <c r="F637" s="56"/>
      <c r="G637" s="56"/>
      <c r="H637" s="56"/>
      <c r="I637" s="56"/>
      <c r="J637" s="56"/>
      <c r="K637" s="56"/>
      <c r="L637" s="56"/>
      <c r="M637" s="56"/>
      <c r="N637" s="56"/>
      <c r="O637" s="56"/>
      <c r="P637" s="56"/>
      <c r="Q637" s="56"/>
      <c r="R637" s="56"/>
      <c r="S637" s="56"/>
      <c r="T637" s="56"/>
      <c r="U637" s="56"/>
      <c r="V637" s="56"/>
      <c r="W637" s="56"/>
      <c r="X637" s="56"/>
      <c r="Y637" s="56"/>
      <c r="Z637" s="56"/>
      <c r="AA637" s="56"/>
    </row>
    <row r="638">
      <c r="A638" s="56"/>
      <c r="B638" s="55"/>
      <c r="C638" s="55"/>
      <c r="D638" s="55"/>
      <c r="E638" s="56"/>
      <c r="F638" s="56"/>
      <c r="G638" s="56"/>
      <c r="H638" s="56"/>
      <c r="I638" s="56"/>
      <c r="J638" s="56"/>
      <c r="K638" s="56"/>
      <c r="L638" s="56"/>
      <c r="M638" s="56"/>
      <c r="N638" s="56"/>
      <c r="O638" s="56"/>
      <c r="P638" s="56"/>
      <c r="Q638" s="56"/>
      <c r="R638" s="56"/>
      <c r="S638" s="56"/>
      <c r="T638" s="56"/>
      <c r="U638" s="56"/>
      <c r="V638" s="56"/>
      <c r="W638" s="56"/>
      <c r="X638" s="56"/>
      <c r="Y638" s="56"/>
      <c r="Z638" s="56"/>
      <c r="AA638" s="56"/>
    </row>
    <row r="639">
      <c r="A639" s="56"/>
      <c r="B639" s="55"/>
      <c r="C639" s="55"/>
      <c r="D639" s="55"/>
      <c r="E639" s="56"/>
      <c r="F639" s="56"/>
      <c r="G639" s="56"/>
      <c r="H639" s="56"/>
      <c r="I639" s="56"/>
      <c r="J639" s="56"/>
      <c r="K639" s="56"/>
      <c r="L639" s="56"/>
      <c r="M639" s="56"/>
      <c r="N639" s="56"/>
      <c r="O639" s="56"/>
      <c r="P639" s="56"/>
      <c r="Q639" s="56"/>
      <c r="R639" s="56"/>
      <c r="S639" s="56"/>
      <c r="T639" s="56"/>
      <c r="U639" s="56"/>
      <c r="V639" s="56"/>
      <c r="W639" s="56"/>
      <c r="X639" s="56"/>
      <c r="Y639" s="56"/>
      <c r="Z639" s="56"/>
      <c r="AA639" s="56"/>
    </row>
    <row r="640">
      <c r="A640" s="56"/>
      <c r="B640" s="55"/>
      <c r="C640" s="55"/>
      <c r="D640" s="55"/>
      <c r="E640" s="56"/>
      <c r="F640" s="56"/>
      <c r="G640" s="56"/>
      <c r="H640" s="56"/>
      <c r="I640" s="56"/>
      <c r="J640" s="56"/>
      <c r="K640" s="56"/>
      <c r="L640" s="56"/>
      <c r="M640" s="56"/>
      <c r="N640" s="56"/>
      <c r="O640" s="56"/>
      <c r="P640" s="56"/>
      <c r="Q640" s="56"/>
      <c r="R640" s="56"/>
      <c r="S640" s="56"/>
      <c r="T640" s="56"/>
      <c r="U640" s="56"/>
      <c r="V640" s="56"/>
      <c r="W640" s="56"/>
      <c r="X640" s="56"/>
      <c r="Y640" s="56"/>
      <c r="Z640" s="56"/>
      <c r="AA640" s="56"/>
    </row>
    <row r="641">
      <c r="A641" s="56"/>
      <c r="B641" s="55"/>
      <c r="C641" s="55"/>
      <c r="D641" s="55"/>
      <c r="E641" s="56"/>
      <c r="F641" s="56"/>
      <c r="G641" s="56"/>
      <c r="H641" s="56"/>
      <c r="I641" s="56"/>
      <c r="J641" s="56"/>
      <c r="K641" s="56"/>
      <c r="L641" s="56"/>
      <c r="M641" s="56"/>
      <c r="N641" s="56"/>
      <c r="O641" s="56"/>
      <c r="P641" s="56"/>
      <c r="Q641" s="56"/>
      <c r="R641" s="56"/>
      <c r="S641" s="56"/>
      <c r="T641" s="56"/>
      <c r="U641" s="56"/>
      <c r="V641" s="56"/>
      <c r="W641" s="56"/>
      <c r="X641" s="56"/>
      <c r="Y641" s="56"/>
      <c r="Z641" s="56"/>
      <c r="AA641" s="56"/>
    </row>
    <row r="642">
      <c r="A642" s="56"/>
      <c r="B642" s="55"/>
      <c r="C642" s="55"/>
      <c r="D642" s="55"/>
      <c r="E642" s="56"/>
      <c r="F642" s="56"/>
      <c r="G642" s="56"/>
      <c r="H642" s="56"/>
      <c r="I642" s="56"/>
      <c r="J642" s="56"/>
      <c r="K642" s="56"/>
      <c r="L642" s="56"/>
      <c r="M642" s="56"/>
      <c r="N642" s="56"/>
      <c r="O642" s="56"/>
      <c r="P642" s="56"/>
      <c r="Q642" s="56"/>
      <c r="R642" s="56"/>
      <c r="S642" s="56"/>
      <c r="T642" s="56"/>
      <c r="U642" s="56"/>
      <c r="V642" s="56"/>
      <c r="W642" s="56"/>
      <c r="X642" s="56"/>
      <c r="Y642" s="56"/>
      <c r="Z642" s="56"/>
      <c r="AA642" s="56"/>
    </row>
    <row r="643">
      <c r="A643" s="56"/>
      <c r="B643" s="55"/>
      <c r="C643" s="55"/>
      <c r="D643" s="55"/>
      <c r="E643" s="56"/>
      <c r="F643" s="56"/>
      <c r="G643" s="56"/>
      <c r="H643" s="56"/>
      <c r="I643" s="56"/>
      <c r="J643" s="56"/>
      <c r="K643" s="56"/>
      <c r="L643" s="56"/>
      <c r="M643" s="56"/>
      <c r="N643" s="56"/>
      <c r="O643" s="56"/>
      <c r="P643" s="56"/>
      <c r="Q643" s="56"/>
      <c r="R643" s="56"/>
      <c r="S643" s="56"/>
      <c r="T643" s="56"/>
      <c r="U643" s="56"/>
      <c r="V643" s="56"/>
      <c r="W643" s="56"/>
      <c r="X643" s="56"/>
      <c r="Y643" s="56"/>
      <c r="Z643" s="56"/>
      <c r="AA643" s="56"/>
    </row>
    <row r="644">
      <c r="A644" s="56"/>
      <c r="B644" s="55"/>
      <c r="C644" s="55"/>
      <c r="D644" s="55"/>
      <c r="E644" s="56"/>
      <c r="F644" s="56"/>
      <c r="G644" s="56"/>
      <c r="H644" s="56"/>
      <c r="I644" s="56"/>
      <c r="J644" s="56"/>
      <c r="K644" s="56"/>
      <c r="L644" s="56"/>
      <c r="M644" s="56"/>
      <c r="N644" s="56"/>
      <c r="O644" s="56"/>
      <c r="P644" s="56"/>
      <c r="Q644" s="56"/>
      <c r="R644" s="56"/>
      <c r="S644" s="56"/>
      <c r="T644" s="56"/>
      <c r="U644" s="56"/>
      <c r="V644" s="56"/>
      <c r="W644" s="56"/>
      <c r="X644" s="56"/>
      <c r="Y644" s="56"/>
      <c r="Z644" s="56"/>
      <c r="AA644" s="56"/>
    </row>
    <row r="645">
      <c r="A645" s="56"/>
      <c r="B645" s="55"/>
      <c r="C645" s="55"/>
      <c r="D645" s="55"/>
      <c r="E645" s="56"/>
      <c r="F645" s="56"/>
      <c r="G645" s="56"/>
      <c r="H645" s="56"/>
      <c r="I645" s="56"/>
      <c r="J645" s="56"/>
      <c r="K645" s="56"/>
      <c r="L645" s="56"/>
      <c r="M645" s="56"/>
      <c r="N645" s="56"/>
      <c r="O645" s="56"/>
      <c r="P645" s="56"/>
      <c r="Q645" s="56"/>
      <c r="R645" s="56"/>
      <c r="S645" s="56"/>
      <c r="T645" s="56"/>
      <c r="U645" s="56"/>
      <c r="V645" s="56"/>
      <c r="W645" s="56"/>
      <c r="X645" s="56"/>
      <c r="Y645" s="56"/>
      <c r="Z645" s="56"/>
      <c r="AA645" s="56"/>
    </row>
    <row r="646">
      <c r="A646" s="56"/>
      <c r="B646" s="55"/>
      <c r="C646" s="55"/>
      <c r="D646" s="55"/>
      <c r="E646" s="56"/>
      <c r="F646" s="56"/>
      <c r="G646" s="56"/>
      <c r="H646" s="56"/>
      <c r="I646" s="56"/>
      <c r="J646" s="56"/>
      <c r="K646" s="56"/>
      <c r="L646" s="56"/>
      <c r="M646" s="56"/>
      <c r="N646" s="56"/>
      <c r="O646" s="56"/>
      <c r="P646" s="56"/>
      <c r="Q646" s="56"/>
      <c r="R646" s="56"/>
      <c r="S646" s="56"/>
      <c r="T646" s="56"/>
      <c r="U646" s="56"/>
      <c r="V646" s="56"/>
      <c r="W646" s="56"/>
      <c r="X646" s="56"/>
      <c r="Y646" s="56"/>
      <c r="Z646" s="56"/>
      <c r="AA646" s="56"/>
    </row>
    <row r="647">
      <c r="A647" s="56"/>
      <c r="B647" s="55"/>
      <c r="C647" s="55"/>
      <c r="D647" s="55"/>
      <c r="E647" s="56"/>
      <c r="F647" s="56"/>
      <c r="G647" s="56"/>
      <c r="H647" s="56"/>
      <c r="I647" s="56"/>
      <c r="J647" s="56"/>
      <c r="K647" s="56"/>
      <c r="L647" s="56"/>
      <c r="M647" s="56"/>
      <c r="N647" s="56"/>
      <c r="O647" s="56"/>
      <c r="P647" s="56"/>
      <c r="Q647" s="56"/>
      <c r="R647" s="56"/>
      <c r="S647" s="56"/>
      <c r="T647" s="56"/>
      <c r="U647" s="56"/>
      <c r="V647" s="56"/>
      <c r="W647" s="56"/>
      <c r="X647" s="56"/>
      <c r="Y647" s="56"/>
      <c r="Z647" s="56"/>
      <c r="AA647" s="56"/>
    </row>
    <row r="648">
      <c r="A648" s="56"/>
      <c r="B648" s="55"/>
      <c r="C648" s="55"/>
      <c r="D648" s="55"/>
      <c r="E648" s="56"/>
      <c r="F648" s="56"/>
      <c r="G648" s="56"/>
      <c r="H648" s="56"/>
      <c r="I648" s="56"/>
      <c r="J648" s="56"/>
      <c r="K648" s="56"/>
      <c r="L648" s="56"/>
      <c r="M648" s="56"/>
      <c r="N648" s="56"/>
      <c r="O648" s="56"/>
      <c r="P648" s="56"/>
      <c r="Q648" s="56"/>
      <c r="R648" s="56"/>
      <c r="S648" s="56"/>
      <c r="T648" s="56"/>
      <c r="U648" s="56"/>
      <c r="V648" s="56"/>
      <c r="W648" s="56"/>
      <c r="X648" s="56"/>
      <c r="Y648" s="56"/>
      <c r="Z648" s="56"/>
      <c r="AA648" s="56"/>
    </row>
    <row r="649">
      <c r="A649" s="56"/>
      <c r="B649" s="55"/>
      <c r="C649" s="55"/>
      <c r="D649" s="55"/>
      <c r="E649" s="56"/>
      <c r="F649" s="56"/>
      <c r="G649" s="56"/>
      <c r="H649" s="56"/>
      <c r="I649" s="56"/>
      <c r="J649" s="56"/>
      <c r="K649" s="56"/>
      <c r="L649" s="56"/>
      <c r="M649" s="56"/>
      <c r="N649" s="56"/>
      <c r="O649" s="56"/>
      <c r="P649" s="56"/>
      <c r="Q649" s="56"/>
      <c r="R649" s="56"/>
      <c r="S649" s="56"/>
      <c r="T649" s="56"/>
      <c r="U649" s="56"/>
      <c r="V649" s="56"/>
      <c r="W649" s="56"/>
      <c r="X649" s="56"/>
      <c r="Y649" s="56"/>
      <c r="Z649" s="56"/>
      <c r="AA649" s="56"/>
    </row>
    <row r="650">
      <c r="A650" s="56"/>
      <c r="B650" s="55"/>
      <c r="C650" s="55"/>
      <c r="D650" s="55"/>
      <c r="E650" s="56"/>
      <c r="F650" s="56"/>
      <c r="G650" s="56"/>
      <c r="H650" s="56"/>
      <c r="I650" s="56"/>
      <c r="J650" s="56"/>
      <c r="K650" s="56"/>
      <c r="L650" s="56"/>
      <c r="M650" s="56"/>
      <c r="N650" s="56"/>
      <c r="O650" s="56"/>
      <c r="P650" s="56"/>
      <c r="Q650" s="56"/>
      <c r="R650" s="56"/>
      <c r="S650" s="56"/>
      <c r="T650" s="56"/>
      <c r="U650" s="56"/>
      <c r="V650" s="56"/>
      <c r="W650" s="56"/>
      <c r="X650" s="56"/>
      <c r="Y650" s="56"/>
      <c r="Z650" s="56"/>
      <c r="AA650" s="56"/>
    </row>
    <row r="651">
      <c r="A651" s="56"/>
      <c r="B651" s="55"/>
      <c r="C651" s="55"/>
      <c r="D651" s="55"/>
      <c r="E651" s="56"/>
      <c r="F651" s="56"/>
      <c r="G651" s="56"/>
      <c r="H651" s="56"/>
      <c r="I651" s="56"/>
      <c r="J651" s="56"/>
      <c r="K651" s="56"/>
      <c r="L651" s="56"/>
      <c r="M651" s="56"/>
      <c r="N651" s="56"/>
      <c r="O651" s="56"/>
      <c r="P651" s="56"/>
      <c r="Q651" s="56"/>
      <c r="R651" s="56"/>
      <c r="S651" s="56"/>
      <c r="T651" s="56"/>
      <c r="U651" s="56"/>
      <c r="V651" s="56"/>
      <c r="W651" s="56"/>
      <c r="X651" s="56"/>
      <c r="Y651" s="56"/>
      <c r="Z651" s="56"/>
      <c r="AA651" s="56"/>
    </row>
    <row r="652">
      <c r="A652" s="56"/>
      <c r="B652" s="55"/>
      <c r="C652" s="55"/>
      <c r="D652" s="55"/>
      <c r="E652" s="56"/>
      <c r="F652" s="56"/>
      <c r="G652" s="56"/>
      <c r="H652" s="56"/>
      <c r="I652" s="56"/>
      <c r="J652" s="56"/>
      <c r="K652" s="56"/>
      <c r="L652" s="56"/>
      <c r="M652" s="56"/>
      <c r="N652" s="56"/>
      <c r="O652" s="56"/>
      <c r="P652" s="56"/>
      <c r="Q652" s="56"/>
      <c r="R652" s="56"/>
      <c r="S652" s="56"/>
      <c r="T652" s="56"/>
      <c r="U652" s="56"/>
      <c r="V652" s="56"/>
      <c r="W652" s="56"/>
      <c r="X652" s="56"/>
      <c r="Y652" s="56"/>
      <c r="Z652" s="56"/>
      <c r="AA652" s="56"/>
    </row>
    <row r="653">
      <c r="A653" s="56"/>
      <c r="B653" s="55"/>
      <c r="C653" s="55"/>
      <c r="D653" s="55"/>
      <c r="E653" s="56"/>
      <c r="F653" s="56"/>
      <c r="G653" s="56"/>
      <c r="H653" s="56"/>
      <c r="I653" s="56"/>
      <c r="J653" s="56"/>
      <c r="K653" s="56"/>
      <c r="L653" s="56"/>
      <c r="M653" s="56"/>
      <c r="N653" s="56"/>
      <c r="O653" s="56"/>
      <c r="P653" s="56"/>
      <c r="Q653" s="56"/>
      <c r="R653" s="56"/>
      <c r="S653" s="56"/>
      <c r="T653" s="56"/>
      <c r="U653" s="56"/>
      <c r="V653" s="56"/>
      <c r="W653" s="56"/>
      <c r="X653" s="56"/>
      <c r="Y653" s="56"/>
      <c r="Z653" s="56"/>
      <c r="AA653" s="56"/>
    </row>
    <row r="654">
      <c r="A654" s="56"/>
      <c r="B654" s="55"/>
      <c r="C654" s="55"/>
      <c r="D654" s="55"/>
      <c r="E654" s="56"/>
      <c r="F654" s="56"/>
      <c r="G654" s="56"/>
      <c r="H654" s="56"/>
      <c r="I654" s="56"/>
      <c r="J654" s="56"/>
      <c r="K654" s="56"/>
      <c r="L654" s="56"/>
      <c r="M654" s="56"/>
      <c r="N654" s="56"/>
      <c r="O654" s="56"/>
      <c r="P654" s="56"/>
      <c r="Q654" s="56"/>
      <c r="R654" s="56"/>
      <c r="S654" s="56"/>
      <c r="T654" s="56"/>
      <c r="U654" s="56"/>
      <c r="V654" s="56"/>
      <c r="W654" s="56"/>
      <c r="X654" s="56"/>
      <c r="Y654" s="56"/>
      <c r="Z654" s="56"/>
      <c r="AA654" s="56"/>
    </row>
    <row r="655">
      <c r="A655" s="56"/>
      <c r="B655" s="55"/>
      <c r="C655" s="55"/>
      <c r="D655" s="55"/>
      <c r="E655" s="56"/>
      <c r="F655" s="56"/>
      <c r="G655" s="56"/>
      <c r="H655" s="56"/>
      <c r="I655" s="56"/>
      <c r="J655" s="56"/>
      <c r="K655" s="56"/>
      <c r="L655" s="56"/>
      <c r="M655" s="56"/>
      <c r="N655" s="56"/>
      <c r="O655" s="56"/>
      <c r="P655" s="56"/>
      <c r="Q655" s="56"/>
      <c r="R655" s="56"/>
      <c r="S655" s="56"/>
      <c r="T655" s="56"/>
      <c r="U655" s="56"/>
      <c r="V655" s="56"/>
      <c r="W655" s="56"/>
      <c r="X655" s="56"/>
      <c r="Y655" s="56"/>
      <c r="Z655" s="56"/>
      <c r="AA655" s="56"/>
    </row>
    <row r="656">
      <c r="A656" s="56"/>
      <c r="B656" s="55"/>
      <c r="C656" s="55"/>
      <c r="D656" s="55"/>
      <c r="E656" s="56"/>
      <c r="F656" s="56"/>
      <c r="G656" s="56"/>
      <c r="H656" s="56"/>
      <c r="I656" s="56"/>
      <c r="J656" s="56"/>
      <c r="K656" s="56"/>
      <c r="L656" s="56"/>
      <c r="M656" s="56"/>
      <c r="N656" s="56"/>
      <c r="O656" s="56"/>
      <c r="P656" s="56"/>
      <c r="Q656" s="56"/>
      <c r="R656" s="56"/>
      <c r="S656" s="56"/>
      <c r="T656" s="56"/>
      <c r="U656" s="56"/>
      <c r="V656" s="56"/>
      <c r="W656" s="56"/>
      <c r="X656" s="56"/>
      <c r="Y656" s="56"/>
      <c r="Z656" s="56"/>
      <c r="AA656" s="56"/>
    </row>
    <row r="657">
      <c r="A657" s="56"/>
      <c r="B657" s="55"/>
      <c r="C657" s="55"/>
      <c r="D657" s="55"/>
      <c r="E657" s="56"/>
      <c r="F657" s="56"/>
      <c r="G657" s="56"/>
      <c r="H657" s="56"/>
      <c r="I657" s="56"/>
      <c r="J657" s="56"/>
      <c r="K657" s="56"/>
      <c r="L657" s="56"/>
      <c r="M657" s="56"/>
      <c r="N657" s="56"/>
      <c r="O657" s="56"/>
      <c r="P657" s="56"/>
      <c r="Q657" s="56"/>
      <c r="R657" s="56"/>
      <c r="S657" s="56"/>
      <c r="T657" s="56"/>
      <c r="U657" s="56"/>
      <c r="V657" s="56"/>
      <c r="W657" s="56"/>
      <c r="X657" s="56"/>
      <c r="Y657" s="56"/>
      <c r="Z657" s="56"/>
      <c r="AA657" s="56"/>
    </row>
    <row r="658">
      <c r="A658" s="56"/>
      <c r="B658" s="55"/>
      <c r="C658" s="55"/>
      <c r="D658" s="55"/>
      <c r="E658" s="56"/>
      <c r="F658" s="56"/>
      <c r="G658" s="56"/>
      <c r="H658" s="56"/>
      <c r="I658" s="56"/>
      <c r="J658" s="56"/>
      <c r="K658" s="56"/>
      <c r="L658" s="56"/>
      <c r="M658" s="56"/>
      <c r="N658" s="56"/>
      <c r="O658" s="56"/>
      <c r="P658" s="56"/>
      <c r="Q658" s="56"/>
      <c r="R658" s="56"/>
      <c r="S658" s="56"/>
      <c r="T658" s="56"/>
      <c r="U658" s="56"/>
      <c r="V658" s="56"/>
      <c r="W658" s="56"/>
      <c r="X658" s="56"/>
      <c r="Y658" s="56"/>
      <c r="Z658" s="56"/>
      <c r="AA658" s="56"/>
    </row>
    <row r="659">
      <c r="A659" s="56"/>
      <c r="B659" s="55"/>
      <c r="C659" s="55"/>
      <c r="D659" s="55"/>
      <c r="E659" s="56"/>
      <c r="F659" s="56"/>
      <c r="G659" s="56"/>
      <c r="H659" s="56"/>
      <c r="I659" s="56"/>
      <c r="J659" s="56"/>
      <c r="K659" s="56"/>
      <c r="L659" s="56"/>
      <c r="M659" s="56"/>
      <c r="N659" s="56"/>
      <c r="O659" s="56"/>
      <c r="P659" s="56"/>
      <c r="Q659" s="56"/>
      <c r="R659" s="56"/>
      <c r="S659" s="56"/>
      <c r="T659" s="56"/>
      <c r="U659" s="56"/>
      <c r="V659" s="56"/>
      <c r="W659" s="56"/>
      <c r="X659" s="56"/>
      <c r="Y659" s="56"/>
      <c r="Z659" s="56"/>
      <c r="AA659" s="56"/>
    </row>
    <row r="660">
      <c r="A660" s="56"/>
      <c r="B660" s="55"/>
      <c r="C660" s="55"/>
      <c r="D660" s="55"/>
      <c r="E660" s="56"/>
      <c r="F660" s="56"/>
      <c r="G660" s="56"/>
      <c r="H660" s="56"/>
      <c r="I660" s="56"/>
      <c r="J660" s="56"/>
      <c r="K660" s="56"/>
      <c r="L660" s="56"/>
      <c r="M660" s="56"/>
      <c r="N660" s="56"/>
      <c r="O660" s="56"/>
      <c r="P660" s="56"/>
      <c r="Q660" s="56"/>
      <c r="R660" s="56"/>
      <c r="S660" s="56"/>
      <c r="T660" s="56"/>
      <c r="U660" s="56"/>
      <c r="V660" s="56"/>
      <c r="W660" s="56"/>
      <c r="X660" s="56"/>
      <c r="Y660" s="56"/>
      <c r="Z660" s="56"/>
      <c r="AA660" s="56"/>
    </row>
    <row r="661">
      <c r="A661" s="56"/>
      <c r="B661" s="55"/>
      <c r="C661" s="55"/>
      <c r="D661" s="55"/>
      <c r="E661" s="56"/>
      <c r="F661" s="56"/>
      <c r="G661" s="56"/>
      <c r="H661" s="56"/>
      <c r="I661" s="56"/>
      <c r="J661" s="56"/>
      <c r="K661" s="56"/>
      <c r="L661" s="56"/>
      <c r="M661" s="56"/>
      <c r="N661" s="56"/>
      <c r="O661" s="56"/>
      <c r="P661" s="56"/>
      <c r="Q661" s="56"/>
      <c r="R661" s="56"/>
      <c r="S661" s="56"/>
      <c r="T661" s="56"/>
      <c r="U661" s="56"/>
      <c r="V661" s="56"/>
      <c r="W661" s="56"/>
      <c r="X661" s="56"/>
      <c r="Y661" s="56"/>
      <c r="Z661" s="56"/>
      <c r="AA661" s="56"/>
    </row>
    <row r="662">
      <c r="A662" s="56"/>
      <c r="B662" s="55"/>
      <c r="C662" s="55"/>
      <c r="D662" s="55"/>
      <c r="E662" s="56"/>
      <c r="F662" s="56"/>
      <c r="G662" s="56"/>
      <c r="H662" s="56"/>
      <c r="I662" s="56"/>
      <c r="J662" s="56"/>
      <c r="K662" s="56"/>
      <c r="L662" s="56"/>
      <c r="M662" s="56"/>
      <c r="N662" s="56"/>
      <c r="O662" s="56"/>
      <c r="P662" s="56"/>
      <c r="Q662" s="56"/>
      <c r="R662" s="56"/>
      <c r="S662" s="56"/>
      <c r="T662" s="56"/>
      <c r="U662" s="56"/>
      <c r="V662" s="56"/>
      <c r="W662" s="56"/>
      <c r="X662" s="56"/>
      <c r="Y662" s="56"/>
      <c r="Z662" s="56"/>
      <c r="AA662" s="56"/>
    </row>
    <row r="663">
      <c r="A663" s="56"/>
      <c r="B663" s="55"/>
      <c r="C663" s="55"/>
      <c r="D663" s="55"/>
      <c r="E663" s="56"/>
      <c r="F663" s="56"/>
      <c r="G663" s="56"/>
      <c r="H663" s="56"/>
      <c r="I663" s="56"/>
      <c r="J663" s="56"/>
      <c r="K663" s="56"/>
      <c r="L663" s="56"/>
      <c r="M663" s="56"/>
      <c r="N663" s="56"/>
      <c r="O663" s="56"/>
      <c r="P663" s="56"/>
      <c r="Q663" s="56"/>
      <c r="R663" s="56"/>
      <c r="S663" s="56"/>
      <c r="T663" s="56"/>
      <c r="U663" s="56"/>
      <c r="V663" s="56"/>
      <c r="W663" s="56"/>
      <c r="X663" s="56"/>
      <c r="Y663" s="56"/>
      <c r="Z663" s="56"/>
      <c r="AA663" s="56"/>
    </row>
    <row r="664">
      <c r="A664" s="56"/>
      <c r="B664" s="55"/>
      <c r="C664" s="55"/>
      <c r="D664" s="55"/>
      <c r="E664" s="56"/>
      <c r="F664" s="56"/>
      <c r="G664" s="56"/>
      <c r="H664" s="56"/>
      <c r="I664" s="56"/>
      <c r="J664" s="56"/>
      <c r="K664" s="56"/>
      <c r="L664" s="56"/>
      <c r="M664" s="56"/>
      <c r="N664" s="56"/>
      <c r="O664" s="56"/>
      <c r="P664" s="56"/>
      <c r="Q664" s="56"/>
      <c r="R664" s="56"/>
      <c r="S664" s="56"/>
      <c r="T664" s="56"/>
      <c r="U664" s="56"/>
      <c r="V664" s="56"/>
      <c r="W664" s="56"/>
      <c r="X664" s="56"/>
      <c r="Y664" s="56"/>
      <c r="Z664" s="56"/>
      <c r="AA664" s="56"/>
    </row>
    <row r="665">
      <c r="A665" s="56"/>
      <c r="B665" s="55"/>
      <c r="C665" s="55"/>
      <c r="D665" s="55"/>
      <c r="E665" s="56"/>
      <c r="F665" s="56"/>
      <c r="G665" s="56"/>
      <c r="H665" s="56"/>
      <c r="I665" s="56"/>
      <c r="J665" s="56"/>
      <c r="K665" s="56"/>
      <c r="L665" s="56"/>
      <c r="M665" s="56"/>
      <c r="N665" s="56"/>
      <c r="O665" s="56"/>
      <c r="P665" s="56"/>
      <c r="Q665" s="56"/>
      <c r="R665" s="56"/>
      <c r="S665" s="56"/>
      <c r="T665" s="56"/>
      <c r="U665" s="56"/>
      <c r="V665" s="56"/>
      <c r="W665" s="56"/>
      <c r="X665" s="56"/>
      <c r="Y665" s="56"/>
      <c r="Z665" s="56"/>
      <c r="AA665" s="56"/>
    </row>
    <row r="666">
      <c r="A666" s="56"/>
      <c r="B666" s="55"/>
      <c r="C666" s="55"/>
      <c r="D666" s="55"/>
      <c r="E666" s="56"/>
      <c r="F666" s="56"/>
      <c r="G666" s="56"/>
      <c r="H666" s="56"/>
      <c r="I666" s="56"/>
      <c r="J666" s="56"/>
      <c r="K666" s="56"/>
      <c r="L666" s="56"/>
      <c r="M666" s="56"/>
      <c r="N666" s="56"/>
      <c r="O666" s="56"/>
      <c r="P666" s="56"/>
      <c r="Q666" s="56"/>
      <c r="R666" s="56"/>
      <c r="S666" s="56"/>
      <c r="T666" s="56"/>
      <c r="U666" s="56"/>
      <c r="V666" s="56"/>
      <c r="W666" s="56"/>
      <c r="X666" s="56"/>
      <c r="Y666" s="56"/>
      <c r="Z666" s="56"/>
      <c r="AA666" s="56"/>
    </row>
    <row r="667">
      <c r="A667" s="56"/>
      <c r="B667" s="55"/>
      <c r="C667" s="55"/>
      <c r="D667" s="55"/>
      <c r="E667" s="56"/>
      <c r="F667" s="56"/>
      <c r="G667" s="56"/>
      <c r="H667" s="56"/>
      <c r="I667" s="56"/>
      <c r="J667" s="56"/>
      <c r="K667" s="56"/>
      <c r="L667" s="56"/>
      <c r="M667" s="56"/>
      <c r="N667" s="56"/>
      <c r="O667" s="56"/>
      <c r="P667" s="56"/>
      <c r="Q667" s="56"/>
      <c r="R667" s="56"/>
      <c r="S667" s="56"/>
      <c r="T667" s="56"/>
      <c r="U667" s="56"/>
      <c r="V667" s="56"/>
      <c r="W667" s="56"/>
      <c r="X667" s="56"/>
      <c r="Y667" s="56"/>
      <c r="Z667" s="56"/>
      <c r="AA667" s="56"/>
    </row>
    <row r="668">
      <c r="A668" s="56"/>
      <c r="B668" s="55"/>
      <c r="C668" s="55"/>
      <c r="D668" s="55"/>
      <c r="E668" s="56"/>
      <c r="F668" s="56"/>
      <c r="G668" s="56"/>
      <c r="H668" s="56"/>
      <c r="I668" s="56"/>
      <c r="J668" s="56"/>
      <c r="K668" s="56"/>
      <c r="L668" s="56"/>
      <c r="M668" s="56"/>
      <c r="N668" s="56"/>
      <c r="O668" s="56"/>
      <c r="P668" s="56"/>
      <c r="Q668" s="56"/>
      <c r="R668" s="56"/>
      <c r="S668" s="56"/>
      <c r="T668" s="56"/>
      <c r="U668" s="56"/>
      <c r="V668" s="56"/>
      <c r="W668" s="56"/>
      <c r="X668" s="56"/>
      <c r="Y668" s="56"/>
      <c r="Z668" s="56"/>
      <c r="AA668" s="56"/>
    </row>
    <row r="669">
      <c r="A669" s="56"/>
      <c r="B669" s="55"/>
      <c r="C669" s="55"/>
      <c r="D669" s="55"/>
      <c r="E669" s="56"/>
      <c r="F669" s="56"/>
      <c r="G669" s="56"/>
      <c r="H669" s="56"/>
      <c r="I669" s="56"/>
      <c r="J669" s="56"/>
      <c r="K669" s="56"/>
      <c r="L669" s="56"/>
      <c r="M669" s="56"/>
      <c r="N669" s="56"/>
      <c r="O669" s="56"/>
      <c r="P669" s="56"/>
      <c r="Q669" s="56"/>
      <c r="R669" s="56"/>
      <c r="S669" s="56"/>
      <c r="T669" s="56"/>
      <c r="U669" s="56"/>
      <c r="V669" s="56"/>
      <c r="W669" s="56"/>
      <c r="X669" s="56"/>
      <c r="Y669" s="56"/>
      <c r="Z669" s="56"/>
      <c r="AA669" s="56"/>
    </row>
    <row r="670">
      <c r="A670" s="56"/>
      <c r="B670" s="55"/>
      <c r="C670" s="55"/>
      <c r="D670" s="55"/>
      <c r="E670" s="56"/>
      <c r="F670" s="56"/>
      <c r="G670" s="56"/>
      <c r="H670" s="56"/>
      <c r="I670" s="56"/>
      <c r="J670" s="56"/>
      <c r="K670" s="56"/>
      <c r="L670" s="56"/>
      <c r="M670" s="56"/>
      <c r="N670" s="56"/>
      <c r="O670" s="56"/>
      <c r="P670" s="56"/>
      <c r="Q670" s="56"/>
      <c r="R670" s="56"/>
      <c r="S670" s="56"/>
      <c r="T670" s="56"/>
      <c r="U670" s="56"/>
      <c r="V670" s="56"/>
      <c r="W670" s="56"/>
      <c r="X670" s="56"/>
      <c r="Y670" s="56"/>
      <c r="Z670" s="56"/>
      <c r="AA670" s="56"/>
    </row>
    <row r="671">
      <c r="A671" s="56"/>
      <c r="B671" s="55"/>
      <c r="C671" s="55"/>
      <c r="D671" s="55"/>
      <c r="E671" s="56"/>
      <c r="F671" s="56"/>
      <c r="G671" s="56"/>
      <c r="H671" s="56"/>
      <c r="I671" s="56"/>
      <c r="J671" s="56"/>
      <c r="K671" s="56"/>
      <c r="L671" s="56"/>
      <c r="M671" s="56"/>
      <c r="N671" s="56"/>
      <c r="O671" s="56"/>
      <c r="P671" s="56"/>
      <c r="Q671" s="56"/>
      <c r="R671" s="56"/>
      <c r="S671" s="56"/>
      <c r="T671" s="56"/>
      <c r="U671" s="56"/>
      <c r="V671" s="56"/>
      <c r="W671" s="56"/>
      <c r="X671" s="56"/>
      <c r="Y671" s="56"/>
      <c r="Z671" s="56"/>
      <c r="AA671" s="56"/>
    </row>
    <row r="672">
      <c r="A672" s="56"/>
      <c r="B672" s="55"/>
      <c r="C672" s="55"/>
      <c r="D672" s="55"/>
      <c r="E672" s="56"/>
      <c r="F672" s="56"/>
      <c r="G672" s="56"/>
      <c r="H672" s="56"/>
      <c r="I672" s="56"/>
      <c r="J672" s="56"/>
      <c r="K672" s="56"/>
      <c r="L672" s="56"/>
      <c r="M672" s="56"/>
      <c r="N672" s="56"/>
      <c r="O672" s="56"/>
      <c r="P672" s="56"/>
      <c r="Q672" s="56"/>
      <c r="R672" s="56"/>
      <c r="S672" s="56"/>
      <c r="T672" s="56"/>
      <c r="U672" s="56"/>
      <c r="V672" s="56"/>
      <c r="W672" s="56"/>
      <c r="X672" s="56"/>
      <c r="Y672" s="56"/>
      <c r="Z672" s="56"/>
      <c r="AA672" s="56"/>
    </row>
    <row r="673">
      <c r="A673" s="56"/>
      <c r="B673" s="55"/>
      <c r="C673" s="55"/>
      <c r="D673" s="55"/>
      <c r="E673" s="56"/>
      <c r="F673" s="56"/>
      <c r="G673" s="56"/>
      <c r="H673" s="56"/>
      <c r="I673" s="56"/>
      <c r="J673" s="56"/>
      <c r="K673" s="56"/>
      <c r="L673" s="56"/>
      <c r="M673" s="56"/>
      <c r="N673" s="56"/>
      <c r="O673" s="56"/>
      <c r="P673" s="56"/>
      <c r="Q673" s="56"/>
      <c r="R673" s="56"/>
      <c r="S673" s="56"/>
      <c r="T673" s="56"/>
      <c r="U673" s="56"/>
      <c r="V673" s="56"/>
      <c r="W673" s="56"/>
      <c r="X673" s="56"/>
      <c r="Y673" s="56"/>
      <c r="Z673" s="56"/>
      <c r="AA673" s="56"/>
    </row>
    <row r="674">
      <c r="A674" s="56"/>
      <c r="B674" s="55"/>
      <c r="C674" s="55"/>
      <c r="D674" s="55"/>
      <c r="E674" s="56"/>
      <c r="F674" s="56"/>
      <c r="G674" s="56"/>
      <c r="H674" s="56"/>
      <c r="I674" s="56"/>
      <c r="J674" s="56"/>
      <c r="K674" s="56"/>
      <c r="L674" s="56"/>
      <c r="M674" s="56"/>
      <c r="N674" s="56"/>
      <c r="O674" s="56"/>
      <c r="P674" s="56"/>
      <c r="Q674" s="56"/>
      <c r="R674" s="56"/>
      <c r="S674" s="56"/>
      <c r="T674" s="56"/>
      <c r="U674" s="56"/>
      <c r="V674" s="56"/>
      <c r="W674" s="56"/>
      <c r="X674" s="56"/>
      <c r="Y674" s="56"/>
      <c r="Z674" s="56"/>
      <c r="AA674" s="56"/>
    </row>
    <row r="675">
      <c r="A675" s="56"/>
      <c r="B675" s="55"/>
      <c r="C675" s="55"/>
      <c r="D675" s="55"/>
      <c r="E675" s="56"/>
      <c r="F675" s="56"/>
      <c r="G675" s="56"/>
      <c r="H675" s="56"/>
      <c r="I675" s="56"/>
      <c r="J675" s="56"/>
      <c r="K675" s="56"/>
      <c r="L675" s="56"/>
      <c r="M675" s="56"/>
      <c r="N675" s="56"/>
      <c r="O675" s="56"/>
      <c r="P675" s="56"/>
      <c r="Q675" s="56"/>
      <c r="R675" s="56"/>
      <c r="S675" s="56"/>
      <c r="T675" s="56"/>
      <c r="U675" s="56"/>
      <c r="V675" s="56"/>
      <c r="W675" s="56"/>
      <c r="X675" s="56"/>
      <c r="Y675" s="56"/>
      <c r="Z675" s="56"/>
      <c r="AA675" s="56"/>
    </row>
    <row r="676">
      <c r="A676" s="56"/>
      <c r="B676" s="55"/>
      <c r="C676" s="55"/>
      <c r="D676" s="55"/>
      <c r="E676" s="56"/>
      <c r="F676" s="56"/>
      <c r="G676" s="56"/>
      <c r="H676" s="56"/>
      <c r="I676" s="56"/>
      <c r="J676" s="56"/>
      <c r="K676" s="56"/>
      <c r="L676" s="56"/>
      <c r="M676" s="56"/>
      <c r="N676" s="56"/>
      <c r="O676" s="56"/>
      <c r="P676" s="56"/>
      <c r="Q676" s="56"/>
      <c r="R676" s="56"/>
      <c r="S676" s="56"/>
      <c r="T676" s="56"/>
      <c r="U676" s="56"/>
      <c r="V676" s="56"/>
      <c r="W676" s="56"/>
      <c r="X676" s="56"/>
      <c r="Y676" s="56"/>
      <c r="Z676" s="56"/>
      <c r="AA676" s="56"/>
    </row>
    <row r="677">
      <c r="A677" s="56"/>
      <c r="B677" s="55"/>
      <c r="C677" s="55"/>
      <c r="D677" s="55"/>
      <c r="E677" s="56"/>
      <c r="F677" s="56"/>
      <c r="G677" s="56"/>
      <c r="H677" s="56"/>
      <c r="I677" s="56"/>
      <c r="J677" s="56"/>
      <c r="K677" s="56"/>
      <c r="L677" s="56"/>
      <c r="M677" s="56"/>
      <c r="N677" s="56"/>
      <c r="O677" s="56"/>
      <c r="P677" s="56"/>
      <c r="Q677" s="56"/>
      <c r="R677" s="56"/>
      <c r="S677" s="56"/>
      <c r="T677" s="56"/>
      <c r="U677" s="56"/>
      <c r="V677" s="56"/>
      <c r="W677" s="56"/>
      <c r="X677" s="56"/>
      <c r="Y677" s="56"/>
      <c r="Z677" s="56"/>
      <c r="AA677" s="56"/>
    </row>
    <row r="678">
      <c r="A678" s="56"/>
      <c r="B678" s="55"/>
      <c r="C678" s="55"/>
      <c r="D678" s="55"/>
      <c r="E678" s="56"/>
      <c r="F678" s="56"/>
      <c r="G678" s="56"/>
      <c r="H678" s="56"/>
      <c r="I678" s="56"/>
      <c r="J678" s="56"/>
      <c r="K678" s="56"/>
      <c r="L678" s="56"/>
      <c r="M678" s="56"/>
      <c r="N678" s="56"/>
      <c r="O678" s="56"/>
      <c r="P678" s="56"/>
      <c r="Q678" s="56"/>
      <c r="R678" s="56"/>
      <c r="S678" s="56"/>
      <c r="T678" s="56"/>
      <c r="U678" s="56"/>
      <c r="V678" s="56"/>
      <c r="W678" s="56"/>
      <c r="X678" s="56"/>
      <c r="Y678" s="56"/>
      <c r="Z678" s="56"/>
      <c r="AA678" s="56"/>
    </row>
    <row r="679">
      <c r="A679" s="56"/>
      <c r="B679" s="55"/>
      <c r="C679" s="55"/>
      <c r="D679" s="55"/>
      <c r="E679" s="56"/>
      <c r="F679" s="56"/>
      <c r="G679" s="56"/>
      <c r="H679" s="56"/>
      <c r="I679" s="56"/>
      <c r="J679" s="56"/>
      <c r="K679" s="56"/>
      <c r="L679" s="56"/>
      <c r="M679" s="56"/>
      <c r="N679" s="56"/>
      <c r="O679" s="56"/>
      <c r="P679" s="56"/>
      <c r="Q679" s="56"/>
      <c r="R679" s="56"/>
      <c r="S679" s="56"/>
      <c r="T679" s="56"/>
      <c r="U679" s="56"/>
      <c r="V679" s="56"/>
      <c r="W679" s="56"/>
      <c r="X679" s="56"/>
      <c r="Y679" s="56"/>
      <c r="Z679" s="56"/>
      <c r="AA679" s="56"/>
    </row>
    <row r="680">
      <c r="A680" s="56"/>
      <c r="B680" s="55"/>
      <c r="C680" s="55"/>
      <c r="D680" s="55"/>
      <c r="E680" s="56"/>
      <c r="F680" s="56"/>
      <c r="G680" s="56"/>
      <c r="H680" s="56"/>
      <c r="I680" s="56"/>
      <c r="J680" s="56"/>
      <c r="K680" s="56"/>
      <c r="L680" s="56"/>
      <c r="M680" s="56"/>
      <c r="N680" s="56"/>
      <c r="O680" s="56"/>
      <c r="P680" s="56"/>
      <c r="Q680" s="56"/>
      <c r="R680" s="56"/>
      <c r="S680" s="56"/>
      <c r="T680" s="56"/>
      <c r="U680" s="56"/>
      <c r="V680" s="56"/>
      <c r="W680" s="56"/>
      <c r="X680" s="56"/>
      <c r="Y680" s="56"/>
      <c r="Z680" s="56"/>
      <c r="AA680" s="56"/>
    </row>
    <row r="681">
      <c r="A681" s="56"/>
      <c r="B681" s="55"/>
      <c r="C681" s="55"/>
      <c r="D681" s="55"/>
      <c r="E681" s="56"/>
      <c r="F681" s="56"/>
      <c r="G681" s="56"/>
      <c r="H681" s="56"/>
      <c r="I681" s="56"/>
      <c r="J681" s="56"/>
      <c r="K681" s="56"/>
      <c r="L681" s="56"/>
      <c r="M681" s="56"/>
      <c r="N681" s="56"/>
      <c r="O681" s="56"/>
      <c r="P681" s="56"/>
      <c r="Q681" s="56"/>
      <c r="R681" s="56"/>
      <c r="S681" s="56"/>
      <c r="T681" s="56"/>
      <c r="U681" s="56"/>
      <c r="V681" s="56"/>
      <c r="W681" s="56"/>
      <c r="X681" s="56"/>
      <c r="Y681" s="56"/>
      <c r="Z681" s="56"/>
      <c r="AA681" s="56"/>
    </row>
    <row r="682">
      <c r="A682" s="56"/>
      <c r="B682" s="55"/>
      <c r="C682" s="55"/>
      <c r="D682" s="55"/>
      <c r="E682" s="56"/>
      <c r="F682" s="56"/>
      <c r="G682" s="56"/>
      <c r="H682" s="56"/>
      <c r="I682" s="56"/>
      <c r="J682" s="56"/>
      <c r="K682" s="56"/>
      <c r="L682" s="56"/>
      <c r="M682" s="56"/>
      <c r="N682" s="56"/>
      <c r="O682" s="56"/>
      <c r="P682" s="56"/>
      <c r="Q682" s="56"/>
      <c r="R682" s="56"/>
      <c r="S682" s="56"/>
      <c r="T682" s="56"/>
      <c r="U682" s="56"/>
      <c r="V682" s="56"/>
      <c r="W682" s="56"/>
      <c r="X682" s="56"/>
      <c r="Y682" s="56"/>
      <c r="Z682" s="56"/>
      <c r="AA682" s="56"/>
    </row>
    <row r="683">
      <c r="A683" s="56"/>
      <c r="B683" s="55"/>
      <c r="C683" s="55"/>
      <c r="D683" s="55"/>
      <c r="E683" s="56"/>
      <c r="F683" s="56"/>
      <c r="G683" s="56"/>
      <c r="H683" s="56"/>
      <c r="I683" s="56"/>
      <c r="J683" s="56"/>
      <c r="K683" s="56"/>
      <c r="L683" s="56"/>
      <c r="M683" s="56"/>
      <c r="N683" s="56"/>
      <c r="O683" s="56"/>
      <c r="P683" s="56"/>
      <c r="Q683" s="56"/>
      <c r="R683" s="56"/>
      <c r="S683" s="56"/>
      <c r="T683" s="56"/>
      <c r="U683" s="56"/>
      <c r="V683" s="56"/>
      <c r="W683" s="56"/>
      <c r="X683" s="56"/>
      <c r="Y683" s="56"/>
      <c r="Z683" s="56"/>
      <c r="AA683" s="56"/>
    </row>
    <row r="684">
      <c r="A684" s="56"/>
      <c r="B684" s="55"/>
      <c r="C684" s="55"/>
      <c r="D684" s="55"/>
      <c r="E684" s="56"/>
      <c r="F684" s="56"/>
      <c r="G684" s="56"/>
      <c r="H684" s="56"/>
      <c r="I684" s="56"/>
      <c r="J684" s="56"/>
      <c r="K684" s="56"/>
      <c r="L684" s="56"/>
      <c r="M684" s="56"/>
      <c r="N684" s="56"/>
      <c r="O684" s="56"/>
      <c r="P684" s="56"/>
      <c r="Q684" s="56"/>
      <c r="R684" s="56"/>
      <c r="S684" s="56"/>
      <c r="T684" s="56"/>
      <c r="U684" s="56"/>
      <c r="V684" s="56"/>
      <c r="W684" s="56"/>
      <c r="X684" s="56"/>
      <c r="Y684" s="56"/>
      <c r="Z684" s="56"/>
      <c r="AA684" s="56"/>
    </row>
    <row r="685">
      <c r="A685" s="56"/>
      <c r="B685" s="55"/>
      <c r="C685" s="55"/>
      <c r="D685" s="55"/>
      <c r="E685" s="56"/>
      <c r="F685" s="56"/>
      <c r="G685" s="56"/>
      <c r="H685" s="56"/>
      <c r="I685" s="56"/>
      <c r="J685" s="56"/>
      <c r="K685" s="56"/>
      <c r="L685" s="56"/>
      <c r="M685" s="56"/>
      <c r="N685" s="56"/>
      <c r="O685" s="56"/>
      <c r="P685" s="56"/>
      <c r="Q685" s="56"/>
      <c r="R685" s="56"/>
      <c r="S685" s="56"/>
      <c r="T685" s="56"/>
      <c r="U685" s="56"/>
      <c r="V685" s="56"/>
      <c r="W685" s="56"/>
      <c r="X685" s="56"/>
      <c r="Y685" s="56"/>
      <c r="Z685" s="56"/>
      <c r="AA685" s="56"/>
    </row>
    <row r="686">
      <c r="A686" s="56"/>
      <c r="B686" s="55"/>
      <c r="C686" s="55"/>
      <c r="D686" s="55"/>
      <c r="E686" s="56"/>
      <c r="F686" s="56"/>
      <c r="G686" s="56"/>
      <c r="H686" s="56"/>
      <c r="I686" s="56"/>
      <c r="J686" s="56"/>
      <c r="K686" s="56"/>
      <c r="L686" s="56"/>
      <c r="M686" s="56"/>
      <c r="N686" s="56"/>
      <c r="O686" s="56"/>
      <c r="P686" s="56"/>
      <c r="Q686" s="56"/>
      <c r="R686" s="56"/>
      <c r="S686" s="56"/>
      <c r="T686" s="56"/>
      <c r="U686" s="56"/>
      <c r="V686" s="56"/>
      <c r="W686" s="56"/>
      <c r="X686" s="56"/>
      <c r="Y686" s="56"/>
      <c r="Z686" s="56"/>
      <c r="AA686" s="56"/>
    </row>
    <row r="687">
      <c r="A687" s="56"/>
      <c r="B687" s="55"/>
      <c r="C687" s="55"/>
      <c r="D687" s="55"/>
      <c r="E687" s="56"/>
      <c r="F687" s="56"/>
      <c r="G687" s="56"/>
      <c r="H687" s="56"/>
      <c r="I687" s="56"/>
      <c r="J687" s="56"/>
      <c r="K687" s="56"/>
      <c r="L687" s="56"/>
      <c r="M687" s="56"/>
      <c r="N687" s="56"/>
      <c r="O687" s="56"/>
      <c r="P687" s="56"/>
      <c r="Q687" s="56"/>
      <c r="R687" s="56"/>
      <c r="S687" s="56"/>
      <c r="T687" s="56"/>
      <c r="U687" s="56"/>
      <c r="V687" s="56"/>
      <c r="W687" s="56"/>
      <c r="X687" s="56"/>
      <c r="Y687" s="56"/>
      <c r="Z687" s="56"/>
      <c r="AA687" s="56"/>
    </row>
    <row r="688">
      <c r="A688" s="56"/>
      <c r="B688" s="55"/>
      <c r="C688" s="55"/>
      <c r="D688" s="55"/>
      <c r="E688" s="56"/>
      <c r="F688" s="56"/>
      <c r="G688" s="56"/>
      <c r="H688" s="56"/>
      <c r="I688" s="56"/>
      <c r="J688" s="56"/>
      <c r="K688" s="56"/>
      <c r="L688" s="56"/>
      <c r="M688" s="56"/>
      <c r="N688" s="56"/>
      <c r="O688" s="56"/>
      <c r="P688" s="56"/>
      <c r="Q688" s="56"/>
      <c r="R688" s="56"/>
      <c r="S688" s="56"/>
      <c r="T688" s="56"/>
      <c r="U688" s="56"/>
      <c r="V688" s="56"/>
      <c r="W688" s="56"/>
      <c r="X688" s="56"/>
      <c r="Y688" s="56"/>
      <c r="Z688" s="56"/>
      <c r="AA688" s="56"/>
    </row>
    <row r="689">
      <c r="A689" s="56"/>
      <c r="B689" s="55"/>
      <c r="C689" s="55"/>
      <c r="D689" s="55"/>
      <c r="E689" s="56"/>
      <c r="F689" s="56"/>
      <c r="G689" s="56"/>
      <c r="H689" s="56"/>
      <c r="I689" s="56"/>
      <c r="J689" s="56"/>
      <c r="K689" s="56"/>
      <c r="L689" s="56"/>
      <c r="M689" s="56"/>
      <c r="N689" s="56"/>
      <c r="O689" s="56"/>
      <c r="P689" s="56"/>
      <c r="Q689" s="56"/>
      <c r="R689" s="56"/>
      <c r="S689" s="56"/>
      <c r="T689" s="56"/>
      <c r="U689" s="56"/>
      <c r="V689" s="56"/>
      <c r="W689" s="56"/>
      <c r="X689" s="56"/>
      <c r="Y689" s="56"/>
      <c r="Z689" s="56"/>
      <c r="AA689" s="56"/>
    </row>
    <row r="690">
      <c r="A690" s="56"/>
      <c r="B690" s="55"/>
      <c r="C690" s="55"/>
      <c r="D690" s="55"/>
      <c r="E690" s="56"/>
      <c r="F690" s="56"/>
      <c r="G690" s="56"/>
      <c r="H690" s="56"/>
      <c r="I690" s="56"/>
      <c r="J690" s="56"/>
      <c r="K690" s="56"/>
      <c r="L690" s="56"/>
      <c r="M690" s="56"/>
      <c r="N690" s="56"/>
      <c r="O690" s="56"/>
      <c r="P690" s="56"/>
      <c r="Q690" s="56"/>
      <c r="R690" s="56"/>
      <c r="S690" s="56"/>
      <c r="T690" s="56"/>
      <c r="U690" s="56"/>
      <c r="V690" s="56"/>
      <c r="W690" s="56"/>
      <c r="X690" s="56"/>
      <c r="Y690" s="56"/>
      <c r="Z690" s="56"/>
      <c r="AA690" s="56"/>
    </row>
    <row r="691">
      <c r="A691" s="56"/>
      <c r="B691" s="55"/>
      <c r="C691" s="55"/>
      <c r="D691" s="55"/>
      <c r="E691" s="56"/>
      <c r="F691" s="56"/>
      <c r="G691" s="56"/>
      <c r="H691" s="56"/>
      <c r="I691" s="56"/>
      <c r="J691" s="56"/>
      <c r="K691" s="56"/>
      <c r="L691" s="56"/>
      <c r="M691" s="56"/>
      <c r="N691" s="56"/>
      <c r="O691" s="56"/>
      <c r="P691" s="56"/>
      <c r="Q691" s="56"/>
      <c r="R691" s="56"/>
      <c r="S691" s="56"/>
      <c r="T691" s="56"/>
      <c r="U691" s="56"/>
      <c r="V691" s="56"/>
      <c r="W691" s="56"/>
      <c r="X691" s="56"/>
      <c r="Y691" s="56"/>
      <c r="Z691" s="56"/>
      <c r="AA691" s="56"/>
    </row>
    <row r="692">
      <c r="A692" s="56"/>
      <c r="B692" s="55"/>
      <c r="C692" s="55"/>
      <c r="D692" s="55"/>
      <c r="E692" s="56"/>
      <c r="F692" s="56"/>
      <c r="G692" s="56"/>
      <c r="H692" s="56"/>
      <c r="I692" s="56"/>
      <c r="J692" s="56"/>
      <c r="K692" s="56"/>
      <c r="L692" s="56"/>
      <c r="M692" s="56"/>
      <c r="N692" s="56"/>
      <c r="O692" s="56"/>
      <c r="P692" s="56"/>
      <c r="Q692" s="56"/>
      <c r="R692" s="56"/>
      <c r="S692" s="56"/>
      <c r="T692" s="56"/>
      <c r="U692" s="56"/>
      <c r="V692" s="56"/>
      <c r="W692" s="56"/>
      <c r="X692" s="56"/>
      <c r="Y692" s="56"/>
      <c r="Z692" s="56"/>
      <c r="AA692" s="56"/>
    </row>
    <row r="693">
      <c r="A693" s="56"/>
      <c r="B693" s="55"/>
      <c r="C693" s="55"/>
      <c r="D693" s="55"/>
      <c r="E693" s="56"/>
      <c r="F693" s="56"/>
      <c r="G693" s="56"/>
      <c r="H693" s="56"/>
      <c r="I693" s="56"/>
      <c r="J693" s="56"/>
      <c r="K693" s="56"/>
      <c r="L693" s="56"/>
      <c r="M693" s="56"/>
      <c r="N693" s="56"/>
      <c r="O693" s="56"/>
      <c r="P693" s="56"/>
      <c r="Q693" s="56"/>
      <c r="R693" s="56"/>
      <c r="S693" s="56"/>
      <c r="T693" s="56"/>
      <c r="U693" s="56"/>
      <c r="V693" s="56"/>
      <c r="W693" s="56"/>
      <c r="X693" s="56"/>
      <c r="Y693" s="56"/>
      <c r="Z693" s="56"/>
      <c r="AA693" s="56"/>
    </row>
    <row r="694">
      <c r="A694" s="56"/>
      <c r="B694" s="55"/>
      <c r="C694" s="55"/>
      <c r="D694" s="55"/>
      <c r="E694" s="56"/>
      <c r="F694" s="56"/>
      <c r="G694" s="56"/>
      <c r="H694" s="56"/>
      <c r="I694" s="56"/>
      <c r="J694" s="56"/>
      <c r="K694" s="56"/>
      <c r="L694" s="56"/>
      <c r="M694" s="56"/>
      <c r="N694" s="56"/>
      <c r="O694" s="56"/>
      <c r="P694" s="56"/>
      <c r="Q694" s="56"/>
      <c r="R694" s="56"/>
      <c r="S694" s="56"/>
      <c r="T694" s="56"/>
      <c r="U694" s="56"/>
      <c r="V694" s="56"/>
      <c r="W694" s="56"/>
      <c r="X694" s="56"/>
      <c r="Y694" s="56"/>
      <c r="Z694" s="56"/>
      <c r="AA694" s="56"/>
    </row>
    <row r="695">
      <c r="A695" s="56"/>
      <c r="B695" s="55"/>
      <c r="C695" s="55"/>
      <c r="D695" s="55"/>
      <c r="E695" s="56"/>
      <c r="F695" s="56"/>
      <c r="G695" s="56"/>
      <c r="H695" s="56"/>
      <c r="I695" s="56"/>
      <c r="J695" s="56"/>
      <c r="K695" s="56"/>
      <c r="L695" s="56"/>
      <c r="M695" s="56"/>
      <c r="N695" s="56"/>
      <c r="O695" s="56"/>
      <c r="P695" s="56"/>
      <c r="Q695" s="56"/>
      <c r="R695" s="56"/>
      <c r="S695" s="56"/>
      <c r="T695" s="56"/>
      <c r="U695" s="56"/>
      <c r="V695" s="56"/>
      <c r="W695" s="56"/>
      <c r="X695" s="56"/>
      <c r="Y695" s="56"/>
      <c r="Z695" s="56"/>
      <c r="AA695" s="56"/>
    </row>
    <row r="696">
      <c r="A696" s="56"/>
      <c r="B696" s="55"/>
      <c r="C696" s="55"/>
      <c r="D696" s="55"/>
      <c r="E696" s="56"/>
      <c r="F696" s="56"/>
      <c r="G696" s="56"/>
      <c r="H696" s="56"/>
      <c r="I696" s="56"/>
      <c r="J696" s="56"/>
      <c r="K696" s="56"/>
      <c r="L696" s="56"/>
      <c r="M696" s="56"/>
      <c r="N696" s="56"/>
      <c r="O696" s="56"/>
      <c r="P696" s="56"/>
      <c r="Q696" s="56"/>
      <c r="R696" s="56"/>
      <c r="S696" s="56"/>
      <c r="T696" s="56"/>
      <c r="U696" s="56"/>
      <c r="V696" s="56"/>
      <c r="W696" s="56"/>
      <c r="X696" s="56"/>
      <c r="Y696" s="56"/>
      <c r="Z696" s="56"/>
      <c r="AA696" s="56"/>
    </row>
    <row r="697">
      <c r="A697" s="56"/>
      <c r="B697" s="55"/>
      <c r="C697" s="55"/>
      <c r="D697" s="55"/>
      <c r="E697" s="56"/>
      <c r="F697" s="56"/>
      <c r="G697" s="56"/>
      <c r="H697" s="56"/>
      <c r="I697" s="56"/>
      <c r="J697" s="56"/>
      <c r="K697" s="56"/>
      <c r="L697" s="56"/>
      <c r="M697" s="56"/>
      <c r="N697" s="56"/>
      <c r="O697" s="56"/>
      <c r="P697" s="56"/>
      <c r="Q697" s="56"/>
      <c r="R697" s="56"/>
      <c r="S697" s="56"/>
      <c r="T697" s="56"/>
      <c r="U697" s="56"/>
      <c r="V697" s="56"/>
      <c r="W697" s="56"/>
      <c r="X697" s="56"/>
      <c r="Y697" s="56"/>
      <c r="Z697" s="56"/>
      <c r="AA697" s="56"/>
    </row>
    <row r="698">
      <c r="A698" s="56"/>
      <c r="B698" s="55"/>
      <c r="C698" s="55"/>
      <c r="D698" s="55"/>
      <c r="E698" s="56"/>
      <c r="F698" s="56"/>
      <c r="G698" s="56"/>
      <c r="H698" s="56"/>
      <c r="I698" s="56"/>
      <c r="J698" s="56"/>
      <c r="K698" s="56"/>
      <c r="L698" s="56"/>
      <c r="M698" s="56"/>
      <c r="N698" s="56"/>
      <c r="O698" s="56"/>
      <c r="P698" s="56"/>
      <c r="Q698" s="56"/>
      <c r="R698" s="56"/>
      <c r="S698" s="56"/>
      <c r="T698" s="56"/>
      <c r="U698" s="56"/>
      <c r="V698" s="56"/>
      <c r="W698" s="56"/>
      <c r="X698" s="56"/>
      <c r="Y698" s="56"/>
      <c r="Z698" s="56"/>
      <c r="AA698" s="56"/>
    </row>
    <row r="699">
      <c r="A699" s="56"/>
      <c r="B699" s="55"/>
      <c r="C699" s="55"/>
      <c r="D699" s="55"/>
      <c r="E699" s="56"/>
      <c r="F699" s="56"/>
      <c r="G699" s="56"/>
      <c r="H699" s="56"/>
      <c r="I699" s="56"/>
      <c r="J699" s="56"/>
      <c r="K699" s="56"/>
      <c r="L699" s="56"/>
      <c r="M699" s="56"/>
      <c r="N699" s="56"/>
      <c r="O699" s="56"/>
      <c r="P699" s="56"/>
      <c r="Q699" s="56"/>
      <c r="R699" s="56"/>
      <c r="S699" s="56"/>
      <c r="T699" s="56"/>
      <c r="U699" s="56"/>
      <c r="V699" s="56"/>
      <c r="W699" s="56"/>
      <c r="X699" s="56"/>
      <c r="Y699" s="56"/>
      <c r="Z699" s="56"/>
      <c r="AA699" s="56"/>
    </row>
    <row r="700">
      <c r="A700" s="56"/>
      <c r="B700" s="55"/>
      <c r="C700" s="55"/>
      <c r="D700" s="55"/>
      <c r="E700" s="56"/>
      <c r="F700" s="56"/>
      <c r="G700" s="56"/>
      <c r="H700" s="56"/>
      <c r="I700" s="56"/>
      <c r="J700" s="56"/>
      <c r="K700" s="56"/>
      <c r="L700" s="56"/>
      <c r="M700" s="56"/>
      <c r="N700" s="56"/>
      <c r="O700" s="56"/>
      <c r="P700" s="56"/>
      <c r="Q700" s="56"/>
      <c r="R700" s="56"/>
      <c r="S700" s="56"/>
      <c r="T700" s="56"/>
      <c r="U700" s="56"/>
      <c r="V700" s="56"/>
      <c r="W700" s="56"/>
      <c r="X700" s="56"/>
      <c r="Y700" s="56"/>
      <c r="Z700" s="56"/>
      <c r="AA700" s="56"/>
    </row>
    <row r="701">
      <c r="A701" s="56"/>
      <c r="B701" s="55"/>
      <c r="C701" s="55"/>
      <c r="D701" s="55"/>
      <c r="E701" s="56"/>
      <c r="F701" s="56"/>
      <c r="G701" s="56"/>
      <c r="H701" s="56"/>
      <c r="I701" s="56"/>
      <c r="J701" s="56"/>
      <c r="K701" s="56"/>
      <c r="L701" s="56"/>
      <c r="M701" s="56"/>
      <c r="N701" s="56"/>
      <c r="O701" s="56"/>
      <c r="P701" s="56"/>
      <c r="Q701" s="56"/>
      <c r="R701" s="56"/>
      <c r="S701" s="56"/>
      <c r="T701" s="56"/>
      <c r="U701" s="56"/>
      <c r="V701" s="56"/>
      <c r="W701" s="56"/>
      <c r="X701" s="56"/>
      <c r="Y701" s="56"/>
      <c r="Z701" s="56"/>
      <c r="AA701" s="56"/>
    </row>
    <row r="702">
      <c r="A702" s="56"/>
      <c r="B702" s="55"/>
      <c r="C702" s="55"/>
      <c r="D702" s="55"/>
      <c r="E702" s="56"/>
      <c r="F702" s="56"/>
      <c r="G702" s="56"/>
      <c r="H702" s="56"/>
      <c r="I702" s="56"/>
      <c r="J702" s="56"/>
      <c r="K702" s="56"/>
      <c r="L702" s="56"/>
      <c r="M702" s="56"/>
      <c r="N702" s="56"/>
      <c r="O702" s="56"/>
      <c r="P702" s="56"/>
      <c r="Q702" s="56"/>
      <c r="R702" s="56"/>
      <c r="S702" s="56"/>
      <c r="T702" s="56"/>
      <c r="U702" s="56"/>
      <c r="V702" s="56"/>
      <c r="W702" s="56"/>
      <c r="X702" s="56"/>
      <c r="Y702" s="56"/>
      <c r="Z702" s="56"/>
      <c r="AA702" s="56"/>
    </row>
    <row r="703">
      <c r="A703" s="56"/>
      <c r="B703" s="55"/>
      <c r="C703" s="55"/>
      <c r="D703" s="55"/>
      <c r="E703" s="56"/>
      <c r="F703" s="56"/>
      <c r="G703" s="56"/>
      <c r="H703" s="56"/>
      <c r="I703" s="56"/>
      <c r="J703" s="56"/>
      <c r="K703" s="56"/>
      <c r="L703" s="56"/>
      <c r="M703" s="56"/>
      <c r="N703" s="56"/>
      <c r="O703" s="56"/>
      <c r="P703" s="56"/>
      <c r="Q703" s="56"/>
      <c r="R703" s="56"/>
      <c r="S703" s="56"/>
      <c r="T703" s="56"/>
      <c r="U703" s="56"/>
      <c r="V703" s="56"/>
      <c r="W703" s="56"/>
      <c r="X703" s="56"/>
      <c r="Y703" s="56"/>
      <c r="Z703" s="56"/>
      <c r="AA703" s="56"/>
    </row>
    <row r="704">
      <c r="A704" s="56"/>
      <c r="B704" s="55"/>
      <c r="C704" s="55"/>
      <c r="D704" s="55"/>
      <c r="E704" s="56"/>
      <c r="F704" s="56"/>
      <c r="G704" s="56"/>
      <c r="H704" s="56"/>
      <c r="I704" s="56"/>
      <c r="J704" s="56"/>
      <c r="K704" s="56"/>
      <c r="L704" s="56"/>
      <c r="M704" s="56"/>
      <c r="N704" s="56"/>
      <c r="O704" s="56"/>
      <c r="P704" s="56"/>
      <c r="Q704" s="56"/>
      <c r="R704" s="56"/>
      <c r="S704" s="56"/>
      <c r="T704" s="56"/>
      <c r="U704" s="56"/>
      <c r="V704" s="56"/>
      <c r="W704" s="56"/>
      <c r="X704" s="56"/>
      <c r="Y704" s="56"/>
      <c r="Z704" s="56"/>
      <c r="AA704" s="56"/>
    </row>
    <row r="705">
      <c r="A705" s="56"/>
      <c r="B705" s="55"/>
      <c r="C705" s="55"/>
      <c r="D705" s="55"/>
      <c r="E705" s="56"/>
      <c r="F705" s="56"/>
      <c r="G705" s="56"/>
      <c r="H705" s="56"/>
      <c r="I705" s="56"/>
      <c r="J705" s="56"/>
      <c r="K705" s="56"/>
      <c r="L705" s="56"/>
      <c r="M705" s="56"/>
      <c r="N705" s="56"/>
      <c r="O705" s="56"/>
      <c r="P705" s="56"/>
      <c r="Q705" s="56"/>
      <c r="R705" s="56"/>
      <c r="S705" s="56"/>
      <c r="T705" s="56"/>
      <c r="U705" s="56"/>
      <c r="V705" s="56"/>
      <c r="W705" s="56"/>
      <c r="X705" s="56"/>
      <c r="Y705" s="56"/>
      <c r="Z705" s="56"/>
      <c r="AA705" s="56"/>
    </row>
    <row r="706">
      <c r="A706" s="56"/>
      <c r="B706" s="55"/>
      <c r="C706" s="55"/>
      <c r="D706" s="55"/>
      <c r="E706" s="56"/>
      <c r="F706" s="56"/>
      <c r="G706" s="56"/>
      <c r="H706" s="56"/>
      <c r="I706" s="56"/>
      <c r="J706" s="56"/>
      <c r="K706" s="56"/>
      <c r="L706" s="56"/>
      <c r="M706" s="56"/>
      <c r="N706" s="56"/>
      <c r="O706" s="56"/>
      <c r="P706" s="56"/>
      <c r="Q706" s="56"/>
      <c r="R706" s="56"/>
      <c r="S706" s="56"/>
      <c r="T706" s="56"/>
      <c r="U706" s="56"/>
      <c r="V706" s="56"/>
      <c r="W706" s="56"/>
      <c r="X706" s="56"/>
      <c r="Y706" s="56"/>
      <c r="Z706" s="56"/>
      <c r="AA706" s="56"/>
    </row>
    <row r="707">
      <c r="A707" s="56"/>
      <c r="B707" s="55"/>
      <c r="C707" s="55"/>
      <c r="D707" s="55"/>
      <c r="E707" s="56"/>
      <c r="F707" s="56"/>
      <c r="G707" s="56"/>
      <c r="H707" s="56"/>
      <c r="I707" s="56"/>
      <c r="J707" s="56"/>
      <c r="K707" s="56"/>
      <c r="L707" s="56"/>
      <c r="M707" s="56"/>
      <c r="N707" s="56"/>
      <c r="O707" s="56"/>
      <c r="P707" s="56"/>
      <c r="Q707" s="56"/>
      <c r="R707" s="56"/>
      <c r="S707" s="56"/>
      <c r="T707" s="56"/>
      <c r="U707" s="56"/>
      <c r="V707" s="56"/>
      <c r="W707" s="56"/>
      <c r="X707" s="56"/>
      <c r="Y707" s="56"/>
      <c r="Z707" s="56"/>
      <c r="AA707" s="56"/>
    </row>
    <row r="708">
      <c r="A708" s="56"/>
      <c r="B708" s="55"/>
      <c r="C708" s="55"/>
      <c r="D708" s="55"/>
      <c r="E708" s="56"/>
      <c r="F708" s="56"/>
      <c r="G708" s="56"/>
      <c r="H708" s="56"/>
      <c r="I708" s="56"/>
      <c r="J708" s="56"/>
      <c r="K708" s="56"/>
      <c r="L708" s="56"/>
      <c r="M708" s="56"/>
      <c r="N708" s="56"/>
      <c r="O708" s="56"/>
      <c r="P708" s="56"/>
      <c r="Q708" s="56"/>
      <c r="R708" s="56"/>
      <c r="S708" s="56"/>
      <c r="T708" s="56"/>
      <c r="U708" s="56"/>
      <c r="V708" s="56"/>
      <c r="W708" s="56"/>
      <c r="X708" s="56"/>
      <c r="Y708" s="56"/>
      <c r="Z708" s="56"/>
      <c r="AA708" s="56"/>
    </row>
    <row r="709">
      <c r="A709" s="56"/>
      <c r="B709" s="55"/>
      <c r="C709" s="55"/>
      <c r="D709" s="55"/>
      <c r="E709" s="56"/>
      <c r="F709" s="56"/>
      <c r="G709" s="56"/>
      <c r="H709" s="56"/>
      <c r="I709" s="56"/>
      <c r="J709" s="56"/>
      <c r="K709" s="56"/>
      <c r="L709" s="56"/>
      <c r="M709" s="56"/>
      <c r="N709" s="56"/>
      <c r="O709" s="56"/>
      <c r="P709" s="56"/>
      <c r="Q709" s="56"/>
      <c r="R709" s="56"/>
      <c r="S709" s="56"/>
      <c r="T709" s="56"/>
      <c r="U709" s="56"/>
      <c r="V709" s="56"/>
      <c r="W709" s="56"/>
      <c r="X709" s="56"/>
      <c r="Y709" s="56"/>
      <c r="Z709" s="56"/>
      <c r="AA709" s="56"/>
    </row>
    <row r="710">
      <c r="A710" s="56"/>
      <c r="B710" s="55"/>
      <c r="C710" s="55"/>
      <c r="D710" s="55"/>
      <c r="E710" s="56"/>
      <c r="F710" s="56"/>
      <c r="G710" s="56"/>
      <c r="H710" s="56"/>
      <c r="I710" s="56"/>
      <c r="J710" s="56"/>
      <c r="K710" s="56"/>
      <c r="L710" s="56"/>
      <c r="M710" s="56"/>
      <c r="N710" s="56"/>
      <c r="O710" s="56"/>
      <c r="P710" s="56"/>
      <c r="Q710" s="56"/>
      <c r="R710" s="56"/>
      <c r="S710" s="56"/>
      <c r="T710" s="56"/>
      <c r="U710" s="56"/>
      <c r="V710" s="56"/>
      <c r="W710" s="56"/>
      <c r="X710" s="56"/>
      <c r="Y710" s="56"/>
      <c r="Z710" s="56"/>
      <c r="AA710" s="56"/>
    </row>
    <row r="711">
      <c r="A711" s="56"/>
      <c r="B711" s="55"/>
      <c r="C711" s="55"/>
      <c r="D711" s="55"/>
      <c r="E711" s="56"/>
      <c r="F711" s="56"/>
      <c r="G711" s="56"/>
      <c r="H711" s="56"/>
      <c r="I711" s="56"/>
      <c r="J711" s="56"/>
      <c r="K711" s="56"/>
      <c r="L711" s="56"/>
      <c r="M711" s="56"/>
      <c r="N711" s="56"/>
      <c r="O711" s="56"/>
      <c r="P711" s="56"/>
      <c r="Q711" s="56"/>
      <c r="R711" s="56"/>
      <c r="S711" s="56"/>
      <c r="T711" s="56"/>
      <c r="U711" s="56"/>
      <c r="V711" s="56"/>
      <c r="W711" s="56"/>
      <c r="X711" s="56"/>
      <c r="Y711" s="56"/>
      <c r="Z711" s="56"/>
      <c r="AA711" s="56"/>
    </row>
    <row r="712">
      <c r="A712" s="56"/>
      <c r="B712" s="55"/>
      <c r="C712" s="55"/>
      <c r="D712" s="55"/>
      <c r="E712" s="56"/>
      <c r="F712" s="56"/>
      <c r="G712" s="56"/>
      <c r="H712" s="56"/>
      <c r="I712" s="56"/>
      <c r="J712" s="56"/>
      <c r="K712" s="56"/>
      <c r="L712" s="56"/>
      <c r="M712" s="56"/>
      <c r="N712" s="56"/>
      <c r="O712" s="56"/>
      <c r="P712" s="56"/>
      <c r="Q712" s="56"/>
      <c r="R712" s="56"/>
      <c r="S712" s="56"/>
      <c r="T712" s="56"/>
      <c r="U712" s="56"/>
      <c r="V712" s="56"/>
      <c r="W712" s="56"/>
      <c r="X712" s="56"/>
      <c r="Y712" s="56"/>
      <c r="Z712" s="56"/>
      <c r="AA712" s="56"/>
    </row>
    <row r="713">
      <c r="A713" s="56"/>
      <c r="B713" s="55"/>
      <c r="C713" s="55"/>
      <c r="D713" s="55"/>
      <c r="E713" s="56"/>
      <c r="F713" s="56"/>
      <c r="G713" s="56"/>
      <c r="H713" s="56"/>
      <c r="I713" s="56"/>
      <c r="J713" s="56"/>
      <c r="K713" s="56"/>
      <c r="L713" s="56"/>
      <c r="M713" s="56"/>
      <c r="N713" s="56"/>
      <c r="O713" s="56"/>
      <c r="P713" s="56"/>
      <c r="Q713" s="56"/>
      <c r="R713" s="56"/>
      <c r="S713" s="56"/>
      <c r="T713" s="56"/>
      <c r="U713" s="56"/>
      <c r="V713" s="56"/>
      <c r="W713" s="56"/>
      <c r="X713" s="56"/>
      <c r="Y713" s="56"/>
      <c r="Z713" s="56"/>
      <c r="AA713" s="56"/>
    </row>
    <row r="714">
      <c r="A714" s="56"/>
      <c r="B714" s="55"/>
      <c r="C714" s="55"/>
      <c r="D714" s="55"/>
      <c r="E714" s="56"/>
      <c r="F714" s="56"/>
      <c r="G714" s="56"/>
      <c r="H714" s="56"/>
      <c r="I714" s="56"/>
      <c r="J714" s="56"/>
      <c r="K714" s="56"/>
      <c r="L714" s="56"/>
      <c r="M714" s="56"/>
      <c r="N714" s="56"/>
      <c r="O714" s="56"/>
      <c r="P714" s="56"/>
      <c r="Q714" s="56"/>
      <c r="R714" s="56"/>
      <c r="S714" s="56"/>
      <c r="T714" s="56"/>
      <c r="U714" s="56"/>
      <c r="V714" s="56"/>
      <c r="W714" s="56"/>
      <c r="X714" s="56"/>
      <c r="Y714" s="56"/>
      <c r="Z714" s="56"/>
      <c r="AA714" s="56"/>
    </row>
    <row r="715">
      <c r="A715" s="56"/>
      <c r="B715" s="55"/>
      <c r="C715" s="55"/>
      <c r="D715" s="55"/>
      <c r="E715" s="56"/>
      <c r="F715" s="56"/>
      <c r="G715" s="56"/>
      <c r="H715" s="56"/>
      <c r="I715" s="56"/>
      <c r="J715" s="56"/>
      <c r="K715" s="56"/>
      <c r="L715" s="56"/>
      <c r="M715" s="56"/>
      <c r="N715" s="56"/>
      <c r="O715" s="56"/>
      <c r="P715" s="56"/>
      <c r="Q715" s="56"/>
      <c r="R715" s="56"/>
      <c r="S715" s="56"/>
      <c r="T715" s="56"/>
      <c r="U715" s="56"/>
      <c r="V715" s="56"/>
      <c r="W715" s="56"/>
      <c r="X715" s="56"/>
      <c r="Y715" s="56"/>
      <c r="Z715" s="56"/>
      <c r="AA715" s="56"/>
    </row>
    <row r="716">
      <c r="A716" s="56"/>
      <c r="B716" s="55"/>
      <c r="C716" s="55"/>
      <c r="D716" s="55"/>
      <c r="E716" s="56"/>
      <c r="F716" s="56"/>
      <c r="G716" s="56"/>
      <c r="H716" s="56"/>
      <c r="I716" s="56"/>
      <c r="J716" s="56"/>
      <c r="K716" s="56"/>
      <c r="L716" s="56"/>
      <c r="M716" s="56"/>
      <c r="N716" s="56"/>
      <c r="O716" s="56"/>
      <c r="P716" s="56"/>
      <c r="Q716" s="56"/>
      <c r="R716" s="56"/>
      <c r="S716" s="56"/>
      <c r="T716" s="56"/>
      <c r="U716" s="56"/>
      <c r="V716" s="56"/>
      <c r="W716" s="56"/>
      <c r="X716" s="56"/>
      <c r="Y716" s="56"/>
      <c r="Z716" s="56"/>
      <c r="AA716" s="56"/>
    </row>
    <row r="717">
      <c r="A717" s="56"/>
      <c r="B717" s="55"/>
      <c r="C717" s="55"/>
      <c r="D717" s="55"/>
      <c r="E717" s="56"/>
      <c r="F717" s="56"/>
      <c r="G717" s="56"/>
      <c r="H717" s="56"/>
      <c r="I717" s="56"/>
      <c r="J717" s="56"/>
      <c r="K717" s="56"/>
      <c r="L717" s="56"/>
      <c r="M717" s="56"/>
      <c r="N717" s="56"/>
      <c r="O717" s="56"/>
      <c r="P717" s="56"/>
      <c r="Q717" s="56"/>
      <c r="R717" s="56"/>
      <c r="S717" s="56"/>
      <c r="T717" s="56"/>
      <c r="U717" s="56"/>
      <c r="V717" s="56"/>
      <c r="W717" s="56"/>
      <c r="X717" s="56"/>
      <c r="Y717" s="56"/>
      <c r="Z717" s="56"/>
      <c r="AA717" s="56"/>
    </row>
    <row r="718">
      <c r="A718" s="56"/>
      <c r="B718" s="55"/>
      <c r="C718" s="55"/>
      <c r="D718" s="55"/>
      <c r="E718" s="56"/>
      <c r="F718" s="56"/>
      <c r="G718" s="56"/>
      <c r="H718" s="56"/>
      <c r="I718" s="56"/>
      <c r="J718" s="56"/>
      <c r="K718" s="56"/>
      <c r="L718" s="56"/>
      <c r="M718" s="56"/>
      <c r="N718" s="56"/>
      <c r="O718" s="56"/>
      <c r="P718" s="56"/>
      <c r="Q718" s="56"/>
      <c r="R718" s="56"/>
      <c r="S718" s="56"/>
      <c r="T718" s="56"/>
      <c r="U718" s="56"/>
      <c r="V718" s="56"/>
      <c r="W718" s="56"/>
      <c r="X718" s="56"/>
      <c r="Y718" s="56"/>
      <c r="Z718" s="56"/>
      <c r="AA718" s="56"/>
    </row>
    <row r="719">
      <c r="A719" s="56"/>
      <c r="B719" s="55"/>
      <c r="C719" s="55"/>
      <c r="D719" s="55"/>
      <c r="E719" s="56"/>
      <c r="F719" s="56"/>
      <c r="G719" s="56"/>
      <c r="H719" s="56"/>
      <c r="I719" s="56"/>
      <c r="J719" s="56"/>
      <c r="K719" s="56"/>
      <c r="L719" s="56"/>
      <c r="M719" s="56"/>
      <c r="N719" s="56"/>
      <c r="O719" s="56"/>
      <c r="P719" s="56"/>
      <c r="Q719" s="56"/>
      <c r="R719" s="56"/>
      <c r="S719" s="56"/>
      <c r="T719" s="56"/>
      <c r="U719" s="56"/>
      <c r="V719" s="56"/>
      <c r="W719" s="56"/>
      <c r="X719" s="56"/>
      <c r="Y719" s="56"/>
      <c r="Z719" s="56"/>
      <c r="AA719" s="56"/>
    </row>
    <row r="720">
      <c r="A720" s="56"/>
      <c r="B720" s="55"/>
      <c r="C720" s="55"/>
      <c r="D720" s="55"/>
      <c r="E720" s="56"/>
      <c r="F720" s="56"/>
      <c r="G720" s="56"/>
      <c r="H720" s="56"/>
      <c r="I720" s="56"/>
      <c r="J720" s="56"/>
      <c r="K720" s="56"/>
      <c r="L720" s="56"/>
      <c r="M720" s="56"/>
      <c r="N720" s="56"/>
      <c r="O720" s="56"/>
      <c r="P720" s="56"/>
      <c r="Q720" s="56"/>
      <c r="R720" s="56"/>
      <c r="S720" s="56"/>
      <c r="T720" s="56"/>
      <c r="U720" s="56"/>
      <c r="V720" s="56"/>
      <c r="W720" s="56"/>
      <c r="X720" s="56"/>
      <c r="Y720" s="56"/>
      <c r="Z720" s="56"/>
      <c r="AA720" s="56"/>
    </row>
    <row r="721">
      <c r="A721" s="56"/>
      <c r="B721" s="55"/>
      <c r="C721" s="55"/>
      <c r="D721" s="55"/>
      <c r="E721" s="56"/>
      <c r="F721" s="56"/>
      <c r="G721" s="56"/>
      <c r="H721" s="56"/>
      <c r="I721" s="56"/>
      <c r="J721" s="56"/>
      <c r="K721" s="56"/>
      <c r="L721" s="56"/>
      <c r="M721" s="56"/>
      <c r="N721" s="56"/>
      <c r="O721" s="56"/>
      <c r="P721" s="56"/>
      <c r="Q721" s="56"/>
      <c r="R721" s="56"/>
      <c r="S721" s="56"/>
      <c r="T721" s="56"/>
      <c r="U721" s="56"/>
      <c r="V721" s="56"/>
      <c r="W721" s="56"/>
      <c r="X721" s="56"/>
      <c r="Y721" s="56"/>
      <c r="Z721" s="56"/>
      <c r="AA721" s="56"/>
    </row>
    <row r="722">
      <c r="A722" s="56"/>
      <c r="B722" s="55"/>
      <c r="C722" s="55"/>
      <c r="D722" s="55"/>
      <c r="E722" s="56"/>
      <c r="F722" s="56"/>
      <c r="G722" s="56"/>
      <c r="H722" s="56"/>
      <c r="I722" s="56"/>
      <c r="J722" s="56"/>
      <c r="K722" s="56"/>
      <c r="L722" s="56"/>
      <c r="M722" s="56"/>
      <c r="N722" s="56"/>
      <c r="O722" s="56"/>
      <c r="P722" s="56"/>
      <c r="Q722" s="56"/>
      <c r="R722" s="56"/>
      <c r="S722" s="56"/>
      <c r="T722" s="56"/>
      <c r="U722" s="56"/>
      <c r="V722" s="56"/>
      <c r="W722" s="56"/>
      <c r="X722" s="56"/>
      <c r="Y722" s="56"/>
      <c r="Z722" s="56"/>
      <c r="AA722" s="56"/>
    </row>
    <row r="723">
      <c r="A723" s="56"/>
      <c r="B723" s="55"/>
      <c r="C723" s="55"/>
      <c r="D723" s="55"/>
      <c r="E723" s="56"/>
      <c r="F723" s="56"/>
      <c r="G723" s="56"/>
      <c r="H723" s="56"/>
      <c r="I723" s="56"/>
      <c r="J723" s="56"/>
      <c r="K723" s="56"/>
      <c r="L723" s="56"/>
      <c r="M723" s="56"/>
      <c r="N723" s="56"/>
      <c r="O723" s="56"/>
      <c r="P723" s="56"/>
      <c r="Q723" s="56"/>
      <c r="R723" s="56"/>
      <c r="S723" s="56"/>
      <c r="T723" s="56"/>
      <c r="U723" s="56"/>
      <c r="V723" s="56"/>
      <c r="W723" s="56"/>
      <c r="X723" s="56"/>
      <c r="Y723" s="56"/>
      <c r="Z723" s="56"/>
      <c r="AA723" s="56"/>
    </row>
    <row r="724">
      <c r="A724" s="56"/>
      <c r="B724" s="55"/>
      <c r="C724" s="55"/>
      <c r="D724" s="55"/>
      <c r="E724" s="56"/>
      <c r="F724" s="56"/>
      <c r="G724" s="56"/>
      <c r="H724" s="56"/>
      <c r="I724" s="56"/>
      <c r="J724" s="56"/>
      <c r="K724" s="56"/>
      <c r="L724" s="56"/>
      <c r="M724" s="56"/>
      <c r="N724" s="56"/>
      <c r="O724" s="56"/>
      <c r="P724" s="56"/>
      <c r="Q724" s="56"/>
      <c r="R724" s="56"/>
      <c r="S724" s="56"/>
      <c r="T724" s="56"/>
      <c r="U724" s="56"/>
      <c r="V724" s="56"/>
      <c r="W724" s="56"/>
      <c r="X724" s="56"/>
      <c r="Y724" s="56"/>
      <c r="Z724" s="56"/>
      <c r="AA724" s="56"/>
    </row>
    <row r="725">
      <c r="A725" s="56"/>
      <c r="B725" s="55"/>
      <c r="C725" s="55"/>
      <c r="D725" s="55"/>
      <c r="E725" s="56"/>
      <c r="F725" s="56"/>
      <c r="G725" s="56"/>
      <c r="H725" s="56"/>
      <c r="I725" s="56"/>
      <c r="J725" s="56"/>
      <c r="K725" s="56"/>
      <c r="L725" s="56"/>
      <c r="M725" s="56"/>
      <c r="N725" s="56"/>
      <c r="O725" s="56"/>
      <c r="P725" s="56"/>
      <c r="Q725" s="56"/>
      <c r="R725" s="56"/>
      <c r="S725" s="56"/>
      <c r="T725" s="56"/>
      <c r="U725" s="56"/>
      <c r="V725" s="56"/>
      <c r="W725" s="56"/>
      <c r="X725" s="56"/>
      <c r="Y725" s="56"/>
      <c r="Z725" s="56"/>
      <c r="AA725" s="56"/>
    </row>
    <row r="726">
      <c r="A726" s="56"/>
      <c r="B726" s="55"/>
      <c r="C726" s="55"/>
      <c r="D726" s="55"/>
      <c r="E726" s="56"/>
      <c r="F726" s="56"/>
      <c r="G726" s="56"/>
      <c r="H726" s="56"/>
      <c r="I726" s="56"/>
      <c r="J726" s="56"/>
      <c r="K726" s="56"/>
      <c r="L726" s="56"/>
      <c r="M726" s="56"/>
      <c r="N726" s="56"/>
      <c r="O726" s="56"/>
      <c r="P726" s="56"/>
      <c r="Q726" s="56"/>
      <c r="R726" s="56"/>
      <c r="S726" s="56"/>
      <c r="T726" s="56"/>
      <c r="U726" s="56"/>
      <c r="V726" s="56"/>
      <c r="W726" s="56"/>
      <c r="X726" s="56"/>
      <c r="Y726" s="56"/>
      <c r="Z726" s="56"/>
      <c r="AA726" s="56"/>
    </row>
    <row r="727">
      <c r="A727" s="56"/>
      <c r="B727" s="55"/>
      <c r="C727" s="55"/>
      <c r="D727" s="55"/>
      <c r="E727" s="56"/>
      <c r="F727" s="56"/>
      <c r="G727" s="56"/>
      <c r="H727" s="56"/>
      <c r="I727" s="56"/>
      <c r="J727" s="56"/>
      <c r="K727" s="56"/>
      <c r="L727" s="56"/>
      <c r="M727" s="56"/>
      <c r="N727" s="56"/>
      <c r="O727" s="56"/>
      <c r="P727" s="56"/>
      <c r="Q727" s="56"/>
      <c r="R727" s="56"/>
      <c r="S727" s="56"/>
      <c r="T727" s="56"/>
      <c r="U727" s="56"/>
      <c r="V727" s="56"/>
      <c r="W727" s="56"/>
      <c r="X727" s="56"/>
      <c r="Y727" s="56"/>
      <c r="Z727" s="56"/>
      <c r="AA727" s="56"/>
    </row>
    <row r="728">
      <c r="A728" s="56"/>
      <c r="B728" s="55"/>
      <c r="C728" s="55"/>
      <c r="D728" s="55"/>
      <c r="E728" s="56"/>
      <c r="F728" s="56"/>
      <c r="G728" s="56"/>
      <c r="H728" s="56"/>
      <c r="I728" s="56"/>
      <c r="J728" s="56"/>
      <c r="K728" s="56"/>
      <c r="L728" s="56"/>
      <c r="M728" s="56"/>
      <c r="N728" s="56"/>
      <c r="O728" s="56"/>
      <c r="P728" s="56"/>
      <c r="Q728" s="56"/>
      <c r="R728" s="56"/>
      <c r="S728" s="56"/>
      <c r="T728" s="56"/>
      <c r="U728" s="56"/>
      <c r="V728" s="56"/>
      <c r="W728" s="56"/>
      <c r="X728" s="56"/>
      <c r="Y728" s="56"/>
      <c r="Z728" s="56"/>
      <c r="AA728" s="56"/>
    </row>
    <row r="729">
      <c r="A729" s="56"/>
      <c r="B729" s="55"/>
      <c r="C729" s="55"/>
      <c r="D729" s="55"/>
      <c r="E729" s="56"/>
      <c r="F729" s="56"/>
      <c r="G729" s="56"/>
      <c r="H729" s="56"/>
      <c r="I729" s="56"/>
      <c r="J729" s="56"/>
      <c r="K729" s="56"/>
      <c r="L729" s="56"/>
      <c r="M729" s="56"/>
      <c r="N729" s="56"/>
      <c r="O729" s="56"/>
      <c r="P729" s="56"/>
      <c r="Q729" s="56"/>
      <c r="R729" s="56"/>
      <c r="S729" s="56"/>
      <c r="T729" s="56"/>
      <c r="U729" s="56"/>
      <c r="V729" s="56"/>
      <c r="W729" s="56"/>
      <c r="X729" s="56"/>
      <c r="Y729" s="56"/>
      <c r="Z729" s="56"/>
      <c r="AA729" s="56"/>
    </row>
    <row r="730">
      <c r="A730" s="56"/>
      <c r="B730" s="55"/>
      <c r="C730" s="55"/>
      <c r="D730" s="55"/>
      <c r="E730" s="56"/>
      <c r="F730" s="56"/>
      <c r="G730" s="56"/>
      <c r="H730" s="56"/>
      <c r="I730" s="56"/>
      <c r="J730" s="56"/>
      <c r="K730" s="56"/>
      <c r="L730" s="56"/>
      <c r="M730" s="56"/>
      <c r="N730" s="56"/>
      <c r="O730" s="56"/>
      <c r="P730" s="56"/>
      <c r="Q730" s="56"/>
      <c r="R730" s="56"/>
      <c r="S730" s="56"/>
      <c r="T730" s="56"/>
      <c r="U730" s="56"/>
      <c r="V730" s="56"/>
      <c r="W730" s="56"/>
      <c r="X730" s="56"/>
      <c r="Y730" s="56"/>
      <c r="Z730" s="56"/>
      <c r="AA730" s="56"/>
    </row>
    <row r="731">
      <c r="A731" s="56"/>
      <c r="B731" s="55"/>
      <c r="C731" s="55"/>
      <c r="D731" s="55"/>
      <c r="E731" s="56"/>
      <c r="F731" s="56"/>
      <c r="G731" s="56"/>
      <c r="H731" s="56"/>
      <c r="I731" s="56"/>
      <c r="J731" s="56"/>
      <c r="K731" s="56"/>
      <c r="L731" s="56"/>
      <c r="M731" s="56"/>
      <c r="N731" s="56"/>
      <c r="O731" s="56"/>
      <c r="P731" s="56"/>
      <c r="Q731" s="56"/>
      <c r="R731" s="56"/>
      <c r="S731" s="56"/>
      <c r="T731" s="56"/>
      <c r="U731" s="56"/>
      <c r="V731" s="56"/>
      <c r="W731" s="56"/>
      <c r="X731" s="56"/>
      <c r="Y731" s="56"/>
      <c r="Z731" s="56"/>
      <c r="AA731" s="56"/>
    </row>
    <row r="732">
      <c r="A732" s="56"/>
      <c r="B732" s="55"/>
      <c r="C732" s="55"/>
      <c r="D732" s="55"/>
      <c r="E732" s="56"/>
      <c r="F732" s="56"/>
      <c r="G732" s="56"/>
      <c r="H732" s="56"/>
      <c r="I732" s="56"/>
      <c r="J732" s="56"/>
      <c r="K732" s="56"/>
      <c r="L732" s="56"/>
      <c r="M732" s="56"/>
      <c r="N732" s="56"/>
      <c r="O732" s="56"/>
      <c r="P732" s="56"/>
      <c r="Q732" s="56"/>
      <c r="R732" s="56"/>
      <c r="S732" s="56"/>
      <c r="T732" s="56"/>
      <c r="U732" s="56"/>
      <c r="V732" s="56"/>
      <c r="W732" s="56"/>
      <c r="X732" s="56"/>
      <c r="Y732" s="56"/>
      <c r="Z732" s="56"/>
      <c r="AA732" s="56"/>
    </row>
    <row r="733">
      <c r="A733" s="56"/>
      <c r="B733" s="55"/>
      <c r="C733" s="55"/>
      <c r="D733" s="55"/>
      <c r="E733" s="56"/>
      <c r="F733" s="56"/>
      <c r="G733" s="56"/>
      <c r="H733" s="56"/>
      <c r="I733" s="56"/>
      <c r="J733" s="56"/>
      <c r="K733" s="56"/>
      <c r="L733" s="56"/>
      <c r="M733" s="56"/>
      <c r="N733" s="56"/>
      <c r="O733" s="56"/>
      <c r="P733" s="56"/>
      <c r="Q733" s="56"/>
      <c r="R733" s="56"/>
      <c r="S733" s="56"/>
      <c r="T733" s="56"/>
      <c r="U733" s="56"/>
      <c r="V733" s="56"/>
      <c r="W733" s="56"/>
      <c r="X733" s="56"/>
      <c r="Y733" s="56"/>
      <c r="Z733" s="56"/>
      <c r="AA733" s="56"/>
    </row>
    <row r="734">
      <c r="A734" s="56"/>
      <c r="B734" s="55"/>
      <c r="C734" s="55"/>
      <c r="D734" s="55"/>
      <c r="E734" s="56"/>
      <c r="F734" s="56"/>
      <c r="G734" s="56"/>
      <c r="H734" s="56"/>
      <c r="I734" s="56"/>
      <c r="J734" s="56"/>
      <c r="K734" s="56"/>
      <c r="L734" s="56"/>
      <c r="M734" s="56"/>
      <c r="N734" s="56"/>
      <c r="O734" s="56"/>
      <c r="P734" s="56"/>
      <c r="Q734" s="56"/>
      <c r="R734" s="56"/>
      <c r="S734" s="56"/>
      <c r="T734" s="56"/>
      <c r="U734" s="56"/>
      <c r="V734" s="56"/>
      <c r="W734" s="56"/>
      <c r="X734" s="56"/>
      <c r="Y734" s="56"/>
      <c r="Z734" s="56"/>
      <c r="AA734" s="56"/>
    </row>
    <row r="735">
      <c r="A735" s="56"/>
      <c r="B735" s="55"/>
      <c r="C735" s="55"/>
      <c r="D735" s="55"/>
      <c r="E735" s="56"/>
      <c r="F735" s="56"/>
      <c r="G735" s="56"/>
      <c r="H735" s="56"/>
      <c r="I735" s="56"/>
      <c r="J735" s="56"/>
      <c r="K735" s="56"/>
      <c r="L735" s="56"/>
      <c r="M735" s="56"/>
      <c r="N735" s="56"/>
      <c r="O735" s="56"/>
      <c r="P735" s="56"/>
      <c r="Q735" s="56"/>
      <c r="R735" s="56"/>
      <c r="S735" s="56"/>
      <c r="T735" s="56"/>
      <c r="U735" s="56"/>
      <c r="V735" s="56"/>
      <c r="W735" s="56"/>
      <c r="X735" s="56"/>
      <c r="Y735" s="56"/>
      <c r="Z735" s="56"/>
      <c r="AA735" s="56"/>
    </row>
    <row r="736">
      <c r="A736" s="56"/>
      <c r="B736" s="55"/>
      <c r="C736" s="55"/>
      <c r="D736" s="55"/>
      <c r="E736" s="56"/>
      <c r="F736" s="56"/>
      <c r="G736" s="56"/>
      <c r="H736" s="56"/>
      <c r="I736" s="56"/>
      <c r="J736" s="56"/>
      <c r="K736" s="56"/>
      <c r="L736" s="56"/>
      <c r="M736" s="56"/>
      <c r="N736" s="56"/>
      <c r="O736" s="56"/>
      <c r="P736" s="56"/>
      <c r="Q736" s="56"/>
      <c r="R736" s="56"/>
      <c r="S736" s="56"/>
      <c r="T736" s="56"/>
      <c r="U736" s="56"/>
      <c r="V736" s="56"/>
      <c r="W736" s="56"/>
      <c r="X736" s="56"/>
      <c r="Y736" s="56"/>
      <c r="Z736" s="56"/>
      <c r="AA736" s="56"/>
    </row>
    <row r="737">
      <c r="A737" s="56"/>
      <c r="B737" s="55"/>
      <c r="C737" s="55"/>
      <c r="D737" s="55"/>
      <c r="E737" s="56"/>
      <c r="F737" s="56"/>
      <c r="G737" s="56"/>
      <c r="H737" s="56"/>
      <c r="I737" s="56"/>
      <c r="J737" s="56"/>
      <c r="K737" s="56"/>
      <c r="L737" s="56"/>
      <c r="M737" s="56"/>
      <c r="N737" s="56"/>
      <c r="O737" s="56"/>
      <c r="P737" s="56"/>
      <c r="Q737" s="56"/>
      <c r="R737" s="56"/>
      <c r="S737" s="56"/>
      <c r="T737" s="56"/>
      <c r="U737" s="56"/>
      <c r="V737" s="56"/>
      <c r="W737" s="56"/>
      <c r="X737" s="56"/>
      <c r="Y737" s="56"/>
      <c r="Z737" s="56"/>
      <c r="AA737" s="56"/>
    </row>
    <row r="738">
      <c r="A738" s="56"/>
      <c r="B738" s="55"/>
      <c r="C738" s="55"/>
      <c r="D738" s="55"/>
      <c r="E738" s="56"/>
      <c r="F738" s="56"/>
      <c r="G738" s="56"/>
      <c r="H738" s="56"/>
      <c r="I738" s="56"/>
      <c r="J738" s="56"/>
      <c r="K738" s="56"/>
      <c r="L738" s="56"/>
      <c r="M738" s="56"/>
      <c r="N738" s="56"/>
      <c r="O738" s="56"/>
      <c r="P738" s="56"/>
      <c r="Q738" s="56"/>
      <c r="R738" s="56"/>
      <c r="S738" s="56"/>
      <c r="T738" s="56"/>
      <c r="U738" s="56"/>
      <c r="V738" s="56"/>
      <c r="W738" s="56"/>
      <c r="X738" s="56"/>
      <c r="Y738" s="56"/>
      <c r="Z738" s="56"/>
      <c r="AA738" s="56"/>
    </row>
    <row r="739">
      <c r="A739" s="56"/>
      <c r="B739" s="55"/>
      <c r="C739" s="55"/>
      <c r="D739" s="55"/>
      <c r="E739" s="56"/>
      <c r="F739" s="56"/>
      <c r="G739" s="56"/>
      <c r="H739" s="56"/>
      <c r="I739" s="56"/>
      <c r="J739" s="56"/>
      <c r="K739" s="56"/>
      <c r="L739" s="56"/>
      <c r="M739" s="56"/>
      <c r="N739" s="56"/>
      <c r="O739" s="56"/>
      <c r="P739" s="56"/>
      <c r="Q739" s="56"/>
      <c r="R739" s="56"/>
      <c r="S739" s="56"/>
      <c r="T739" s="56"/>
      <c r="U739" s="56"/>
      <c r="V739" s="56"/>
      <c r="W739" s="56"/>
      <c r="X739" s="56"/>
      <c r="Y739" s="56"/>
      <c r="Z739" s="56"/>
      <c r="AA739" s="56"/>
    </row>
    <row r="740">
      <c r="A740" s="56"/>
      <c r="B740" s="55"/>
      <c r="C740" s="55"/>
      <c r="D740" s="55"/>
      <c r="E740" s="56"/>
      <c r="F740" s="56"/>
      <c r="G740" s="56"/>
      <c r="H740" s="56"/>
      <c r="I740" s="56"/>
      <c r="J740" s="56"/>
      <c r="K740" s="56"/>
      <c r="L740" s="56"/>
      <c r="M740" s="56"/>
      <c r="N740" s="56"/>
      <c r="O740" s="56"/>
      <c r="P740" s="56"/>
      <c r="Q740" s="56"/>
      <c r="R740" s="56"/>
      <c r="S740" s="56"/>
      <c r="T740" s="56"/>
      <c r="U740" s="56"/>
      <c r="V740" s="56"/>
      <c r="W740" s="56"/>
      <c r="X740" s="56"/>
      <c r="Y740" s="56"/>
      <c r="Z740" s="56"/>
      <c r="AA740" s="56"/>
    </row>
    <row r="741">
      <c r="A741" s="56"/>
      <c r="B741" s="55"/>
      <c r="C741" s="55"/>
      <c r="D741" s="55"/>
      <c r="E741" s="56"/>
      <c r="F741" s="56"/>
      <c r="G741" s="56"/>
      <c r="H741" s="56"/>
      <c r="I741" s="56"/>
      <c r="J741" s="56"/>
      <c r="K741" s="56"/>
      <c r="L741" s="56"/>
      <c r="M741" s="56"/>
      <c r="N741" s="56"/>
      <c r="O741" s="56"/>
      <c r="P741" s="56"/>
      <c r="Q741" s="56"/>
      <c r="R741" s="56"/>
      <c r="S741" s="56"/>
      <c r="T741" s="56"/>
      <c r="U741" s="56"/>
      <c r="V741" s="56"/>
      <c r="W741" s="56"/>
      <c r="X741" s="56"/>
      <c r="Y741" s="56"/>
      <c r="Z741" s="56"/>
      <c r="AA741" s="56"/>
    </row>
    <row r="742">
      <c r="A742" s="56"/>
      <c r="B742" s="55"/>
      <c r="C742" s="55"/>
      <c r="D742" s="55"/>
      <c r="E742" s="56"/>
      <c r="F742" s="56"/>
      <c r="G742" s="56"/>
      <c r="H742" s="56"/>
      <c r="I742" s="56"/>
      <c r="J742" s="56"/>
      <c r="K742" s="56"/>
      <c r="L742" s="56"/>
      <c r="M742" s="56"/>
      <c r="N742" s="56"/>
      <c r="O742" s="56"/>
      <c r="P742" s="56"/>
      <c r="Q742" s="56"/>
      <c r="R742" s="56"/>
      <c r="S742" s="56"/>
      <c r="T742" s="56"/>
      <c r="U742" s="56"/>
      <c r="V742" s="56"/>
      <c r="W742" s="56"/>
      <c r="X742" s="56"/>
      <c r="Y742" s="56"/>
      <c r="Z742" s="56"/>
      <c r="AA742" s="56"/>
    </row>
    <row r="743">
      <c r="A743" s="56"/>
      <c r="B743" s="55"/>
      <c r="C743" s="55"/>
      <c r="D743" s="55"/>
      <c r="E743" s="56"/>
      <c r="F743" s="56"/>
      <c r="G743" s="56"/>
      <c r="H743" s="56"/>
      <c r="I743" s="56"/>
      <c r="J743" s="56"/>
      <c r="K743" s="56"/>
      <c r="L743" s="56"/>
      <c r="M743" s="56"/>
      <c r="N743" s="56"/>
      <c r="O743" s="56"/>
      <c r="P743" s="56"/>
      <c r="Q743" s="56"/>
      <c r="R743" s="56"/>
      <c r="S743" s="56"/>
      <c r="T743" s="56"/>
      <c r="U743" s="56"/>
      <c r="V743" s="56"/>
      <c r="W743" s="56"/>
      <c r="X743" s="56"/>
      <c r="Y743" s="56"/>
      <c r="Z743" s="56"/>
      <c r="AA743" s="56"/>
    </row>
    <row r="744">
      <c r="A744" s="56"/>
      <c r="B744" s="55"/>
      <c r="C744" s="55"/>
      <c r="D744" s="55"/>
      <c r="E744" s="56"/>
      <c r="F744" s="56"/>
      <c r="G744" s="56"/>
      <c r="H744" s="56"/>
      <c r="I744" s="56"/>
      <c r="J744" s="56"/>
      <c r="K744" s="56"/>
      <c r="L744" s="56"/>
      <c r="M744" s="56"/>
      <c r="N744" s="56"/>
      <c r="O744" s="56"/>
      <c r="P744" s="56"/>
      <c r="Q744" s="56"/>
      <c r="R744" s="56"/>
      <c r="S744" s="56"/>
      <c r="T744" s="56"/>
      <c r="U744" s="56"/>
      <c r="V744" s="56"/>
      <c r="W744" s="56"/>
      <c r="X744" s="56"/>
      <c r="Y744" s="56"/>
      <c r="Z744" s="56"/>
      <c r="AA744" s="56"/>
    </row>
    <row r="745">
      <c r="A745" s="56"/>
      <c r="B745" s="55"/>
      <c r="C745" s="55"/>
      <c r="D745" s="55"/>
      <c r="E745" s="56"/>
      <c r="F745" s="56"/>
      <c r="G745" s="56"/>
      <c r="H745" s="56"/>
      <c r="I745" s="56"/>
      <c r="J745" s="56"/>
      <c r="K745" s="56"/>
      <c r="L745" s="56"/>
      <c r="M745" s="56"/>
      <c r="N745" s="56"/>
      <c r="O745" s="56"/>
      <c r="P745" s="56"/>
      <c r="Q745" s="56"/>
      <c r="R745" s="56"/>
      <c r="S745" s="56"/>
      <c r="T745" s="56"/>
      <c r="U745" s="56"/>
      <c r="V745" s="56"/>
      <c r="W745" s="56"/>
      <c r="X745" s="56"/>
      <c r="Y745" s="56"/>
      <c r="Z745" s="56"/>
      <c r="AA745" s="56"/>
    </row>
    <row r="746">
      <c r="A746" s="56"/>
      <c r="B746" s="55"/>
      <c r="C746" s="55"/>
      <c r="D746" s="55"/>
      <c r="E746" s="56"/>
      <c r="F746" s="56"/>
      <c r="G746" s="56"/>
      <c r="H746" s="56"/>
      <c r="I746" s="56"/>
      <c r="J746" s="56"/>
      <c r="K746" s="56"/>
      <c r="L746" s="56"/>
      <c r="M746" s="56"/>
      <c r="N746" s="56"/>
      <c r="O746" s="56"/>
      <c r="P746" s="56"/>
      <c r="Q746" s="56"/>
      <c r="R746" s="56"/>
      <c r="S746" s="56"/>
      <c r="T746" s="56"/>
      <c r="U746" s="56"/>
      <c r="V746" s="56"/>
      <c r="W746" s="56"/>
      <c r="X746" s="56"/>
      <c r="Y746" s="56"/>
      <c r="Z746" s="56"/>
      <c r="AA746" s="56"/>
    </row>
    <row r="747">
      <c r="A747" s="56"/>
      <c r="B747" s="55"/>
      <c r="C747" s="55"/>
      <c r="D747" s="55"/>
      <c r="E747" s="56"/>
      <c r="F747" s="56"/>
      <c r="G747" s="56"/>
      <c r="H747" s="56"/>
      <c r="I747" s="56"/>
      <c r="J747" s="56"/>
      <c r="K747" s="56"/>
      <c r="L747" s="56"/>
      <c r="M747" s="56"/>
      <c r="N747" s="56"/>
      <c r="O747" s="56"/>
      <c r="P747" s="56"/>
      <c r="Q747" s="56"/>
      <c r="R747" s="56"/>
      <c r="S747" s="56"/>
      <c r="T747" s="56"/>
      <c r="U747" s="56"/>
      <c r="V747" s="56"/>
      <c r="W747" s="56"/>
      <c r="X747" s="56"/>
      <c r="Y747" s="56"/>
      <c r="Z747" s="56"/>
      <c r="AA747" s="56"/>
    </row>
    <row r="748">
      <c r="A748" s="56"/>
      <c r="B748" s="55"/>
      <c r="C748" s="55"/>
      <c r="D748" s="55"/>
      <c r="E748" s="56"/>
      <c r="F748" s="56"/>
      <c r="G748" s="56"/>
      <c r="H748" s="56"/>
      <c r="I748" s="56"/>
      <c r="J748" s="56"/>
      <c r="K748" s="56"/>
      <c r="L748" s="56"/>
      <c r="M748" s="56"/>
      <c r="N748" s="56"/>
      <c r="O748" s="56"/>
      <c r="P748" s="56"/>
      <c r="Q748" s="56"/>
      <c r="R748" s="56"/>
      <c r="S748" s="56"/>
      <c r="T748" s="56"/>
      <c r="U748" s="56"/>
      <c r="V748" s="56"/>
      <c r="W748" s="56"/>
      <c r="X748" s="56"/>
      <c r="Y748" s="56"/>
      <c r="Z748" s="56"/>
      <c r="AA748" s="56"/>
    </row>
    <row r="749">
      <c r="A749" s="56"/>
      <c r="B749" s="55"/>
      <c r="C749" s="55"/>
      <c r="D749" s="55"/>
      <c r="E749" s="56"/>
      <c r="F749" s="56"/>
      <c r="G749" s="56"/>
      <c r="H749" s="56"/>
      <c r="I749" s="56"/>
      <c r="J749" s="56"/>
      <c r="K749" s="56"/>
      <c r="L749" s="56"/>
      <c r="M749" s="56"/>
      <c r="N749" s="56"/>
      <c r="O749" s="56"/>
      <c r="P749" s="56"/>
      <c r="Q749" s="56"/>
      <c r="R749" s="56"/>
      <c r="S749" s="56"/>
      <c r="T749" s="56"/>
      <c r="U749" s="56"/>
      <c r="V749" s="56"/>
      <c r="W749" s="56"/>
      <c r="X749" s="56"/>
      <c r="Y749" s="56"/>
      <c r="Z749" s="56"/>
      <c r="AA749" s="56"/>
    </row>
    <row r="750">
      <c r="A750" s="56"/>
      <c r="B750" s="55"/>
      <c r="C750" s="55"/>
      <c r="D750" s="55"/>
      <c r="E750" s="56"/>
      <c r="F750" s="56"/>
      <c r="G750" s="56"/>
      <c r="H750" s="56"/>
      <c r="I750" s="56"/>
      <c r="J750" s="56"/>
      <c r="K750" s="56"/>
      <c r="L750" s="56"/>
      <c r="M750" s="56"/>
      <c r="N750" s="56"/>
      <c r="O750" s="56"/>
      <c r="P750" s="56"/>
      <c r="Q750" s="56"/>
      <c r="R750" s="56"/>
      <c r="S750" s="56"/>
      <c r="T750" s="56"/>
      <c r="U750" s="56"/>
      <c r="V750" s="56"/>
      <c r="W750" s="56"/>
      <c r="X750" s="56"/>
      <c r="Y750" s="56"/>
      <c r="Z750" s="56"/>
      <c r="AA750" s="56"/>
    </row>
    <row r="751">
      <c r="A751" s="56"/>
      <c r="B751" s="55"/>
      <c r="C751" s="55"/>
      <c r="D751" s="55"/>
      <c r="E751" s="56"/>
      <c r="F751" s="56"/>
      <c r="G751" s="56"/>
      <c r="H751" s="56"/>
      <c r="I751" s="56"/>
      <c r="J751" s="56"/>
      <c r="K751" s="56"/>
      <c r="L751" s="56"/>
      <c r="M751" s="56"/>
      <c r="N751" s="56"/>
      <c r="O751" s="56"/>
      <c r="P751" s="56"/>
      <c r="Q751" s="56"/>
      <c r="R751" s="56"/>
      <c r="S751" s="56"/>
      <c r="T751" s="56"/>
      <c r="U751" s="56"/>
      <c r="V751" s="56"/>
      <c r="W751" s="56"/>
      <c r="X751" s="56"/>
      <c r="Y751" s="56"/>
      <c r="Z751" s="56"/>
      <c r="AA751" s="56"/>
    </row>
    <row r="752">
      <c r="A752" s="56"/>
      <c r="B752" s="55"/>
      <c r="C752" s="55"/>
      <c r="D752" s="55"/>
      <c r="E752" s="56"/>
      <c r="F752" s="56"/>
      <c r="G752" s="56"/>
      <c r="H752" s="56"/>
      <c r="I752" s="56"/>
      <c r="J752" s="56"/>
      <c r="K752" s="56"/>
      <c r="L752" s="56"/>
      <c r="M752" s="56"/>
      <c r="N752" s="56"/>
      <c r="O752" s="56"/>
      <c r="P752" s="56"/>
      <c r="Q752" s="56"/>
      <c r="R752" s="56"/>
      <c r="S752" s="56"/>
      <c r="T752" s="56"/>
      <c r="U752" s="56"/>
      <c r="V752" s="56"/>
      <c r="W752" s="56"/>
      <c r="X752" s="56"/>
      <c r="Y752" s="56"/>
      <c r="Z752" s="56"/>
      <c r="AA752" s="56"/>
    </row>
    <row r="753">
      <c r="A753" s="56"/>
      <c r="B753" s="55"/>
      <c r="C753" s="55"/>
      <c r="D753" s="55"/>
      <c r="E753" s="56"/>
      <c r="F753" s="56"/>
      <c r="G753" s="56"/>
      <c r="H753" s="56"/>
      <c r="I753" s="56"/>
      <c r="J753" s="56"/>
      <c r="K753" s="56"/>
      <c r="L753" s="56"/>
      <c r="M753" s="56"/>
      <c r="N753" s="56"/>
      <c r="O753" s="56"/>
      <c r="P753" s="56"/>
      <c r="Q753" s="56"/>
      <c r="R753" s="56"/>
      <c r="S753" s="56"/>
      <c r="T753" s="56"/>
      <c r="U753" s="56"/>
      <c r="V753" s="56"/>
      <c r="W753" s="56"/>
      <c r="X753" s="56"/>
      <c r="Y753" s="56"/>
      <c r="Z753" s="56"/>
      <c r="AA753" s="56"/>
    </row>
    <row r="754">
      <c r="A754" s="56"/>
      <c r="B754" s="55"/>
      <c r="C754" s="55"/>
      <c r="D754" s="55"/>
      <c r="E754" s="56"/>
      <c r="F754" s="56"/>
      <c r="G754" s="56"/>
      <c r="H754" s="56"/>
      <c r="I754" s="56"/>
      <c r="J754" s="56"/>
      <c r="K754" s="56"/>
      <c r="L754" s="56"/>
      <c r="M754" s="56"/>
      <c r="N754" s="56"/>
      <c r="O754" s="56"/>
      <c r="P754" s="56"/>
      <c r="Q754" s="56"/>
      <c r="R754" s="56"/>
      <c r="S754" s="56"/>
      <c r="T754" s="56"/>
      <c r="U754" s="56"/>
      <c r="V754" s="56"/>
      <c r="W754" s="56"/>
      <c r="X754" s="56"/>
      <c r="Y754" s="56"/>
      <c r="Z754" s="56"/>
      <c r="AA754" s="56"/>
    </row>
    <row r="755">
      <c r="A755" s="56"/>
      <c r="B755" s="55"/>
      <c r="C755" s="55"/>
      <c r="D755" s="55"/>
      <c r="E755" s="56"/>
      <c r="F755" s="56"/>
      <c r="G755" s="56"/>
      <c r="H755" s="56"/>
      <c r="I755" s="56"/>
      <c r="J755" s="56"/>
      <c r="K755" s="56"/>
      <c r="L755" s="56"/>
      <c r="M755" s="56"/>
      <c r="N755" s="56"/>
      <c r="O755" s="56"/>
      <c r="P755" s="56"/>
      <c r="Q755" s="56"/>
      <c r="R755" s="56"/>
      <c r="S755" s="56"/>
      <c r="T755" s="56"/>
      <c r="U755" s="56"/>
      <c r="V755" s="56"/>
      <c r="W755" s="56"/>
      <c r="X755" s="56"/>
      <c r="Y755" s="56"/>
      <c r="Z755" s="56"/>
      <c r="AA755" s="56"/>
    </row>
    <row r="756">
      <c r="A756" s="56"/>
      <c r="B756" s="55"/>
      <c r="C756" s="55"/>
      <c r="D756" s="55"/>
      <c r="E756" s="56"/>
      <c r="F756" s="56"/>
      <c r="G756" s="56"/>
      <c r="H756" s="56"/>
      <c r="I756" s="56"/>
      <c r="J756" s="56"/>
      <c r="K756" s="56"/>
      <c r="L756" s="56"/>
      <c r="M756" s="56"/>
      <c r="N756" s="56"/>
      <c r="O756" s="56"/>
      <c r="P756" s="56"/>
      <c r="Q756" s="56"/>
      <c r="R756" s="56"/>
      <c r="S756" s="56"/>
      <c r="T756" s="56"/>
      <c r="U756" s="56"/>
      <c r="V756" s="56"/>
      <c r="W756" s="56"/>
      <c r="X756" s="56"/>
      <c r="Y756" s="56"/>
      <c r="Z756" s="56"/>
      <c r="AA756" s="56"/>
    </row>
    <row r="757">
      <c r="A757" s="56"/>
      <c r="B757" s="55"/>
      <c r="C757" s="55"/>
      <c r="D757" s="55"/>
      <c r="E757" s="56"/>
      <c r="F757" s="56"/>
      <c r="G757" s="56"/>
      <c r="H757" s="56"/>
      <c r="I757" s="56"/>
      <c r="J757" s="56"/>
      <c r="K757" s="56"/>
      <c r="L757" s="56"/>
      <c r="M757" s="56"/>
      <c r="N757" s="56"/>
      <c r="O757" s="56"/>
      <c r="P757" s="56"/>
      <c r="Q757" s="56"/>
      <c r="R757" s="56"/>
      <c r="S757" s="56"/>
      <c r="T757" s="56"/>
      <c r="U757" s="56"/>
      <c r="V757" s="56"/>
      <c r="W757" s="56"/>
      <c r="X757" s="56"/>
      <c r="Y757" s="56"/>
      <c r="Z757" s="56"/>
      <c r="AA757" s="56"/>
    </row>
    <row r="758">
      <c r="A758" s="56"/>
      <c r="B758" s="55"/>
      <c r="C758" s="55"/>
      <c r="D758" s="55"/>
      <c r="E758" s="56"/>
      <c r="F758" s="56"/>
      <c r="G758" s="56"/>
      <c r="H758" s="56"/>
      <c r="I758" s="56"/>
      <c r="J758" s="56"/>
      <c r="K758" s="56"/>
      <c r="L758" s="56"/>
      <c r="M758" s="56"/>
      <c r="N758" s="56"/>
      <c r="O758" s="56"/>
      <c r="P758" s="56"/>
      <c r="Q758" s="56"/>
      <c r="R758" s="56"/>
      <c r="S758" s="56"/>
      <c r="T758" s="56"/>
      <c r="U758" s="56"/>
      <c r="V758" s="56"/>
      <c r="W758" s="56"/>
      <c r="X758" s="56"/>
      <c r="Y758" s="56"/>
      <c r="Z758" s="56"/>
      <c r="AA758" s="56"/>
    </row>
    <row r="759">
      <c r="A759" s="56"/>
      <c r="B759" s="55"/>
      <c r="C759" s="55"/>
      <c r="D759" s="55"/>
      <c r="E759" s="56"/>
      <c r="F759" s="56"/>
      <c r="G759" s="56"/>
      <c r="H759" s="56"/>
      <c r="I759" s="56"/>
      <c r="J759" s="56"/>
      <c r="K759" s="56"/>
      <c r="L759" s="56"/>
      <c r="M759" s="56"/>
      <c r="N759" s="56"/>
      <c r="O759" s="56"/>
      <c r="P759" s="56"/>
      <c r="Q759" s="56"/>
      <c r="R759" s="56"/>
      <c r="S759" s="56"/>
      <c r="T759" s="56"/>
      <c r="U759" s="56"/>
      <c r="V759" s="56"/>
      <c r="W759" s="56"/>
      <c r="X759" s="56"/>
      <c r="Y759" s="56"/>
      <c r="Z759" s="56"/>
      <c r="AA759" s="56"/>
    </row>
    <row r="760">
      <c r="A760" s="56"/>
      <c r="B760" s="55"/>
      <c r="C760" s="55"/>
      <c r="D760" s="55"/>
      <c r="E760" s="56"/>
      <c r="F760" s="56"/>
      <c r="G760" s="56"/>
      <c r="H760" s="56"/>
      <c r="I760" s="56"/>
      <c r="J760" s="56"/>
      <c r="K760" s="56"/>
      <c r="L760" s="56"/>
      <c r="M760" s="56"/>
      <c r="N760" s="56"/>
      <c r="O760" s="56"/>
      <c r="P760" s="56"/>
      <c r="Q760" s="56"/>
      <c r="R760" s="56"/>
      <c r="S760" s="56"/>
      <c r="T760" s="56"/>
      <c r="U760" s="56"/>
      <c r="V760" s="56"/>
      <c r="W760" s="56"/>
      <c r="X760" s="56"/>
      <c r="Y760" s="56"/>
      <c r="Z760" s="56"/>
      <c r="AA760" s="56"/>
    </row>
    <row r="761">
      <c r="A761" s="56"/>
      <c r="B761" s="55"/>
      <c r="C761" s="55"/>
      <c r="D761" s="55"/>
      <c r="E761" s="56"/>
      <c r="F761" s="56"/>
      <c r="G761" s="56"/>
      <c r="H761" s="56"/>
      <c r="I761" s="56"/>
      <c r="J761" s="56"/>
      <c r="K761" s="56"/>
      <c r="L761" s="56"/>
      <c r="M761" s="56"/>
      <c r="N761" s="56"/>
      <c r="O761" s="56"/>
      <c r="P761" s="56"/>
      <c r="Q761" s="56"/>
      <c r="R761" s="56"/>
      <c r="S761" s="56"/>
      <c r="T761" s="56"/>
      <c r="U761" s="56"/>
      <c r="V761" s="56"/>
      <c r="W761" s="56"/>
      <c r="X761" s="56"/>
      <c r="Y761" s="56"/>
      <c r="Z761" s="56"/>
      <c r="AA761" s="56"/>
    </row>
    <row r="762">
      <c r="A762" s="56"/>
      <c r="B762" s="55"/>
      <c r="C762" s="55"/>
      <c r="D762" s="55"/>
      <c r="E762" s="56"/>
      <c r="F762" s="56"/>
      <c r="G762" s="56"/>
      <c r="H762" s="56"/>
      <c r="I762" s="56"/>
      <c r="J762" s="56"/>
      <c r="K762" s="56"/>
      <c r="L762" s="56"/>
      <c r="M762" s="56"/>
      <c r="N762" s="56"/>
      <c r="O762" s="56"/>
      <c r="P762" s="56"/>
      <c r="Q762" s="56"/>
      <c r="R762" s="56"/>
      <c r="S762" s="56"/>
      <c r="T762" s="56"/>
      <c r="U762" s="56"/>
      <c r="V762" s="56"/>
      <c r="W762" s="56"/>
      <c r="X762" s="56"/>
      <c r="Y762" s="56"/>
      <c r="Z762" s="56"/>
      <c r="AA762" s="56"/>
    </row>
    <row r="763">
      <c r="A763" s="56"/>
      <c r="B763" s="55"/>
      <c r="C763" s="55"/>
      <c r="D763" s="55"/>
      <c r="E763" s="56"/>
      <c r="F763" s="56"/>
      <c r="G763" s="56"/>
      <c r="H763" s="56"/>
      <c r="I763" s="56"/>
      <c r="J763" s="56"/>
      <c r="K763" s="56"/>
      <c r="L763" s="56"/>
      <c r="M763" s="56"/>
      <c r="N763" s="56"/>
      <c r="O763" s="56"/>
      <c r="P763" s="56"/>
      <c r="Q763" s="56"/>
      <c r="R763" s="56"/>
      <c r="S763" s="56"/>
      <c r="T763" s="56"/>
      <c r="U763" s="56"/>
      <c r="V763" s="56"/>
      <c r="W763" s="56"/>
      <c r="X763" s="56"/>
      <c r="Y763" s="56"/>
      <c r="Z763" s="56"/>
      <c r="AA763" s="56"/>
    </row>
    <row r="764">
      <c r="A764" s="56"/>
      <c r="B764" s="55"/>
      <c r="C764" s="55"/>
      <c r="D764" s="55"/>
      <c r="E764" s="56"/>
      <c r="F764" s="56"/>
      <c r="G764" s="56"/>
      <c r="H764" s="56"/>
      <c r="I764" s="56"/>
      <c r="J764" s="56"/>
      <c r="K764" s="56"/>
      <c r="L764" s="56"/>
      <c r="M764" s="56"/>
      <c r="N764" s="56"/>
      <c r="O764" s="56"/>
      <c r="P764" s="56"/>
      <c r="Q764" s="56"/>
      <c r="R764" s="56"/>
      <c r="S764" s="56"/>
      <c r="T764" s="56"/>
      <c r="U764" s="56"/>
      <c r="V764" s="56"/>
      <c r="W764" s="56"/>
      <c r="X764" s="56"/>
      <c r="Y764" s="56"/>
      <c r="Z764" s="56"/>
      <c r="AA764" s="56"/>
    </row>
    <row r="765">
      <c r="A765" s="56"/>
      <c r="B765" s="55"/>
      <c r="C765" s="55"/>
      <c r="D765" s="55"/>
      <c r="E765" s="56"/>
      <c r="F765" s="56"/>
      <c r="G765" s="56"/>
      <c r="H765" s="56"/>
      <c r="I765" s="56"/>
      <c r="J765" s="56"/>
      <c r="K765" s="56"/>
      <c r="L765" s="56"/>
      <c r="M765" s="56"/>
      <c r="N765" s="56"/>
      <c r="O765" s="56"/>
      <c r="P765" s="56"/>
      <c r="Q765" s="56"/>
      <c r="R765" s="56"/>
      <c r="S765" s="56"/>
      <c r="T765" s="56"/>
      <c r="U765" s="56"/>
      <c r="V765" s="56"/>
      <c r="W765" s="56"/>
      <c r="X765" s="56"/>
      <c r="Y765" s="56"/>
      <c r="Z765" s="56"/>
      <c r="AA765" s="56"/>
    </row>
    <row r="766">
      <c r="A766" s="56"/>
      <c r="B766" s="55"/>
      <c r="C766" s="55"/>
      <c r="D766" s="55"/>
      <c r="E766" s="56"/>
      <c r="F766" s="56"/>
      <c r="G766" s="56"/>
      <c r="H766" s="56"/>
      <c r="I766" s="56"/>
      <c r="J766" s="56"/>
      <c r="K766" s="56"/>
      <c r="L766" s="56"/>
      <c r="M766" s="56"/>
      <c r="N766" s="56"/>
      <c r="O766" s="56"/>
      <c r="P766" s="56"/>
      <c r="Q766" s="56"/>
      <c r="R766" s="56"/>
      <c r="S766" s="56"/>
      <c r="T766" s="56"/>
      <c r="U766" s="56"/>
      <c r="V766" s="56"/>
      <c r="W766" s="56"/>
      <c r="X766" s="56"/>
      <c r="Y766" s="56"/>
      <c r="Z766" s="56"/>
      <c r="AA766" s="56"/>
    </row>
    <row r="767">
      <c r="A767" s="56"/>
      <c r="B767" s="55"/>
      <c r="C767" s="55"/>
      <c r="D767" s="55"/>
      <c r="E767" s="56"/>
      <c r="F767" s="56"/>
      <c r="G767" s="56"/>
      <c r="H767" s="56"/>
      <c r="I767" s="56"/>
      <c r="J767" s="56"/>
      <c r="K767" s="56"/>
      <c r="L767" s="56"/>
      <c r="M767" s="56"/>
      <c r="N767" s="56"/>
      <c r="O767" s="56"/>
      <c r="P767" s="56"/>
      <c r="Q767" s="56"/>
      <c r="R767" s="56"/>
      <c r="S767" s="56"/>
      <c r="T767" s="56"/>
      <c r="U767" s="56"/>
      <c r="V767" s="56"/>
      <c r="W767" s="56"/>
      <c r="X767" s="56"/>
      <c r="Y767" s="56"/>
      <c r="Z767" s="56"/>
      <c r="AA767" s="56"/>
    </row>
    <row r="768">
      <c r="A768" s="56"/>
      <c r="B768" s="55"/>
      <c r="C768" s="55"/>
      <c r="D768" s="55"/>
      <c r="E768" s="56"/>
      <c r="F768" s="56"/>
      <c r="G768" s="56"/>
      <c r="H768" s="56"/>
      <c r="I768" s="56"/>
      <c r="J768" s="56"/>
      <c r="K768" s="56"/>
      <c r="L768" s="56"/>
      <c r="M768" s="56"/>
      <c r="N768" s="56"/>
      <c r="O768" s="56"/>
      <c r="P768" s="56"/>
      <c r="Q768" s="56"/>
      <c r="R768" s="56"/>
      <c r="S768" s="56"/>
      <c r="T768" s="56"/>
      <c r="U768" s="56"/>
      <c r="V768" s="56"/>
      <c r="W768" s="56"/>
      <c r="X768" s="56"/>
      <c r="Y768" s="56"/>
      <c r="Z768" s="56"/>
      <c r="AA768" s="56"/>
    </row>
    <row r="769">
      <c r="A769" s="56"/>
      <c r="B769" s="55"/>
      <c r="C769" s="55"/>
      <c r="D769" s="55"/>
      <c r="E769" s="56"/>
      <c r="F769" s="56"/>
      <c r="G769" s="56"/>
      <c r="H769" s="56"/>
      <c r="I769" s="56"/>
      <c r="J769" s="56"/>
      <c r="K769" s="56"/>
      <c r="L769" s="56"/>
      <c r="M769" s="56"/>
      <c r="N769" s="56"/>
      <c r="O769" s="56"/>
      <c r="P769" s="56"/>
      <c r="Q769" s="56"/>
      <c r="R769" s="56"/>
      <c r="S769" s="56"/>
      <c r="T769" s="56"/>
      <c r="U769" s="56"/>
      <c r="V769" s="56"/>
      <c r="W769" s="56"/>
      <c r="X769" s="56"/>
      <c r="Y769" s="56"/>
      <c r="Z769" s="56"/>
      <c r="AA769" s="56"/>
    </row>
    <row r="770">
      <c r="A770" s="56"/>
      <c r="B770" s="55"/>
      <c r="C770" s="55"/>
      <c r="D770" s="55"/>
      <c r="E770" s="56"/>
      <c r="F770" s="56"/>
      <c r="G770" s="56"/>
      <c r="H770" s="56"/>
      <c r="I770" s="56"/>
      <c r="J770" s="56"/>
      <c r="K770" s="56"/>
      <c r="L770" s="56"/>
      <c r="M770" s="56"/>
      <c r="N770" s="56"/>
      <c r="O770" s="56"/>
      <c r="P770" s="56"/>
      <c r="Q770" s="56"/>
      <c r="R770" s="56"/>
      <c r="S770" s="56"/>
      <c r="T770" s="56"/>
      <c r="U770" s="56"/>
      <c r="V770" s="56"/>
      <c r="W770" s="56"/>
      <c r="X770" s="56"/>
      <c r="Y770" s="56"/>
      <c r="Z770" s="56"/>
      <c r="AA770" s="56"/>
    </row>
    <row r="771">
      <c r="A771" s="56"/>
      <c r="B771" s="55"/>
      <c r="C771" s="55"/>
      <c r="D771" s="55"/>
      <c r="E771" s="56"/>
      <c r="F771" s="56"/>
      <c r="G771" s="56"/>
      <c r="H771" s="56"/>
      <c r="I771" s="56"/>
      <c r="J771" s="56"/>
      <c r="K771" s="56"/>
      <c r="L771" s="56"/>
      <c r="M771" s="56"/>
      <c r="N771" s="56"/>
      <c r="O771" s="56"/>
      <c r="P771" s="56"/>
      <c r="Q771" s="56"/>
      <c r="R771" s="56"/>
      <c r="S771" s="56"/>
      <c r="T771" s="56"/>
      <c r="U771" s="56"/>
      <c r="V771" s="56"/>
      <c r="W771" s="56"/>
      <c r="X771" s="56"/>
      <c r="Y771" s="56"/>
      <c r="Z771" s="56"/>
      <c r="AA771" s="56"/>
    </row>
    <row r="772">
      <c r="A772" s="56"/>
      <c r="B772" s="55"/>
      <c r="C772" s="55"/>
      <c r="D772" s="55"/>
      <c r="E772" s="56"/>
      <c r="F772" s="56"/>
      <c r="G772" s="56"/>
      <c r="H772" s="56"/>
      <c r="I772" s="56"/>
      <c r="J772" s="56"/>
      <c r="K772" s="56"/>
      <c r="L772" s="56"/>
      <c r="M772" s="56"/>
      <c r="N772" s="56"/>
      <c r="O772" s="56"/>
      <c r="P772" s="56"/>
      <c r="Q772" s="56"/>
      <c r="R772" s="56"/>
      <c r="S772" s="56"/>
      <c r="T772" s="56"/>
      <c r="U772" s="56"/>
      <c r="V772" s="56"/>
      <c r="W772" s="56"/>
      <c r="X772" s="56"/>
      <c r="Y772" s="56"/>
      <c r="Z772" s="56"/>
      <c r="AA772" s="56"/>
    </row>
    <row r="773">
      <c r="A773" s="56"/>
      <c r="B773" s="55"/>
      <c r="C773" s="55"/>
      <c r="D773" s="55"/>
      <c r="E773" s="56"/>
      <c r="F773" s="56"/>
      <c r="G773" s="56"/>
      <c r="H773" s="56"/>
      <c r="I773" s="56"/>
      <c r="J773" s="56"/>
      <c r="K773" s="56"/>
      <c r="L773" s="56"/>
      <c r="M773" s="56"/>
      <c r="N773" s="56"/>
      <c r="O773" s="56"/>
      <c r="P773" s="56"/>
      <c r="Q773" s="56"/>
      <c r="R773" s="56"/>
      <c r="S773" s="56"/>
      <c r="T773" s="56"/>
      <c r="U773" s="56"/>
      <c r="V773" s="56"/>
      <c r="W773" s="56"/>
      <c r="X773" s="56"/>
      <c r="Y773" s="56"/>
      <c r="Z773" s="56"/>
      <c r="AA773" s="56"/>
    </row>
    <row r="774">
      <c r="A774" s="56"/>
      <c r="B774" s="55"/>
      <c r="C774" s="55"/>
      <c r="D774" s="55"/>
      <c r="E774" s="56"/>
      <c r="F774" s="56"/>
      <c r="G774" s="56"/>
      <c r="H774" s="56"/>
      <c r="I774" s="56"/>
      <c r="J774" s="56"/>
      <c r="K774" s="56"/>
      <c r="L774" s="56"/>
      <c r="M774" s="56"/>
      <c r="N774" s="56"/>
      <c r="O774" s="56"/>
      <c r="P774" s="56"/>
      <c r="Q774" s="56"/>
      <c r="R774" s="56"/>
      <c r="S774" s="56"/>
      <c r="T774" s="56"/>
      <c r="U774" s="56"/>
      <c r="V774" s="56"/>
      <c r="W774" s="56"/>
      <c r="X774" s="56"/>
      <c r="Y774" s="56"/>
      <c r="Z774" s="56"/>
      <c r="AA774" s="56"/>
    </row>
    <row r="775">
      <c r="A775" s="56"/>
      <c r="B775" s="55"/>
      <c r="C775" s="55"/>
      <c r="D775" s="55"/>
      <c r="E775" s="56"/>
      <c r="F775" s="56"/>
      <c r="G775" s="56"/>
      <c r="H775" s="56"/>
      <c r="I775" s="56"/>
      <c r="J775" s="56"/>
      <c r="K775" s="56"/>
      <c r="L775" s="56"/>
      <c r="M775" s="56"/>
      <c r="N775" s="56"/>
      <c r="O775" s="56"/>
      <c r="P775" s="56"/>
      <c r="Q775" s="56"/>
      <c r="R775" s="56"/>
      <c r="S775" s="56"/>
      <c r="T775" s="56"/>
      <c r="U775" s="56"/>
      <c r="V775" s="56"/>
      <c r="W775" s="56"/>
      <c r="X775" s="56"/>
      <c r="Y775" s="56"/>
      <c r="Z775" s="56"/>
      <c r="AA775" s="56"/>
    </row>
    <row r="776">
      <c r="A776" s="56"/>
      <c r="B776" s="55"/>
      <c r="C776" s="55"/>
      <c r="D776" s="55"/>
      <c r="E776" s="56"/>
      <c r="F776" s="56"/>
      <c r="G776" s="56"/>
      <c r="H776" s="56"/>
      <c r="I776" s="56"/>
      <c r="J776" s="56"/>
      <c r="K776" s="56"/>
      <c r="L776" s="56"/>
      <c r="M776" s="56"/>
      <c r="N776" s="56"/>
      <c r="O776" s="56"/>
      <c r="P776" s="56"/>
      <c r="Q776" s="56"/>
      <c r="R776" s="56"/>
      <c r="S776" s="56"/>
      <c r="T776" s="56"/>
      <c r="U776" s="56"/>
      <c r="V776" s="56"/>
      <c r="W776" s="56"/>
      <c r="X776" s="56"/>
      <c r="Y776" s="56"/>
      <c r="Z776" s="56"/>
      <c r="AA776" s="56"/>
    </row>
    <row r="777">
      <c r="A777" s="56"/>
      <c r="B777" s="55"/>
      <c r="C777" s="55"/>
      <c r="D777" s="55"/>
      <c r="E777" s="56"/>
      <c r="F777" s="56"/>
      <c r="G777" s="56"/>
      <c r="H777" s="56"/>
      <c r="I777" s="56"/>
      <c r="J777" s="56"/>
      <c r="K777" s="56"/>
      <c r="L777" s="56"/>
      <c r="M777" s="56"/>
      <c r="N777" s="56"/>
      <c r="O777" s="56"/>
      <c r="P777" s="56"/>
      <c r="Q777" s="56"/>
      <c r="R777" s="56"/>
      <c r="S777" s="56"/>
      <c r="T777" s="56"/>
      <c r="U777" s="56"/>
      <c r="V777" s="56"/>
      <c r="W777" s="56"/>
      <c r="X777" s="56"/>
      <c r="Y777" s="56"/>
      <c r="Z777" s="56"/>
      <c r="AA777" s="56"/>
    </row>
    <row r="778">
      <c r="A778" s="56"/>
      <c r="B778" s="55"/>
      <c r="C778" s="55"/>
      <c r="D778" s="55"/>
      <c r="E778" s="56"/>
      <c r="F778" s="56"/>
      <c r="G778" s="56"/>
      <c r="H778" s="56"/>
      <c r="I778" s="56"/>
      <c r="J778" s="56"/>
      <c r="K778" s="56"/>
      <c r="L778" s="56"/>
      <c r="M778" s="56"/>
      <c r="N778" s="56"/>
      <c r="O778" s="56"/>
      <c r="P778" s="56"/>
      <c r="Q778" s="56"/>
      <c r="R778" s="56"/>
      <c r="S778" s="56"/>
      <c r="T778" s="56"/>
      <c r="U778" s="56"/>
      <c r="V778" s="56"/>
      <c r="W778" s="56"/>
      <c r="X778" s="56"/>
      <c r="Y778" s="56"/>
      <c r="Z778" s="56"/>
      <c r="AA778" s="56"/>
    </row>
    <row r="779">
      <c r="A779" s="56"/>
      <c r="B779" s="55"/>
      <c r="C779" s="55"/>
      <c r="D779" s="55"/>
      <c r="E779" s="56"/>
      <c r="F779" s="56"/>
      <c r="G779" s="56"/>
      <c r="H779" s="56"/>
      <c r="I779" s="56"/>
      <c r="J779" s="56"/>
      <c r="K779" s="56"/>
      <c r="L779" s="56"/>
      <c r="M779" s="56"/>
      <c r="N779" s="56"/>
      <c r="O779" s="56"/>
      <c r="P779" s="56"/>
      <c r="Q779" s="56"/>
      <c r="R779" s="56"/>
      <c r="S779" s="56"/>
      <c r="T779" s="56"/>
      <c r="U779" s="56"/>
      <c r="V779" s="56"/>
      <c r="W779" s="56"/>
      <c r="X779" s="56"/>
      <c r="Y779" s="56"/>
      <c r="Z779" s="56"/>
      <c r="AA779" s="56"/>
    </row>
    <row r="780">
      <c r="A780" s="56"/>
      <c r="B780" s="55"/>
      <c r="C780" s="55"/>
      <c r="D780" s="55"/>
      <c r="E780" s="56"/>
      <c r="F780" s="56"/>
      <c r="G780" s="56"/>
      <c r="H780" s="56"/>
      <c r="I780" s="56"/>
      <c r="J780" s="56"/>
      <c r="K780" s="56"/>
      <c r="L780" s="56"/>
      <c r="M780" s="56"/>
      <c r="N780" s="56"/>
      <c r="O780" s="56"/>
      <c r="P780" s="56"/>
      <c r="Q780" s="56"/>
      <c r="R780" s="56"/>
      <c r="S780" s="56"/>
      <c r="T780" s="56"/>
      <c r="U780" s="56"/>
      <c r="V780" s="56"/>
      <c r="W780" s="56"/>
      <c r="X780" s="56"/>
      <c r="Y780" s="56"/>
      <c r="Z780" s="56"/>
      <c r="AA780" s="56"/>
    </row>
    <row r="781">
      <c r="A781" s="56"/>
      <c r="B781" s="55"/>
      <c r="C781" s="55"/>
      <c r="D781" s="55"/>
      <c r="E781" s="56"/>
      <c r="F781" s="56"/>
      <c r="G781" s="56"/>
      <c r="H781" s="56"/>
      <c r="I781" s="56"/>
      <c r="J781" s="56"/>
      <c r="K781" s="56"/>
      <c r="L781" s="56"/>
      <c r="M781" s="56"/>
      <c r="N781" s="56"/>
      <c r="O781" s="56"/>
      <c r="P781" s="56"/>
      <c r="Q781" s="56"/>
      <c r="R781" s="56"/>
      <c r="S781" s="56"/>
      <c r="T781" s="56"/>
      <c r="U781" s="56"/>
      <c r="V781" s="56"/>
      <c r="W781" s="56"/>
      <c r="X781" s="56"/>
      <c r="Y781" s="56"/>
      <c r="Z781" s="56"/>
      <c r="AA781" s="56"/>
    </row>
    <row r="782">
      <c r="A782" s="56"/>
      <c r="B782" s="55"/>
      <c r="C782" s="55"/>
      <c r="D782" s="55"/>
      <c r="E782" s="56"/>
      <c r="F782" s="56"/>
      <c r="G782" s="56"/>
      <c r="H782" s="56"/>
      <c r="I782" s="56"/>
      <c r="J782" s="56"/>
      <c r="K782" s="56"/>
      <c r="L782" s="56"/>
      <c r="M782" s="56"/>
      <c r="N782" s="56"/>
      <c r="O782" s="56"/>
      <c r="P782" s="56"/>
      <c r="Q782" s="56"/>
      <c r="R782" s="56"/>
      <c r="S782" s="56"/>
      <c r="T782" s="56"/>
      <c r="U782" s="56"/>
      <c r="V782" s="56"/>
      <c r="W782" s="56"/>
      <c r="X782" s="56"/>
      <c r="Y782" s="56"/>
      <c r="Z782" s="56"/>
      <c r="AA782" s="56"/>
    </row>
    <row r="783">
      <c r="A783" s="56"/>
      <c r="B783" s="55"/>
      <c r="C783" s="55"/>
      <c r="D783" s="55"/>
      <c r="E783" s="56"/>
      <c r="F783" s="56"/>
      <c r="G783" s="56"/>
      <c r="H783" s="56"/>
      <c r="I783" s="56"/>
      <c r="J783" s="56"/>
      <c r="K783" s="56"/>
      <c r="L783" s="56"/>
      <c r="M783" s="56"/>
      <c r="N783" s="56"/>
      <c r="O783" s="56"/>
      <c r="P783" s="56"/>
      <c r="Q783" s="56"/>
      <c r="R783" s="56"/>
      <c r="S783" s="56"/>
      <c r="T783" s="56"/>
      <c r="U783" s="56"/>
      <c r="V783" s="56"/>
      <c r="W783" s="56"/>
      <c r="X783" s="56"/>
      <c r="Y783" s="56"/>
      <c r="Z783" s="56"/>
      <c r="AA783" s="56"/>
    </row>
    <row r="784">
      <c r="A784" s="56"/>
      <c r="B784" s="55"/>
      <c r="C784" s="55"/>
      <c r="D784" s="55"/>
      <c r="E784" s="56"/>
      <c r="F784" s="56"/>
      <c r="G784" s="56"/>
      <c r="H784" s="56"/>
      <c r="I784" s="56"/>
      <c r="J784" s="56"/>
      <c r="K784" s="56"/>
      <c r="L784" s="56"/>
      <c r="M784" s="56"/>
      <c r="N784" s="56"/>
      <c r="O784" s="56"/>
      <c r="P784" s="56"/>
      <c r="Q784" s="56"/>
      <c r="R784" s="56"/>
      <c r="S784" s="56"/>
      <c r="T784" s="56"/>
      <c r="U784" s="56"/>
      <c r="V784" s="56"/>
      <c r="W784" s="56"/>
      <c r="X784" s="56"/>
      <c r="Y784" s="56"/>
      <c r="Z784" s="56"/>
      <c r="AA784" s="56"/>
    </row>
    <row r="785">
      <c r="A785" s="56"/>
      <c r="B785" s="55"/>
      <c r="C785" s="55"/>
      <c r="D785" s="55"/>
      <c r="E785" s="56"/>
      <c r="F785" s="56"/>
      <c r="G785" s="56"/>
      <c r="H785" s="56"/>
      <c r="I785" s="56"/>
      <c r="J785" s="56"/>
      <c r="K785" s="56"/>
      <c r="L785" s="56"/>
      <c r="M785" s="56"/>
      <c r="N785" s="56"/>
      <c r="O785" s="56"/>
      <c r="P785" s="56"/>
      <c r="Q785" s="56"/>
      <c r="R785" s="56"/>
      <c r="S785" s="56"/>
      <c r="T785" s="56"/>
      <c r="U785" s="56"/>
      <c r="V785" s="56"/>
      <c r="W785" s="56"/>
      <c r="X785" s="56"/>
      <c r="Y785" s="56"/>
      <c r="Z785" s="56"/>
      <c r="AA785" s="56"/>
    </row>
    <row r="786">
      <c r="A786" s="56"/>
      <c r="B786" s="55"/>
      <c r="C786" s="55"/>
      <c r="D786" s="55"/>
      <c r="E786" s="56"/>
      <c r="F786" s="56"/>
      <c r="G786" s="56"/>
      <c r="H786" s="56"/>
      <c r="I786" s="56"/>
      <c r="J786" s="56"/>
      <c r="K786" s="56"/>
      <c r="L786" s="56"/>
      <c r="M786" s="56"/>
      <c r="N786" s="56"/>
      <c r="O786" s="56"/>
      <c r="P786" s="56"/>
      <c r="Q786" s="56"/>
      <c r="R786" s="56"/>
      <c r="S786" s="56"/>
      <c r="T786" s="56"/>
      <c r="U786" s="56"/>
      <c r="V786" s="56"/>
      <c r="W786" s="56"/>
      <c r="X786" s="56"/>
      <c r="Y786" s="56"/>
      <c r="Z786" s="56"/>
      <c r="AA786" s="56"/>
    </row>
    <row r="787">
      <c r="A787" s="56"/>
      <c r="B787" s="55"/>
      <c r="C787" s="55"/>
      <c r="D787" s="55"/>
      <c r="E787" s="56"/>
      <c r="F787" s="56"/>
      <c r="G787" s="56"/>
      <c r="H787" s="56"/>
      <c r="I787" s="56"/>
      <c r="J787" s="56"/>
      <c r="K787" s="56"/>
      <c r="L787" s="56"/>
      <c r="M787" s="56"/>
      <c r="N787" s="56"/>
      <c r="O787" s="56"/>
      <c r="P787" s="56"/>
      <c r="Q787" s="56"/>
      <c r="R787" s="56"/>
      <c r="S787" s="56"/>
      <c r="T787" s="56"/>
      <c r="U787" s="56"/>
      <c r="V787" s="56"/>
      <c r="W787" s="56"/>
      <c r="X787" s="56"/>
      <c r="Y787" s="56"/>
      <c r="Z787" s="56"/>
      <c r="AA787" s="56"/>
    </row>
    <row r="788">
      <c r="A788" s="56"/>
      <c r="B788" s="55"/>
      <c r="C788" s="55"/>
      <c r="D788" s="55"/>
      <c r="E788" s="56"/>
      <c r="F788" s="56"/>
      <c r="G788" s="56"/>
      <c r="H788" s="56"/>
      <c r="I788" s="56"/>
      <c r="J788" s="56"/>
      <c r="K788" s="56"/>
      <c r="L788" s="56"/>
      <c r="M788" s="56"/>
      <c r="N788" s="56"/>
      <c r="O788" s="56"/>
      <c r="P788" s="56"/>
      <c r="Q788" s="56"/>
      <c r="R788" s="56"/>
      <c r="S788" s="56"/>
      <c r="T788" s="56"/>
      <c r="U788" s="56"/>
      <c r="V788" s="56"/>
      <c r="W788" s="56"/>
      <c r="X788" s="56"/>
      <c r="Y788" s="56"/>
      <c r="Z788" s="56"/>
      <c r="AA788" s="56"/>
    </row>
    <row r="789">
      <c r="A789" s="56"/>
      <c r="B789" s="55"/>
      <c r="C789" s="55"/>
      <c r="D789" s="55"/>
      <c r="E789" s="56"/>
      <c r="F789" s="56"/>
      <c r="G789" s="56"/>
      <c r="H789" s="56"/>
      <c r="I789" s="56"/>
      <c r="J789" s="56"/>
      <c r="K789" s="56"/>
      <c r="L789" s="56"/>
      <c r="M789" s="56"/>
      <c r="N789" s="56"/>
      <c r="O789" s="56"/>
      <c r="P789" s="56"/>
      <c r="Q789" s="56"/>
      <c r="R789" s="56"/>
      <c r="S789" s="56"/>
      <c r="T789" s="56"/>
      <c r="U789" s="56"/>
      <c r="V789" s="56"/>
      <c r="W789" s="56"/>
      <c r="X789" s="56"/>
      <c r="Y789" s="56"/>
      <c r="Z789" s="56"/>
      <c r="AA789" s="56"/>
    </row>
    <row r="790">
      <c r="A790" s="56"/>
      <c r="B790" s="55"/>
      <c r="C790" s="55"/>
      <c r="D790" s="55"/>
      <c r="E790" s="56"/>
      <c r="F790" s="56"/>
      <c r="G790" s="56"/>
      <c r="H790" s="56"/>
      <c r="I790" s="56"/>
      <c r="J790" s="56"/>
      <c r="K790" s="56"/>
      <c r="L790" s="56"/>
      <c r="M790" s="56"/>
      <c r="N790" s="56"/>
      <c r="O790" s="56"/>
      <c r="P790" s="56"/>
      <c r="Q790" s="56"/>
      <c r="R790" s="56"/>
      <c r="S790" s="56"/>
      <c r="T790" s="56"/>
      <c r="U790" s="56"/>
      <c r="V790" s="56"/>
      <c r="W790" s="56"/>
      <c r="X790" s="56"/>
      <c r="Y790" s="56"/>
      <c r="Z790" s="56"/>
      <c r="AA790" s="56"/>
    </row>
    <row r="791">
      <c r="A791" s="56"/>
      <c r="B791" s="55"/>
      <c r="C791" s="55"/>
      <c r="D791" s="55"/>
      <c r="E791" s="56"/>
      <c r="F791" s="56"/>
      <c r="G791" s="56"/>
      <c r="H791" s="56"/>
      <c r="I791" s="56"/>
      <c r="J791" s="56"/>
      <c r="K791" s="56"/>
      <c r="L791" s="56"/>
      <c r="M791" s="56"/>
      <c r="N791" s="56"/>
      <c r="O791" s="56"/>
      <c r="P791" s="56"/>
      <c r="Q791" s="56"/>
      <c r="R791" s="56"/>
      <c r="S791" s="56"/>
      <c r="T791" s="56"/>
      <c r="U791" s="56"/>
      <c r="V791" s="56"/>
      <c r="W791" s="56"/>
      <c r="X791" s="56"/>
      <c r="Y791" s="56"/>
      <c r="Z791" s="56"/>
      <c r="AA791" s="56"/>
    </row>
    <row r="792">
      <c r="A792" s="56"/>
      <c r="B792" s="55"/>
      <c r="C792" s="55"/>
      <c r="D792" s="55"/>
      <c r="E792" s="56"/>
      <c r="F792" s="56"/>
      <c r="G792" s="56"/>
      <c r="H792" s="56"/>
      <c r="I792" s="56"/>
      <c r="J792" s="56"/>
      <c r="K792" s="56"/>
      <c r="L792" s="56"/>
      <c r="M792" s="56"/>
      <c r="N792" s="56"/>
      <c r="O792" s="56"/>
      <c r="P792" s="56"/>
      <c r="Q792" s="56"/>
      <c r="R792" s="56"/>
      <c r="S792" s="56"/>
      <c r="T792" s="56"/>
      <c r="U792" s="56"/>
      <c r="V792" s="56"/>
      <c r="W792" s="56"/>
      <c r="X792" s="56"/>
      <c r="Y792" s="56"/>
      <c r="Z792" s="56"/>
      <c r="AA792" s="56"/>
    </row>
    <row r="793">
      <c r="A793" s="56"/>
      <c r="B793" s="55"/>
      <c r="C793" s="55"/>
      <c r="D793" s="55"/>
      <c r="E793" s="56"/>
      <c r="F793" s="56"/>
      <c r="G793" s="56"/>
      <c r="H793" s="56"/>
      <c r="I793" s="56"/>
      <c r="J793" s="56"/>
      <c r="K793" s="56"/>
      <c r="L793" s="56"/>
      <c r="M793" s="56"/>
      <c r="N793" s="56"/>
      <c r="O793" s="56"/>
      <c r="P793" s="56"/>
      <c r="Q793" s="56"/>
      <c r="R793" s="56"/>
      <c r="S793" s="56"/>
      <c r="T793" s="56"/>
      <c r="U793" s="56"/>
      <c r="V793" s="56"/>
      <c r="W793" s="56"/>
      <c r="X793" s="56"/>
      <c r="Y793" s="56"/>
      <c r="Z793" s="56"/>
      <c r="AA793" s="56"/>
    </row>
    <row r="794">
      <c r="A794" s="56"/>
      <c r="B794" s="55"/>
      <c r="C794" s="55"/>
      <c r="D794" s="55"/>
      <c r="E794" s="56"/>
      <c r="F794" s="56"/>
      <c r="G794" s="56"/>
      <c r="H794" s="56"/>
      <c r="I794" s="56"/>
      <c r="J794" s="56"/>
      <c r="K794" s="56"/>
      <c r="L794" s="56"/>
      <c r="M794" s="56"/>
      <c r="N794" s="56"/>
      <c r="O794" s="56"/>
      <c r="P794" s="56"/>
      <c r="Q794" s="56"/>
      <c r="R794" s="56"/>
      <c r="S794" s="56"/>
      <c r="T794" s="56"/>
      <c r="U794" s="56"/>
      <c r="V794" s="56"/>
      <c r="W794" s="56"/>
      <c r="X794" s="56"/>
      <c r="Y794" s="56"/>
      <c r="Z794" s="56"/>
      <c r="AA794" s="56"/>
    </row>
    <row r="795">
      <c r="A795" s="56"/>
      <c r="B795" s="55"/>
      <c r="C795" s="55"/>
      <c r="D795" s="55"/>
      <c r="E795" s="56"/>
      <c r="F795" s="56"/>
      <c r="G795" s="56"/>
      <c r="H795" s="56"/>
      <c r="I795" s="56"/>
      <c r="J795" s="56"/>
      <c r="K795" s="56"/>
      <c r="L795" s="56"/>
      <c r="M795" s="56"/>
      <c r="N795" s="56"/>
      <c r="O795" s="56"/>
      <c r="P795" s="56"/>
      <c r="Q795" s="56"/>
      <c r="R795" s="56"/>
      <c r="S795" s="56"/>
      <c r="T795" s="56"/>
      <c r="U795" s="56"/>
      <c r="V795" s="56"/>
      <c r="W795" s="56"/>
      <c r="X795" s="56"/>
      <c r="Y795" s="56"/>
      <c r="Z795" s="56"/>
      <c r="AA795" s="56"/>
    </row>
    <row r="796">
      <c r="A796" s="56"/>
      <c r="B796" s="55"/>
      <c r="C796" s="55"/>
      <c r="D796" s="55"/>
      <c r="E796" s="56"/>
      <c r="F796" s="56"/>
      <c r="G796" s="56"/>
      <c r="H796" s="56"/>
      <c r="I796" s="56"/>
      <c r="J796" s="56"/>
      <c r="K796" s="56"/>
      <c r="L796" s="56"/>
      <c r="M796" s="56"/>
      <c r="N796" s="56"/>
      <c r="O796" s="56"/>
      <c r="P796" s="56"/>
      <c r="Q796" s="56"/>
      <c r="R796" s="56"/>
      <c r="S796" s="56"/>
      <c r="T796" s="56"/>
      <c r="U796" s="56"/>
      <c r="V796" s="56"/>
      <c r="W796" s="56"/>
      <c r="X796" s="56"/>
      <c r="Y796" s="56"/>
      <c r="Z796" s="56"/>
      <c r="AA796" s="56"/>
    </row>
    <row r="797">
      <c r="A797" s="56"/>
      <c r="B797" s="55"/>
      <c r="C797" s="55"/>
      <c r="D797" s="55"/>
      <c r="E797" s="56"/>
      <c r="F797" s="56"/>
      <c r="G797" s="56"/>
      <c r="H797" s="56"/>
      <c r="I797" s="56"/>
      <c r="J797" s="56"/>
      <c r="K797" s="56"/>
      <c r="L797" s="56"/>
      <c r="M797" s="56"/>
      <c r="N797" s="56"/>
      <c r="O797" s="56"/>
      <c r="P797" s="56"/>
      <c r="Q797" s="56"/>
      <c r="R797" s="56"/>
      <c r="S797" s="56"/>
      <c r="T797" s="56"/>
      <c r="U797" s="56"/>
      <c r="V797" s="56"/>
      <c r="W797" s="56"/>
      <c r="X797" s="56"/>
      <c r="Y797" s="56"/>
      <c r="Z797" s="56"/>
      <c r="AA797" s="56"/>
    </row>
    <row r="798">
      <c r="A798" s="56"/>
      <c r="B798" s="55"/>
      <c r="C798" s="55"/>
      <c r="D798" s="55"/>
      <c r="E798" s="56"/>
      <c r="F798" s="56"/>
      <c r="G798" s="56"/>
      <c r="H798" s="56"/>
      <c r="I798" s="56"/>
      <c r="J798" s="56"/>
      <c r="K798" s="56"/>
      <c r="L798" s="56"/>
      <c r="M798" s="56"/>
      <c r="N798" s="56"/>
      <c r="O798" s="56"/>
      <c r="P798" s="56"/>
      <c r="Q798" s="56"/>
      <c r="R798" s="56"/>
      <c r="S798" s="56"/>
      <c r="T798" s="56"/>
      <c r="U798" s="56"/>
      <c r="V798" s="56"/>
      <c r="W798" s="56"/>
      <c r="X798" s="56"/>
      <c r="Y798" s="56"/>
      <c r="Z798" s="56"/>
      <c r="AA798" s="56"/>
    </row>
    <row r="799">
      <c r="A799" s="56"/>
      <c r="B799" s="55"/>
      <c r="C799" s="55"/>
      <c r="D799" s="55"/>
      <c r="E799" s="56"/>
      <c r="F799" s="56"/>
      <c r="G799" s="56"/>
      <c r="H799" s="56"/>
      <c r="I799" s="56"/>
      <c r="J799" s="56"/>
      <c r="K799" s="56"/>
      <c r="L799" s="56"/>
      <c r="M799" s="56"/>
      <c r="N799" s="56"/>
      <c r="O799" s="56"/>
      <c r="P799" s="56"/>
      <c r="Q799" s="56"/>
      <c r="R799" s="56"/>
      <c r="S799" s="56"/>
      <c r="T799" s="56"/>
      <c r="U799" s="56"/>
      <c r="V799" s="56"/>
      <c r="W799" s="56"/>
      <c r="X799" s="56"/>
      <c r="Y799" s="56"/>
      <c r="Z799" s="56"/>
      <c r="AA799" s="56"/>
    </row>
    <row r="800">
      <c r="A800" s="56"/>
      <c r="B800" s="55"/>
      <c r="C800" s="55"/>
      <c r="D800" s="55"/>
      <c r="E800" s="56"/>
      <c r="F800" s="56"/>
      <c r="G800" s="56"/>
      <c r="H800" s="56"/>
      <c r="I800" s="56"/>
      <c r="J800" s="56"/>
      <c r="K800" s="56"/>
      <c r="L800" s="56"/>
      <c r="M800" s="56"/>
      <c r="N800" s="56"/>
      <c r="O800" s="56"/>
      <c r="P800" s="56"/>
      <c r="Q800" s="56"/>
      <c r="R800" s="56"/>
      <c r="S800" s="56"/>
      <c r="T800" s="56"/>
      <c r="U800" s="56"/>
      <c r="V800" s="56"/>
      <c r="W800" s="56"/>
      <c r="X800" s="56"/>
      <c r="Y800" s="56"/>
      <c r="Z800" s="56"/>
      <c r="AA800" s="56"/>
    </row>
    <row r="801">
      <c r="A801" s="56"/>
      <c r="B801" s="55"/>
      <c r="C801" s="55"/>
      <c r="D801" s="55"/>
      <c r="E801" s="56"/>
      <c r="F801" s="56"/>
      <c r="G801" s="56"/>
      <c r="H801" s="56"/>
      <c r="I801" s="56"/>
      <c r="J801" s="56"/>
      <c r="K801" s="56"/>
      <c r="L801" s="56"/>
      <c r="M801" s="56"/>
      <c r="N801" s="56"/>
      <c r="O801" s="56"/>
      <c r="P801" s="56"/>
      <c r="Q801" s="56"/>
      <c r="R801" s="56"/>
      <c r="S801" s="56"/>
      <c r="T801" s="56"/>
      <c r="U801" s="56"/>
      <c r="V801" s="56"/>
      <c r="W801" s="56"/>
      <c r="X801" s="56"/>
      <c r="Y801" s="56"/>
      <c r="Z801" s="56"/>
      <c r="AA801" s="56"/>
    </row>
    <row r="802">
      <c r="A802" s="56"/>
      <c r="B802" s="55"/>
      <c r="C802" s="55"/>
      <c r="D802" s="55"/>
      <c r="E802" s="56"/>
      <c r="F802" s="56"/>
      <c r="G802" s="56"/>
      <c r="H802" s="56"/>
      <c r="I802" s="56"/>
      <c r="J802" s="56"/>
      <c r="K802" s="56"/>
      <c r="L802" s="56"/>
      <c r="M802" s="56"/>
      <c r="N802" s="56"/>
      <c r="O802" s="56"/>
      <c r="P802" s="56"/>
      <c r="Q802" s="56"/>
      <c r="R802" s="56"/>
      <c r="S802" s="56"/>
      <c r="T802" s="56"/>
      <c r="U802" s="56"/>
      <c r="V802" s="56"/>
      <c r="W802" s="56"/>
      <c r="X802" s="56"/>
      <c r="Y802" s="56"/>
      <c r="Z802" s="56"/>
      <c r="AA802" s="56"/>
    </row>
    <row r="803">
      <c r="A803" s="56"/>
      <c r="B803" s="55"/>
      <c r="C803" s="55"/>
      <c r="D803" s="55"/>
      <c r="E803" s="56"/>
      <c r="F803" s="56"/>
      <c r="G803" s="56"/>
      <c r="H803" s="56"/>
      <c r="I803" s="56"/>
      <c r="J803" s="56"/>
      <c r="K803" s="56"/>
      <c r="L803" s="56"/>
      <c r="M803" s="56"/>
      <c r="N803" s="56"/>
      <c r="O803" s="56"/>
      <c r="P803" s="56"/>
      <c r="Q803" s="56"/>
      <c r="R803" s="56"/>
      <c r="S803" s="56"/>
      <c r="T803" s="56"/>
      <c r="U803" s="56"/>
      <c r="V803" s="56"/>
      <c r="W803" s="56"/>
      <c r="X803" s="56"/>
      <c r="Y803" s="56"/>
      <c r="Z803" s="56"/>
      <c r="AA803" s="56"/>
    </row>
    <row r="804">
      <c r="A804" s="56"/>
      <c r="B804" s="55"/>
      <c r="C804" s="55"/>
      <c r="D804" s="55"/>
      <c r="E804" s="56"/>
      <c r="F804" s="56"/>
      <c r="G804" s="56"/>
      <c r="H804" s="56"/>
      <c r="I804" s="56"/>
      <c r="J804" s="56"/>
      <c r="K804" s="56"/>
      <c r="L804" s="56"/>
      <c r="M804" s="56"/>
      <c r="N804" s="56"/>
      <c r="O804" s="56"/>
      <c r="P804" s="56"/>
      <c r="Q804" s="56"/>
      <c r="R804" s="56"/>
      <c r="S804" s="56"/>
      <c r="T804" s="56"/>
      <c r="U804" s="56"/>
      <c r="V804" s="56"/>
      <c r="W804" s="56"/>
      <c r="X804" s="56"/>
      <c r="Y804" s="56"/>
      <c r="Z804" s="56"/>
      <c r="AA804" s="56"/>
    </row>
    <row r="805">
      <c r="A805" s="56"/>
      <c r="B805" s="55"/>
      <c r="C805" s="55"/>
      <c r="D805" s="55"/>
      <c r="E805" s="56"/>
      <c r="F805" s="56"/>
      <c r="G805" s="56"/>
      <c r="H805" s="56"/>
      <c r="I805" s="56"/>
      <c r="J805" s="56"/>
      <c r="K805" s="56"/>
      <c r="L805" s="56"/>
      <c r="M805" s="56"/>
      <c r="N805" s="56"/>
      <c r="O805" s="56"/>
      <c r="P805" s="56"/>
      <c r="Q805" s="56"/>
      <c r="R805" s="56"/>
      <c r="S805" s="56"/>
      <c r="T805" s="56"/>
      <c r="U805" s="56"/>
      <c r="V805" s="56"/>
      <c r="W805" s="56"/>
      <c r="X805" s="56"/>
      <c r="Y805" s="56"/>
      <c r="Z805" s="56"/>
      <c r="AA805" s="56"/>
    </row>
    <row r="806">
      <c r="A806" s="56"/>
      <c r="B806" s="55"/>
      <c r="C806" s="55"/>
      <c r="D806" s="55"/>
      <c r="E806" s="56"/>
      <c r="F806" s="56"/>
      <c r="G806" s="56"/>
      <c r="H806" s="56"/>
      <c r="I806" s="56"/>
      <c r="J806" s="56"/>
      <c r="K806" s="56"/>
      <c r="L806" s="56"/>
      <c r="M806" s="56"/>
      <c r="N806" s="56"/>
      <c r="O806" s="56"/>
      <c r="P806" s="56"/>
      <c r="Q806" s="56"/>
      <c r="R806" s="56"/>
      <c r="S806" s="56"/>
      <c r="T806" s="56"/>
      <c r="U806" s="56"/>
      <c r="V806" s="56"/>
      <c r="W806" s="56"/>
      <c r="X806" s="56"/>
      <c r="Y806" s="56"/>
      <c r="Z806" s="56"/>
      <c r="AA806" s="56"/>
    </row>
    <row r="807">
      <c r="A807" s="56"/>
      <c r="B807" s="55"/>
      <c r="C807" s="55"/>
      <c r="D807" s="55"/>
      <c r="E807" s="56"/>
      <c r="F807" s="56"/>
      <c r="G807" s="56"/>
      <c r="H807" s="56"/>
      <c r="I807" s="56"/>
      <c r="J807" s="56"/>
      <c r="K807" s="56"/>
      <c r="L807" s="56"/>
      <c r="M807" s="56"/>
      <c r="N807" s="56"/>
      <c r="O807" s="56"/>
      <c r="P807" s="56"/>
      <c r="Q807" s="56"/>
      <c r="R807" s="56"/>
      <c r="S807" s="56"/>
      <c r="T807" s="56"/>
      <c r="U807" s="56"/>
      <c r="V807" s="56"/>
      <c r="W807" s="56"/>
      <c r="X807" s="56"/>
      <c r="Y807" s="56"/>
      <c r="Z807" s="56"/>
      <c r="AA807" s="56"/>
    </row>
    <row r="808">
      <c r="A808" s="56"/>
      <c r="B808" s="55"/>
      <c r="C808" s="55"/>
      <c r="D808" s="55"/>
      <c r="E808" s="56"/>
      <c r="F808" s="56"/>
      <c r="G808" s="56"/>
      <c r="H808" s="56"/>
      <c r="I808" s="56"/>
      <c r="J808" s="56"/>
      <c r="K808" s="56"/>
      <c r="L808" s="56"/>
      <c r="M808" s="56"/>
      <c r="N808" s="56"/>
      <c r="O808" s="56"/>
      <c r="P808" s="56"/>
      <c r="Q808" s="56"/>
      <c r="R808" s="56"/>
      <c r="S808" s="56"/>
      <c r="T808" s="56"/>
      <c r="U808" s="56"/>
      <c r="V808" s="56"/>
      <c r="W808" s="56"/>
      <c r="X808" s="56"/>
      <c r="Y808" s="56"/>
      <c r="Z808" s="56"/>
      <c r="AA808" s="56"/>
    </row>
    <row r="809">
      <c r="A809" s="56"/>
      <c r="B809" s="55"/>
      <c r="C809" s="55"/>
      <c r="D809" s="55"/>
      <c r="E809" s="56"/>
      <c r="F809" s="56"/>
      <c r="G809" s="56"/>
      <c r="H809" s="56"/>
      <c r="I809" s="56"/>
      <c r="J809" s="56"/>
      <c r="K809" s="56"/>
      <c r="L809" s="56"/>
      <c r="M809" s="56"/>
      <c r="N809" s="56"/>
      <c r="O809" s="56"/>
      <c r="P809" s="56"/>
      <c r="Q809" s="56"/>
      <c r="R809" s="56"/>
      <c r="S809" s="56"/>
      <c r="T809" s="56"/>
      <c r="U809" s="56"/>
      <c r="V809" s="56"/>
      <c r="W809" s="56"/>
      <c r="X809" s="56"/>
      <c r="Y809" s="56"/>
      <c r="Z809" s="56"/>
      <c r="AA809" s="56"/>
    </row>
    <row r="810">
      <c r="A810" s="56"/>
      <c r="B810" s="55"/>
      <c r="C810" s="55"/>
      <c r="D810" s="55"/>
      <c r="E810" s="56"/>
      <c r="F810" s="56"/>
      <c r="G810" s="56"/>
      <c r="H810" s="56"/>
      <c r="I810" s="56"/>
      <c r="J810" s="56"/>
      <c r="K810" s="56"/>
      <c r="L810" s="56"/>
      <c r="M810" s="56"/>
      <c r="N810" s="56"/>
      <c r="O810" s="56"/>
      <c r="P810" s="56"/>
      <c r="Q810" s="56"/>
      <c r="R810" s="56"/>
      <c r="S810" s="56"/>
      <c r="T810" s="56"/>
      <c r="U810" s="56"/>
      <c r="V810" s="56"/>
      <c r="W810" s="56"/>
      <c r="X810" s="56"/>
      <c r="Y810" s="56"/>
      <c r="Z810" s="56"/>
      <c r="AA810" s="56"/>
    </row>
    <row r="811">
      <c r="A811" s="56"/>
      <c r="B811" s="55"/>
      <c r="C811" s="55"/>
      <c r="D811" s="55"/>
      <c r="E811" s="56"/>
      <c r="F811" s="56"/>
      <c r="G811" s="56"/>
      <c r="H811" s="56"/>
      <c r="I811" s="56"/>
      <c r="J811" s="56"/>
      <c r="K811" s="56"/>
      <c r="L811" s="56"/>
      <c r="M811" s="56"/>
      <c r="N811" s="56"/>
      <c r="O811" s="56"/>
      <c r="P811" s="56"/>
      <c r="Q811" s="56"/>
      <c r="R811" s="56"/>
      <c r="S811" s="56"/>
      <c r="T811" s="56"/>
      <c r="U811" s="56"/>
      <c r="V811" s="56"/>
      <c r="W811" s="56"/>
      <c r="X811" s="56"/>
      <c r="Y811" s="56"/>
      <c r="Z811" s="56"/>
      <c r="AA811" s="56"/>
    </row>
    <row r="812">
      <c r="A812" s="56"/>
      <c r="B812" s="55"/>
      <c r="C812" s="55"/>
      <c r="D812" s="55"/>
      <c r="E812" s="56"/>
      <c r="F812" s="56"/>
      <c r="G812" s="56"/>
      <c r="H812" s="56"/>
      <c r="I812" s="56"/>
      <c r="J812" s="56"/>
      <c r="K812" s="56"/>
      <c r="L812" s="56"/>
      <c r="M812" s="56"/>
      <c r="N812" s="56"/>
      <c r="O812" s="56"/>
      <c r="P812" s="56"/>
      <c r="Q812" s="56"/>
      <c r="R812" s="56"/>
      <c r="S812" s="56"/>
      <c r="T812" s="56"/>
      <c r="U812" s="56"/>
      <c r="V812" s="56"/>
      <c r="W812" s="56"/>
      <c r="X812" s="56"/>
      <c r="Y812" s="56"/>
      <c r="Z812" s="56"/>
      <c r="AA812" s="56"/>
    </row>
    <row r="813">
      <c r="A813" s="56"/>
      <c r="B813" s="55"/>
      <c r="C813" s="55"/>
      <c r="D813" s="55"/>
      <c r="E813" s="56"/>
      <c r="F813" s="56"/>
      <c r="G813" s="56"/>
      <c r="H813" s="56"/>
      <c r="I813" s="56"/>
      <c r="J813" s="56"/>
      <c r="K813" s="56"/>
      <c r="L813" s="56"/>
      <c r="M813" s="56"/>
      <c r="N813" s="56"/>
      <c r="O813" s="56"/>
      <c r="P813" s="56"/>
      <c r="Q813" s="56"/>
      <c r="R813" s="56"/>
      <c r="S813" s="56"/>
      <c r="T813" s="56"/>
      <c r="U813" s="56"/>
      <c r="V813" s="56"/>
      <c r="W813" s="56"/>
      <c r="X813" s="56"/>
      <c r="Y813" s="56"/>
      <c r="Z813" s="56"/>
      <c r="AA813" s="56"/>
    </row>
    <row r="814">
      <c r="A814" s="56"/>
      <c r="B814" s="55"/>
      <c r="C814" s="55"/>
      <c r="D814" s="55"/>
      <c r="E814" s="56"/>
      <c r="F814" s="56"/>
      <c r="G814" s="56"/>
      <c r="H814" s="56"/>
      <c r="I814" s="56"/>
      <c r="J814" s="56"/>
      <c r="K814" s="56"/>
      <c r="L814" s="56"/>
      <c r="M814" s="56"/>
      <c r="N814" s="56"/>
      <c r="O814" s="56"/>
      <c r="P814" s="56"/>
      <c r="Q814" s="56"/>
      <c r="R814" s="56"/>
      <c r="S814" s="56"/>
      <c r="T814" s="56"/>
      <c r="U814" s="56"/>
      <c r="V814" s="56"/>
      <c r="W814" s="56"/>
      <c r="X814" s="56"/>
      <c r="Y814" s="56"/>
      <c r="Z814" s="56"/>
      <c r="AA814" s="56"/>
    </row>
    <row r="815">
      <c r="A815" s="56"/>
      <c r="B815" s="55"/>
      <c r="C815" s="55"/>
      <c r="D815" s="55"/>
      <c r="E815" s="56"/>
      <c r="F815" s="56"/>
      <c r="G815" s="56"/>
      <c r="H815" s="56"/>
      <c r="I815" s="56"/>
      <c r="J815" s="56"/>
      <c r="K815" s="56"/>
      <c r="L815" s="56"/>
      <c r="M815" s="56"/>
      <c r="N815" s="56"/>
      <c r="O815" s="56"/>
      <c r="P815" s="56"/>
      <c r="Q815" s="56"/>
      <c r="R815" s="56"/>
      <c r="S815" s="56"/>
      <c r="T815" s="56"/>
      <c r="U815" s="56"/>
      <c r="V815" s="56"/>
      <c r="W815" s="56"/>
      <c r="X815" s="56"/>
      <c r="Y815" s="56"/>
      <c r="Z815" s="56"/>
      <c r="AA815" s="56"/>
    </row>
    <row r="816">
      <c r="A816" s="56"/>
      <c r="B816" s="55"/>
      <c r="C816" s="55"/>
      <c r="D816" s="55"/>
      <c r="E816" s="56"/>
      <c r="F816" s="56"/>
      <c r="G816" s="56"/>
      <c r="H816" s="56"/>
      <c r="I816" s="56"/>
      <c r="J816" s="56"/>
      <c r="K816" s="56"/>
      <c r="L816" s="56"/>
      <c r="M816" s="56"/>
      <c r="N816" s="56"/>
      <c r="O816" s="56"/>
      <c r="P816" s="56"/>
      <c r="Q816" s="56"/>
      <c r="R816" s="56"/>
      <c r="S816" s="56"/>
      <c r="T816" s="56"/>
      <c r="U816" s="56"/>
      <c r="V816" s="56"/>
      <c r="W816" s="56"/>
      <c r="X816" s="56"/>
      <c r="Y816" s="56"/>
      <c r="Z816" s="56"/>
      <c r="AA816" s="56"/>
    </row>
    <row r="817">
      <c r="A817" s="56"/>
      <c r="B817" s="55"/>
      <c r="C817" s="55"/>
      <c r="D817" s="55"/>
      <c r="E817" s="56"/>
      <c r="F817" s="56"/>
      <c r="G817" s="56"/>
      <c r="H817" s="56"/>
      <c r="I817" s="56"/>
      <c r="J817" s="56"/>
      <c r="K817" s="56"/>
      <c r="L817" s="56"/>
      <c r="M817" s="56"/>
      <c r="N817" s="56"/>
      <c r="O817" s="56"/>
      <c r="P817" s="56"/>
      <c r="Q817" s="56"/>
      <c r="R817" s="56"/>
      <c r="S817" s="56"/>
      <c r="T817" s="56"/>
      <c r="U817" s="56"/>
      <c r="V817" s="56"/>
      <c r="W817" s="56"/>
      <c r="X817" s="56"/>
      <c r="Y817" s="56"/>
      <c r="Z817" s="56"/>
      <c r="AA817" s="56"/>
    </row>
    <row r="818">
      <c r="A818" s="56"/>
      <c r="B818" s="55"/>
      <c r="C818" s="55"/>
      <c r="D818" s="55"/>
      <c r="E818" s="56"/>
      <c r="F818" s="56"/>
      <c r="G818" s="56"/>
      <c r="H818" s="56"/>
      <c r="I818" s="56"/>
      <c r="J818" s="56"/>
      <c r="K818" s="56"/>
      <c r="L818" s="56"/>
      <c r="M818" s="56"/>
      <c r="N818" s="56"/>
      <c r="O818" s="56"/>
      <c r="P818" s="56"/>
      <c r="Q818" s="56"/>
      <c r="R818" s="56"/>
      <c r="S818" s="56"/>
      <c r="T818" s="56"/>
      <c r="U818" s="56"/>
      <c r="V818" s="56"/>
      <c r="W818" s="56"/>
      <c r="X818" s="56"/>
      <c r="Y818" s="56"/>
      <c r="Z818" s="56"/>
      <c r="AA818" s="56"/>
    </row>
    <row r="819">
      <c r="A819" s="56"/>
      <c r="B819" s="55"/>
      <c r="C819" s="55"/>
      <c r="D819" s="55"/>
      <c r="E819" s="56"/>
      <c r="F819" s="56"/>
      <c r="G819" s="56"/>
      <c r="H819" s="56"/>
      <c r="I819" s="56"/>
      <c r="J819" s="56"/>
      <c r="K819" s="56"/>
      <c r="L819" s="56"/>
      <c r="M819" s="56"/>
      <c r="N819" s="56"/>
      <c r="O819" s="56"/>
      <c r="P819" s="56"/>
      <c r="Q819" s="56"/>
      <c r="R819" s="56"/>
      <c r="S819" s="56"/>
      <c r="T819" s="56"/>
      <c r="U819" s="56"/>
      <c r="V819" s="56"/>
      <c r="W819" s="56"/>
      <c r="X819" s="56"/>
      <c r="Y819" s="56"/>
      <c r="Z819" s="56"/>
      <c r="AA819" s="56"/>
    </row>
    <row r="820">
      <c r="A820" s="56"/>
      <c r="B820" s="55"/>
      <c r="C820" s="55"/>
      <c r="D820" s="55"/>
      <c r="E820" s="56"/>
      <c r="F820" s="56"/>
      <c r="G820" s="56"/>
      <c r="H820" s="56"/>
      <c r="I820" s="56"/>
      <c r="J820" s="56"/>
      <c r="K820" s="56"/>
      <c r="L820" s="56"/>
      <c r="M820" s="56"/>
      <c r="N820" s="56"/>
      <c r="O820" s="56"/>
      <c r="P820" s="56"/>
      <c r="Q820" s="56"/>
      <c r="R820" s="56"/>
      <c r="S820" s="56"/>
      <c r="T820" s="56"/>
      <c r="U820" s="56"/>
      <c r="V820" s="56"/>
      <c r="W820" s="56"/>
      <c r="X820" s="56"/>
      <c r="Y820" s="56"/>
      <c r="Z820" s="56"/>
      <c r="AA820" s="56"/>
    </row>
    <row r="821">
      <c r="A821" s="56"/>
      <c r="B821" s="55"/>
      <c r="C821" s="55"/>
      <c r="D821" s="55"/>
      <c r="E821" s="56"/>
      <c r="F821" s="56"/>
      <c r="G821" s="56"/>
      <c r="H821" s="56"/>
      <c r="I821" s="56"/>
      <c r="J821" s="56"/>
      <c r="K821" s="56"/>
      <c r="L821" s="56"/>
      <c r="M821" s="56"/>
      <c r="N821" s="56"/>
      <c r="O821" s="56"/>
      <c r="P821" s="56"/>
      <c r="Q821" s="56"/>
      <c r="R821" s="56"/>
      <c r="S821" s="56"/>
      <c r="T821" s="56"/>
      <c r="U821" s="56"/>
      <c r="V821" s="56"/>
      <c r="W821" s="56"/>
      <c r="X821" s="56"/>
      <c r="Y821" s="56"/>
      <c r="Z821" s="56"/>
      <c r="AA821" s="56"/>
    </row>
    <row r="822">
      <c r="A822" s="56"/>
      <c r="B822" s="55"/>
      <c r="C822" s="55"/>
      <c r="D822" s="55"/>
      <c r="E822" s="56"/>
      <c r="F822" s="56"/>
      <c r="G822" s="56"/>
      <c r="H822" s="56"/>
      <c r="I822" s="56"/>
      <c r="J822" s="56"/>
      <c r="K822" s="56"/>
      <c r="L822" s="56"/>
      <c r="M822" s="56"/>
      <c r="N822" s="56"/>
      <c r="O822" s="56"/>
      <c r="P822" s="56"/>
      <c r="Q822" s="56"/>
      <c r="R822" s="56"/>
      <c r="S822" s="56"/>
      <c r="T822" s="56"/>
      <c r="U822" s="56"/>
      <c r="V822" s="56"/>
      <c r="W822" s="56"/>
      <c r="X822" s="56"/>
      <c r="Y822" s="56"/>
      <c r="Z822" s="56"/>
      <c r="AA822" s="56"/>
    </row>
    <row r="823">
      <c r="A823" s="56"/>
      <c r="B823" s="55"/>
      <c r="C823" s="55"/>
      <c r="D823" s="55"/>
      <c r="E823" s="56"/>
      <c r="F823" s="56"/>
      <c r="G823" s="56"/>
      <c r="H823" s="56"/>
      <c r="I823" s="56"/>
      <c r="J823" s="56"/>
      <c r="K823" s="56"/>
      <c r="L823" s="56"/>
      <c r="M823" s="56"/>
      <c r="N823" s="56"/>
      <c r="O823" s="56"/>
      <c r="P823" s="56"/>
      <c r="Q823" s="56"/>
      <c r="R823" s="56"/>
      <c r="S823" s="56"/>
      <c r="T823" s="56"/>
      <c r="U823" s="56"/>
      <c r="V823" s="56"/>
      <c r="W823" s="56"/>
      <c r="X823" s="56"/>
      <c r="Y823" s="56"/>
      <c r="Z823" s="56"/>
      <c r="AA823" s="56"/>
    </row>
    <row r="824">
      <c r="A824" s="56"/>
      <c r="B824" s="55"/>
      <c r="C824" s="55"/>
      <c r="D824" s="55"/>
      <c r="E824" s="56"/>
      <c r="F824" s="56"/>
      <c r="G824" s="56"/>
      <c r="H824" s="56"/>
      <c r="I824" s="56"/>
      <c r="J824" s="56"/>
      <c r="K824" s="56"/>
      <c r="L824" s="56"/>
      <c r="M824" s="56"/>
      <c r="N824" s="56"/>
      <c r="O824" s="56"/>
      <c r="P824" s="56"/>
      <c r="Q824" s="56"/>
      <c r="R824" s="56"/>
      <c r="S824" s="56"/>
      <c r="T824" s="56"/>
      <c r="U824" s="56"/>
      <c r="V824" s="56"/>
      <c r="W824" s="56"/>
      <c r="X824" s="56"/>
      <c r="Y824" s="56"/>
      <c r="Z824" s="56"/>
      <c r="AA824" s="56"/>
    </row>
    <row r="825">
      <c r="A825" s="56"/>
      <c r="B825" s="55"/>
      <c r="C825" s="55"/>
      <c r="D825" s="55"/>
      <c r="E825" s="56"/>
      <c r="F825" s="56"/>
      <c r="G825" s="56"/>
      <c r="H825" s="56"/>
      <c r="I825" s="56"/>
      <c r="J825" s="56"/>
      <c r="K825" s="56"/>
      <c r="L825" s="56"/>
      <c r="M825" s="56"/>
      <c r="N825" s="56"/>
      <c r="O825" s="56"/>
      <c r="P825" s="56"/>
      <c r="Q825" s="56"/>
      <c r="R825" s="56"/>
      <c r="S825" s="56"/>
      <c r="T825" s="56"/>
      <c r="U825" s="56"/>
      <c r="V825" s="56"/>
      <c r="W825" s="56"/>
      <c r="X825" s="56"/>
      <c r="Y825" s="56"/>
      <c r="Z825" s="56"/>
      <c r="AA825" s="56"/>
    </row>
    <row r="826">
      <c r="A826" s="56"/>
      <c r="B826" s="55"/>
      <c r="C826" s="55"/>
      <c r="D826" s="55"/>
      <c r="E826" s="56"/>
      <c r="F826" s="56"/>
      <c r="G826" s="56"/>
      <c r="H826" s="56"/>
      <c r="I826" s="56"/>
      <c r="J826" s="56"/>
      <c r="K826" s="56"/>
      <c r="L826" s="56"/>
      <c r="M826" s="56"/>
      <c r="N826" s="56"/>
      <c r="O826" s="56"/>
      <c r="P826" s="56"/>
      <c r="Q826" s="56"/>
      <c r="R826" s="56"/>
      <c r="S826" s="56"/>
      <c r="T826" s="56"/>
      <c r="U826" s="56"/>
      <c r="V826" s="56"/>
      <c r="W826" s="56"/>
      <c r="X826" s="56"/>
      <c r="Y826" s="56"/>
      <c r="Z826" s="56"/>
      <c r="AA826" s="56"/>
    </row>
    <row r="827">
      <c r="A827" s="56"/>
      <c r="B827" s="55"/>
      <c r="C827" s="55"/>
      <c r="D827" s="55"/>
      <c r="E827" s="56"/>
      <c r="F827" s="56"/>
      <c r="G827" s="56"/>
      <c r="H827" s="56"/>
      <c r="I827" s="56"/>
      <c r="J827" s="56"/>
      <c r="K827" s="56"/>
      <c r="L827" s="56"/>
      <c r="M827" s="56"/>
      <c r="N827" s="56"/>
      <c r="O827" s="56"/>
      <c r="P827" s="56"/>
      <c r="Q827" s="56"/>
      <c r="R827" s="56"/>
      <c r="S827" s="56"/>
      <c r="T827" s="56"/>
      <c r="U827" s="56"/>
      <c r="V827" s="56"/>
      <c r="W827" s="56"/>
      <c r="X827" s="56"/>
      <c r="Y827" s="56"/>
      <c r="Z827" s="56"/>
      <c r="AA827" s="56"/>
    </row>
    <row r="828">
      <c r="A828" s="56"/>
      <c r="B828" s="55"/>
      <c r="C828" s="55"/>
      <c r="D828" s="55"/>
      <c r="E828" s="56"/>
      <c r="F828" s="56"/>
      <c r="G828" s="56"/>
      <c r="H828" s="56"/>
      <c r="I828" s="56"/>
      <c r="J828" s="56"/>
      <c r="K828" s="56"/>
      <c r="L828" s="56"/>
      <c r="M828" s="56"/>
      <c r="N828" s="56"/>
      <c r="O828" s="56"/>
      <c r="P828" s="56"/>
      <c r="Q828" s="56"/>
      <c r="R828" s="56"/>
      <c r="S828" s="56"/>
      <c r="T828" s="56"/>
      <c r="U828" s="56"/>
      <c r="V828" s="56"/>
      <c r="W828" s="56"/>
      <c r="X828" s="56"/>
      <c r="Y828" s="56"/>
      <c r="Z828" s="56"/>
      <c r="AA828" s="56"/>
    </row>
    <row r="829">
      <c r="A829" s="56"/>
      <c r="B829" s="55"/>
      <c r="C829" s="55"/>
      <c r="D829" s="55"/>
      <c r="E829" s="56"/>
      <c r="F829" s="56"/>
      <c r="G829" s="56"/>
      <c r="H829" s="56"/>
      <c r="I829" s="56"/>
      <c r="J829" s="56"/>
      <c r="K829" s="56"/>
      <c r="L829" s="56"/>
      <c r="M829" s="56"/>
      <c r="N829" s="56"/>
      <c r="O829" s="56"/>
      <c r="P829" s="56"/>
      <c r="Q829" s="56"/>
      <c r="R829" s="56"/>
      <c r="S829" s="56"/>
      <c r="T829" s="56"/>
      <c r="U829" s="56"/>
      <c r="V829" s="56"/>
      <c r="W829" s="56"/>
      <c r="X829" s="56"/>
      <c r="Y829" s="56"/>
      <c r="Z829" s="56"/>
      <c r="AA829" s="56"/>
    </row>
    <row r="830">
      <c r="A830" s="56"/>
      <c r="B830" s="55"/>
      <c r="C830" s="55"/>
      <c r="D830" s="55"/>
      <c r="E830" s="56"/>
      <c r="F830" s="56"/>
      <c r="G830" s="56"/>
      <c r="H830" s="56"/>
      <c r="I830" s="56"/>
      <c r="J830" s="56"/>
      <c r="K830" s="56"/>
      <c r="L830" s="56"/>
      <c r="M830" s="56"/>
      <c r="N830" s="56"/>
      <c r="O830" s="56"/>
      <c r="P830" s="56"/>
      <c r="Q830" s="56"/>
      <c r="R830" s="56"/>
      <c r="S830" s="56"/>
      <c r="T830" s="56"/>
      <c r="U830" s="56"/>
      <c r="V830" s="56"/>
      <c r="W830" s="56"/>
      <c r="X830" s="56"/>
      <c r="Y830" s="56"/>
      <c r="Z830" s="56"/>
      <c r="AA830" s="56"/>
    </row>
    <row r="831">
      <c r="A831" s="56"/>
      <c r="B831" s="55"/>
      <c r="C831" s="55"/>
      <c r="D831" s="55"/>
      <c r="E831" s="56"/>
      <c r="F831" s="56"/>
      <c r="G831" s="56"/>
      <c r="H831" s="56"/>
      <c r="I831" s="56"/>
      <c r="J831" s="56"/>
      <c r="K831" s="56"/>
      <c r="L831" s="56"/>
      <c r="M831" s="56"/>
      <c r="N831" s="56"/>
      <c r="O831" s="56"/>
      <c r="P831" s="56"/>
      <c r="Q831" s="56"/>
      <c r="R831" s="56"/>
      <c r="S831" s="56"/>
      <c r="T831" s="56"/>
      <c r="U831" s="56"/>
      <c r="V831" s="56"/>
      <c r="W831" s="56"/>
      <c r="X831" s="56"/>
      <c r="Y831" s="56"/>
      <c r="Z831" s="56"/>
      <c r="AA831" s="56"/>
    </row>
    <row r="832">
      <c r="A832" s="56"/>
      <c r="B832" s="55"/>
      <c r="C832" s="55"/>
      <c r="D832" s="55"/>
      <c r="E832" s="56"/>
      <c r="F832" s="56"/>
      <c r="G832" s="56"/>
      <c r="H832" s="56"/>
      <c r="I832" s="56"/>
      <c r="J832" s="56"/>
      <c r="K832" s="56"/>
      <c r="L832" s="56"/>
      <c r="M832" s="56"/>
      <c r="N832" s="56"/>
      <c r="O832" s="56"/>
      <c r="P832" s="56"/>
      <c r="Q832" s="56"/>
      <c r="R832" s="56"/>
      <c r="S832" s="56"/>
      <c r="T832" s="56"/>
      <c r="U832" s="56"/>
      <c r="V832" s="56"/>
      <c r="W832" s="56"/>
      <c r="X832" s="56"/>
      <c r="Y832" s="56"/>
      <c r="Z832" s="56"/>
      <c r="AA832" s="56"/>
    </row>
    <row r="833">
      <c r="A833" s="56"/>
      <c r="B833" s="55"/>
      <c r="C833" s="55"/>
      <c r="D833" s="55"/>
      <c r="E833" s="56"/>
      <c r="F833" s="56"/>
      <c r="G833" s="56"/>
      <c r="H833" s="56"/>
      <c r="I833" s="56"/>
      <c r="J833" s="56"/>
      <c r="K833" s="56"/>
      <c r="L833" s="56"/>
      <c r="M833" s="56"/>
      <c r="N833" s="56"/>
      <c r="O833" s="56"/>
      <c r="P833" s="56"/>
      <c r="Q833" s="56"/>
      <c r="R833" s="56"/>
      <c r="S833" s="56"/>
      <c r="T833" s="56"/>
      <c r="U833" s="56"/>
      <c r="V833" s="56"/>
      <c r="W833" s="56"/>
      <c r="X833" s="56"/>
      <c r="Y833" s="56"/>
      <c r="Z833" s="56"/>
      <c r="AA833" s="56"/>
    </row>
    <row r="834">
      <c r="A834" s="56"/>
      <c r="B834" s="55"/>
      <c r="C834" s="55"/>
      <c r="D834" s="55"/>
      <c r="E834" s="56"/>
      <c r="F834" s="56"/>
      <c r="G834" s="56"/>
      <c r="H834" s="56"/>
      <c r="I834" s="56"/>
      <c r="J834" s="56"/>
      <c r="K834" s="56"/>
      <c r="L834" s="56"/>
      <c r="M834" s="56"/>
      <c r="N834" s="56"/>
      <c r="O834" s="56"/>
      <c r="P834" s="56"/>
      <c r="Q834" s="56"/>
      <c r="R834" s="56"/>
      <c r="S834" s="56"/>
      <c r="T834" s="56"/>
      <c r="U834" s="56"/>
      <c r="V834" s="56"/>
      <c r="W834" s="56"/>
      <c r="X834" s="56"/>
      <c r="Y834" s="56"/>
      <c r="Z834" s="56"/>
      <c r="AA834" s="56"/>
    </row>
    <row r="835">
      <c r="A835" s="56"/>
      <c r="B835" s="55"/>
      <c r="C835" s="55"/>
      <c r="D835" s="55"/>
      <c r="E835" s="56"/>
      <c r="F835" s="56"/>
      <c r="G835" s="56"/>
      <c r="H835" s="56"/>
      <c r="I835" s="56"/>
      <c r="J835" s="56"/>
      <c r="K835" s="56"/>
      <c r="L835" s="56"/>
      <c r="M835" s="56"/>
      <c r="N835" s="56"/>
      <c r="O835" s="56"/>
      <c r="P835" s="56"/>
      <c r="Q835" s="56"/>
      <c r="R835" s="56"/>
      <c r="S835" s="56"/>
      <c r="T835" s="56"/>
      <c r="U835" s="56"/>
      <c r="V835" s="56"/>
      <c r="W835" s="56"/>
      <c r="X835" s="56"/>
      <c r="Y835" s="56"/>
      <c r="Z835" s="56"/>
      <c r="AA835" s="56"/>
    </row>
    <row r="836">
      <c r="A836" s="56"/>
      <c r="B836" s="55"/>
      <c r="C836" s="55"/>
      <c r="D836" s="55"/>
      <c r="E836" s="56"/>
      <c r="F836" s="56"/>
      <c r="G836" s="56"/>
      <c r="H836" s="56"/>
      <c r="I836" s="56"/>
      <c r="J836" s="56"/>
      <c r="K836" s="56"/>
      <c r="L836" s="56"/>
      <c r="M836" s="56"/>
      <c r="N836" s="56"/>
      <c r="O836" s="56"/>
      <c r="P836" s="56"/>
      <c r="Q836" s="56"/>
      <c r="R836" s="56"/>
      <c r="S836" s="56"/>
      <c r="T836" s="56"/>
      <c r="U836" s="56"/>
      <c r="V836" s="56"/>
      <c r="W836" s="56"/>
      <c r="X836" s="56"/>
      <c r="Y836" s="56"/>
      <c r="Z836" s="56"/>
      <c r="AA836" s="56"/>
    </row>
    <row r="837">
      <c r="A837" s="56"/>
      <c r="B837" s="55"/>
      <c r="C837" s="55"/>
      <c r="D837" s="55"/>
      <c r="E837" s="56"/>
      <c r="F837" s="56"/>
      <c r="G837" s="56"/>
      <c r="H837" s="56"/>
      <c r="I837" s="56"/>
      <c r="J837" s="56"/>
      <c r="K837" s="56"/>
      <c r="L837" s="56"/>
      <c r="M837" s="56"/>
      <c r="N837" s="56"/>
      <c r="O837" s="56"/>
      <c r="P837" s="56"/>
      <c r="Q837" s="56"/>
      <c r="R837" s="56"/>
      <c r="S837" s="56"/>
      <c r="T837" s="56"/>
      <c r="U837" s="56"/>
      <c r="V837" s="56"/>
      <c r="W837" s="56"/>
      <c r="X837" s="56"/>
      <c r="Y837" s="56"/>
      <c r="Z837" s="56"/>
      <c r="AA837" s="56"/>
    </row>
    <row r="838">
      <c r="A838" s="56"/>
      <c r="B838" s="55"/>
      <c r="C838" s="55"/>
      <c r="D838" s="55"/>
      <c r="E838" s="56"/>
      <c r="F838" s="56"/>
      <c r="G838" s="56"/>
      <c r="H838" s="56"/>
      <c r="I838" s="56"/>
      <c r="J838" s="56"/>
      <c r="K838" s="56"/>
      <c r="L838" s="56"/>
      <c r="M838" s="56"/>
      <c r="N838" s="56"/>
      <c r="O838" s="56"/>
      <c r="P838" s="56"/>
      <c r="Q838" s="56"/>
      <c r="R838" s="56"/>
      <c r="S838" s="56"/>
      <c r="T838" s="56"/>
      <c r="U838" s="56"/>
      <c r="V838" s="56"/>
      <c r="W838" s="56"/>
      <c r="X838" s="56"/>
      <c r="Y838" s="56"/>
      <c r="Z838" s="56"/>
      <c r="AA838" s="56"/>
    </row>
    <row r="839">
      <c r="A839" s="56"/>
      <c r="B839" s="55"/>
      <c r="C839" s="55"/>
      <c r="D839" s="55"/>
      <c r="E839" s="56"/>
      <c r="F839" s="56"/>
      <c r="G839" s="56"/>
      <c r="H839" s="56"/>
      <c r="I839" s="56"/>
      <c r="J839" s="56"/>
      <c r="K839" s="56"/>
      <c r="L839" s="56"/>
      <c r="M839" s="56"/>
      <c r="N839" s="56"/>
      <c r="O839" s="56"/>
      <c r="P839" s="56"/>
      <c r="Q839" s="56"/>
      <c r="R839" s="56"/>
      <c r="S839" s="56"/>
      <c r="T839" s="56"/>
      <c r="U839" s="56"/>
      <c r="V839" s="56"/>
      <c r="W839" s="56"/>
      <c r="X839" s="56"/>
      <c r="Y839" s="56"/>
      <c r="Z839" s="56"/>
      <c r="AA839" s="56"/>
    </row>
    <row r="840">
      <c r="A840" s="56"/>
      <c r="B840" s="55"/>
      <c r="C840" s="55"/>
      <c r="D840" s="55"/>
      <c r="E840" s="56"/>
      <c r="F840" s="56"/>
      <c r="G840" s="56"/>
      <c r="H840" s="56"/>
      <c r="I840" s="56"/>
      <c r="J840" s="56"/>
      <c r="K840" s="56"/>
      <c r="L840" s="56"/>
      <c r="M840" s="56"/>
      <c r="N840" s="56"/>
      <c r="O840" s="56"/>
      <c r="P840" s="56"/>
      <c r="Q840" s="56"/>
      <c r="R840" s="56"/>
      <c r="S840" s="56"/>
      <c r="T840" s="56"/>
      <c r="U840" s="56"/>
      <c r="V840" s="56"/>
      <c r="W840" s="56"/>
      <c r="X840" s="56"/>
      <c r="Y840" s="56"/>
      <c r="Z840" s="56"/>
      <c r="AA840" s="56"/>
    </row>
    <row r="841">
      <c r="A841" s="56"/>
      <c r="B841" s="55"/>
      <c r="C841" s="55"/>
      <c r="D841" s="55"/>
      <c r="E841" s="56"/>
      <c r="F841" s="56"/>
      <c r="G841" s="56"/>
      <c r="H841" s="56"/>
      <c r="I841" s="56"/>
      <c r="J841" s="56"/>
      <c r="K841" s="56"/>
      <c r="L841" s="56"/>
      <c r="M841" s="56"/>
      <c r="N841" s="56"/>
      <c r="O841" s="56"/>
      <c r="P841" s="56"/>
      <c r="Q841" s="56"/>
      <c r="R841" s="56"/>
      <c r="S841" s="56"/>
      <c r="T841" s="56"/>
      <c r="U841" s="56"/>
      <c r="V841" s="56"/>
      <c r="W841" s="56"/>
      <c r="X841" s="56"/>
      <c r="Y841" s="56"/>
      <c r="Z841" s="56"/>
      <c r="AA841" s="56"/>
    </row>
    <row r="842">
      <c r="A842" s="56"/>
      <c r="B842" s="55"/>
      <c r="C842" s="55"/>
      <c r="D842" s="55"/>
      <c r="E842" s="56"/>
      <c r="F842" s="56"/>
      <c r="G842" s="56"/>
      <c r="H842" s="56"/>
      <c r="I842" s="56"/>
      <c r="J842" s="56"/>
      <c r="K842" s="56"/>
      <c r="L842" s="56"/>
      <c r="M842" s="56"/>
      <c r="N842" s="56"/>
      <c r="O842" s="56"/>
      <c r="P842" s="56"/>
      <c r="Q842" s="56"/>
      <c r="R842" s="56"/>
      <c r="S842" s="56"/>
      <c r="T842" s="56"/>
      <c r="U842" s="56"/>
      <c r="V842" s="56"/>
      <c r="W842" s="56"/>
      <c r="X842" s="56"/>
      <c r="Y842" s="56"/>
      <c r="Z842" s="56"/>
      <c r="AA842" s="56"/>
    </row>
    <row r="843">
      <c r="A843" s="56"/>
      <c r="B843" s="55"/>
      <c r="C843" s="55"/>
      <c r="D843" s="55"/>
      <c r="E843" s="56"/>
      <c r="F843" s="56"/>
      <c r="G843" s="56"/>
      <c r="H843" s="56"/>
      <c r="I843" s="56"/>
      <c r="J843" s="56"/>
      <c r="K843" s="56"/>
      <c r="L843" s="56"/>
      <c r="M843" s="56"/>
      <c r="N843" s="56"/>
      <c r="O843" s="56"/>
      <c r="P843" s="56"/>
      <c r="Q843" s="56"/>
      <c r="R843" s="56"/>
      <c r="S843" s="56"/>
      <c r="T843" s="56"/>
      <c r="U843" s="56"/>
      <c r="V843" s="56"/>
      <c r="W843" s="56"/>
      <c r="X843" s="56"/>
      <c r="Y843" s="56"/>
      <c r="Z843" s="56"/>
      <c r="AA843" s="56"/>
    </row>
    <row r="844">
      <c r="A844" s="56"/>
      <c r="B844" s="55"/>
      <c r="C844" s="55"/>
      <c r="D844" s="55"/>
      <c r="E844" s="56"/>
      <c r="F844" s="56"/>
      <c r="G844" s="56"/>
      <c r="H844" s="56"/>
      <c r="I844" s="56"/>
      <c r="J844" s="56"/>
      <c r="K844" s="56"/>
      <c r="L844" s="56"/>
      <c r="M844" s="56"/>
      <c r="N844" s="56"/>
      <c r="O844" s="56"/>
      <c r="P844" s="56"/>
      <c r="Q844" s="56"/>
      <c r="R844" s="56"/>
      <c r="S844" s="56"/>
      <c r="T844" s="56"/>
      <c r="U844" s="56"/>
      <c r="V844" s="56"/>
      <c r="W844" s="56"/>
      <c r="X844" s="56"/>
      <c r="Y844" s="56"/>
      <c r="Z844" s="56"/>
      <c r="AA844" s="56"/>
    </row>
    <row r="845">
      <c r="A845" s="56"/>
      <c r="B845" s="55"/>
      <c r="C845" s="55"/>
      <c r="D845" s="55"/>
      <c r="E845" s="56"/>
      <c r="F845" s="56"/>
      <c r="G845" s="56"/>
      <c r="H845" s="56"/>
      <c r="I845" s="56"/>
      <c r="J845" s="56"/>
      <c r="K845" s="56"/>
      <c r="L845" s="56"/>
      <c r="M845" s="56"/>
      <c r="N845" s="56"/>
      <c r="O845" s="56"/>
      <c r="P845" s="56"/>
      <c r="Q845" s="56"/>
      <c r="R845" s="56"/>
      <c r="S845" s="56"/>
      <c r="T845" s="56"/>
      <c r="U845" s="56"/>
      <c r="V845" s="56"/>
      <c r="W845" s="56"/>
      <c r="X845" s="56"/>
      <c r="Y845" s="56"/>
      <c r="Z845" s="56"/>
      <c r="AA845" s="56"/>
    </row>
    <row r="846">
      <c r="A846" s="56"/>
      <c r="B846" s="55"/>
      <c r="C846" s="55"/>
      <c r="D846" s="55"/>
      <c r="E846" s="56"/>
      <c r="F846" s="56"/>
      <c r="G846" s="56"/>
      <c r="H846" s="56"/>
      <c r="I846" s="56"/>
      <c r="J846" s="56"/>
      <c r="K846" s="56"/>
      <c r="L846" s="56"/>
      <c r="M846" s="56"/>
      <c r="N846" s="56"/>
      <c r="O846" s="56"/>
      <c r="P846" s="56"/>
      <c r="Q846" s="56"/>
      <c r="R846" s="56"/>
      <c r="S846" s="56"/>
      <c r="T846" s="56"/>
      <c r="U846" s="56"/>
      <c r="V846" s="56"/>
      <c r="W846" s="56"/>
      <c r="X846" s="56"/>
      <c r="Y846" s="56"/>
      <c r="Z846" s="56"/>
      <c r="AA846" s="56"/>
    </row>
    <row r="847">
      <c r="A847" s="56"/>
      <c r="B847" s="55"/>
      <c r="C847" s="55"/>
      <c r="D847" s="55"/>
      <c r="E847" s="56"/>
      <c r="F847" s="56"/>
      <c r="G847" s="56"/>
      <c r="H847" s="56"/>
      <c r="I847" s="56"/>
      <c r="J847" s="56"/>
      <c r="K847" s="56"/>
      <c r="L847" s="56"/>
      <c r="M847" s="56"/>
      <c r="N847" s="56"/>
      <c r="O847" s="56"/>
      <c r="P847" s="56"/>
      <c r="Q847" s="56"/>
      <c r="R847" s="56"/>
      <c r="S847" s="56"/>
      <c r="T847" s="56"/>
      <c r="U847" s="56"/>
      <c r="V847" s="56"/>
      <c r="W847" s="56"/>
      <c r="X847" s="56"/>
      <c r="Y847" s="56"/>
      <c r="Z847" s="56"/>
      <c r="AA847" s="56"/>
    </row>
    <row r="848">
      <c r="A848" s="56"/>
      <c r="B848" s="55"/>
      <c r="C848" s="55"/>
      <c r="D848" s="55"/>
      <c r="E848" s="56"/>
      <c r="F848" s="56"/>
      <c r="G848" s="56"/>
      <c r="H848" s="56"/>
      <c r="I848" s="56"/>
      <c r="J848" s="56"/>
      <c r="K848" s="56"/>
      <c r="L848" s="56"/>
      <c r="M848" s="56"/>
      <c r="N848" s="56"/>
      <c r="O848" s="56"/>
      <c r="P848" s="56"/>
      <c r="Q848" s="56"/>
      <c r="R848" s="56"/>
      <c r="S848" s="56"/>
      <c r="T848" s="56"/>
      <c r="U848" s="56"/>
      <c r="V848" s="56"/>
      <c r="W848" s="56"/>
      <c r="X848" s="56"/>
      <c r="Y848" s="56"/>
      <c r="Z848" s="56"/>
      <c r="AA848" s="56"/>
    </row>
    <row r="849">
      <c r="A849" s="56"/>
      <c r="B849" s="55"/>
      <c r="C849" s="55"/>
      <c r="D849" s="55"/>
      <c r="E849" s="56"/>
      <c r="F849" s="56"/>
      <c r="G849" s="56"/>
      <c r="H849" s="56"/>
      <c r="I849" s="56"/>
      <c r="J849" s="56"/>
      <c r="K849" s="56"/>
      <c r="L849" s="56"/>
      <c r="M849" s="56"/>
      <c r="N849" s="56"/>
      <c r="O849" s="56"/>
      <c r="P849" s="56"/>
      <c r="Q849" s="56"/>
      <c r="R849" s="56"/>
      <c r="S849" s="56"/>
      <c r="T849" s="56"/>
      <c r="U849" s="56"/>
      <c r="V849" s="56"/>
      <c r="W849" s="56"/>
      <c r="X849" s="56"/>
      <c r="Y849" s="56"/>
      <c r="Z849" s="56"/>
      <c r="AA849" s="56"/>
    </row>
    <row r="850">
      <c r="A850" s="56"/>
      <c r="B850" s="55"/>
      <c r="C850" s="55"/>
      <c r="D850" s="55"/>
      <c r="E850" s="56"/>
      <c r="F850" s="56"/>
      <c r="G850" s="56"/>
      <c r="H850" s="56"/>
      <c r="I850" s="56"/>
      <c r="J850" s="56"/>
      <c r="K850" s="56"/>
      <c r="L850" s="56"/>
      <c r="M850" s="56"/>
      <c r="N850" s="56"/>
      <c r="O850" s="56"/>
      <c r="P850" s="56"/>
      <c r="Q850" s="56"/>
      <c r="R850" s="56"/>
      <c r="S850" s="56"/>
      <c r="T850" s="56"/>
      <c r="U850" s="56"/>
      <c r="V850" s="56"/>
      <c r="W850" s="56"/>
      <c r="X850" s="56"/>
      <c r="Y850" s="56"/>
      <c r="Z850" s="56"/>
      <c r="AA850" s="56"/>
    </row>
    <row r="851">
      <c r="A851" s="56"/>
      <c r="B851" s="55"/>
      <c r="C851" s="55"/>
      <c r="D851" s="55"/>
      <c r="E851" s="56"/>
      <c r="F851" s="56"/>
      <c r="G851" s="56"/>
      <c r="H851" s="56"/>
      <c r="I851" s="56"/>
      <c r="J851" s="56"/>
      <c r="K851" s="56"/>
      <c r="L851" s="56"/>
      <c r="M851" s="56"/>
      <c r="N851" s="56"/>
      <c r="O851" s="56"/>
      <c r="P851" s="56"/>
      <c r="Q851" s="56"/>
      <c r="R851" s="56"/>
      <c r="S851" s="56"/>
      <c r="T851" s="56"/>
      <c r="U851" s="56"/>
      <c r="V851" s="56"/>
      <c r="W851" s="56"/>
      <c r="X851" s="56"/>
      <c r="Y851" s="56"/>
      <c r="Z851" s="56"/>
      <c r="AA851" s="56"/>
    </row>
    <row r="852">
      <c r="A852" s="56"/>
      <c r="B852" s="55"/>
      <c r="C852" s="55"/>
      <c r="D852" s="55"/>
      <c r="E852" s="56"/>
      <c r="F852" s="56"/>
      <c r="G852" s="56"/>
      <c r="H852" s="56"/>
      <c r="I852" s="56"/>
      <c r="J852" s="56"/>
      <c r="K852" s="56"/>
      <c r="L852" s="56"/>
      <c r="M852" s="56"/>
      <c r="N852" s="56"/>
      <c r="O852" s="56"/>
      <c r="P852" s="56"/>
      <c r="Q852" s="56"/>
      <c r="R852" s="56"/>
      <c r="S852" s="56"/>
      <c r="T852" s="56"/>
      <c r="U852" s="56"/>
      <c r="V852" s="56"/>
      <c r="W852" s="56"/>
      <c r="X852" s="56"/>
      <c r="Y852" s="56"/>
      <c r="Z852" s="56"/>
      <c r="AA852" s="56"/>
    </row>
    <row r="853">
      <c r="A853" s="56"/>
      <c r="B853" s="55"/>
      <c r="C853" s="55"/>
      <c r="D853" s="55"/>
      <c r="E853" s="56"/>
      <c r="F853" s="56"/>
      <c r="G853" s="56"/>
      <c r="H853" s="56"/>
      <c r="I853" s="56"/>
      <c r="J853" s="56"/>
      <c r="K853" s="56"/>
      <c r="L853" s="56"/>
      <c r="M853" s="56"/>
      <c r="N853" s="56"/>
      <c r="O853" s="56"/>
      <c r="P853" s="56"/>
      <c r="Q853" s="56"/>
      <c r="R853" s="56"/>
      <c r="S853" s="56"/>
      <c r="T853" s="56"/>
      <c r="U853" s="56"/>
      <c r="V853" s="56"/>
      <c r="W853" s="56"/>
      <c r="X853" s="56"/>
      <c r="Y853" s="56"/>
      <c r="Z853" s="56"/>
      <c r="AA853" s="56"/>
    </row>
    <row r="854">
      <c r="A854" s="56"/>
      <c r="B854" s="55"/>
      <c r="C854" s="55"/>
      <c r="D854" s="55"/>
      <c r="E854" s="56"/>
      <c r="F854" s="56"/>
      <c r="G854" s="56"/>
      <c r="H854" s="56"/>
      <c r="I854" s="56"/>
      <c r="J854" s="56"/>
      <c r="K854" s="56"/>
      <c r="L854" s="56"/>
      <c r="M854" s="56"/>
      <c r="N854" s="56"/>
      <c r="O854" s="56"/>
      <c r="P854" s="56"/>
      <c r="Q854" s="56"/>
      <c r="R854" s="56"/>
      <c r="S854" s="56"/>
      <c r="T854" s="56"/>
      <c r="U854" s="56"/>
      <c r="V854" s="56"/>
      <c r="W854" s="56"/>
      <c r="X854" s="56"/>
      <c r="Y854" s="56"/>
      <c r="Z854" s="56"/>
      <c r="AA854" s="56"/>
    </row>
    <row r="855">
      <c r="A855" s="56"/>
      <c r="B855" s="55"/>
      <c r="C855" s="55"/>
      <c r="D855" s="55"/>
      <c r="E855" s="56"/>
      <c r="F855" s="56"/>
      <c r="G855" s="56"/>
      <c r="H855" s="56"/>
      <c r="I855" s="56"/>
      <c r="J855" s="56"/>
      <c r="K855" s="56"/>
      <c r="L855" s="56"/>
      <c r="M855" s="56"/>
      <c r="N855" s="56"/>
      <c r="O855" s="56"/>
      <c r="P855" s="56"/>
      <c r="Q855" s="56"/>
      <c r="R855" s="56"/>
      <c r="S855" s="56"/>
      <c r="T855" s="56"/>
      <c r="U855" s="56"/>
      <c r="V855" s="56"/>
      <c r="W855" s="56"/>
      <c r="X855" s="56"/>
      <c r="Y855" s="56"/>
      <c r="Z855" s="56"/>
      <c r="AA855" s="56"/>
    </row>
    <row r="856">
      <c r="A856" s="56"/>
      <c r="B856" s="55"/>
      <c r="C856" s="55"/>
      <c r="D856" s="55"/>
      <c r="E856" s="56"/>
      <c r="F856" s="56"/>
      <c r="G856" s="56"/>
      <c r="H856" s="56"/>
      <c r="I856" s="56"/>
      <c r="J856" s="56"/>
      <c r="K856" s="56"/>
      <c r="L856" s="56"/>
      <c r="M856" s="56"/>
      <c r="N856" s="56"/>
      <c r="O856" s="56"/>
      <c r="P856" s="56"/>
      <c r="Q856" s="56"/>
      <c r="R856" s="56"/>
      <c r="S856" s="56"/>
      <c r="T856" s="56"/>
      <c r="U856" s="56"/>
      <c r="V856" s="56"/>
      <c r="W856" s="56"/>
      <c r="X856" s="56"/>
      <c r="Y856" s="56"/>
      <c r="Z856" s="56"/>
      <c r="AA856" s="56"/>
    </row>
    <row r="857">
      <c r="A857" s="56"/>
      <c r="B857" s="55"/>
      <c r="C857" s="55"/>
      <c r="D857" s="55"/>
      <c r="E857" s="56"/>
      <c r="F857" s="56"/>
      <c r="G857" s="56"/>
      <c r="H857" s="56"/>
      <c r="I857" s="56"/>
      <c r="J857" s="56"/>
      <c r="K857" s="56"/>
      <c r="L857" s="56"/>
      <c r="M857" s="56"/>
      <c r="N857" s="56"/>
      <c r="O857" s="56"/>
      <c r="P857" s="56"/>
      <c r="Q857" s="56"/>
      <c r="R857" s="56"/>
      <c r="S857" s="56"/>
      <c r="T857" s="56"/>
      <c r="U857" s="56"/>
      <c r="V857" s="56"/>
      <c r="W857" s="56"/>
      <c r="X857" s="56"/>
      <c r="Y857" s="56"/>
      <c r="Z857" s="56"/>
      <c r="AA857" s="56"/>
    </row>
    <row r="858">
      <c r="A858" s="56"/>
      <c r="B858" s="55"/>
      <c r="C858" s="55"/>
      <c r="D858" s="55"/>
      <c r="E858" s="56"/>
      <c r="F858" s="56"/>
      <c r="G858" s="56"/>
      <c r="H858" s="56"/>
      <c r="I858" s="56"/>
      <c r="J858" s="56"/>
      <c r="K858" s="56"/>
      <c r="L858" s="56"/>
      <c r="M858" s="56"/>
      <c r="N858" s="56"/>
      <c r="O858" s="56"/>
      <c r="P858" s="56"/>
      <c r="Q858" s="56"/>
      <c r="R858" s="56"/>
      <c r="S858" s="56"/>
      <c r="T858" s="56"/>
      <c r="U858" s="56"/>
      <c r="V858" s="56"/>
      <c r="W858" s="56"/>
      <c r="X858" s="56"/>
      <c r="Y858" s="56"/>
      <c r="Z858" s="56"/>
      <c r="AA858" s="56"/>
    </row>
    <row r="859">
      <c r="A859" s="56"/>
      <c r="B859" s="55"/>
      <c r="C859" s="55"/>
      <c r="D859" s="55"/>
      <c r="E859" s="56"/>
      <c r="F859" s="56"/>
      <c r="G859" s="56"/>
      <c r="H859" s="56"/>
      <c r="I859" s="56"/>
      <c r="J859" s="56"/>
      <c r="K859" s="56"/>
      <c r="L859" s="56"/>
      <c r="M859" s="56"/>
      <c r="N859" s="56"/>
      <c r="O859" s="56"/>
      <c r="P859" s="56"/>
      <c r="Q859" s="56"/>
      <c r="R859" s="56"/>
      <c r="S859" s="56"/>
      <c r="T859" s="56"/>
      <c r="U859" s="56"/>
      <c r="V859" s="56"/>
      <c r="W859" s="56"/>
      <c r="X859" s="56"/>
      <c r="Y859" s="56"/>
      <c r="Z859" s="56"/>
      <c r="AA859" s="56"/>
    </row>
    <row r="860">
      <c r="A860" s="56"/>
      <c r="B860" s="55"/>
      <c r="C860" s="55"/>
      <c r="D860" s="55"/>
      <c r="E860" s="56"/>
      <c r="F860" s="56"/>
      <c r="G860" s="56"/>
      <c r="H860" s="56"/>
      <c r="I860" s="56"/>
      <c r="J860" s="56"/>
      <c r="K860" s="56"/>
      <c r="L860" s="56"/>
      <c r="M860" s="56"/>
      <c r="N860" s="56"/>
      <c r="O860" s="56"/>
      <c r="P860" s="56"/>
      <c r="Q860" s="56"/>
      <c r="R860" s="56"/>
      <c r="S860" s="56"/>
      <c r="T860" s="56"/>
      <c r="U860" s="56"/>
      <c r="V860" s="56"/>
      <c r="W860" s="56"/>
      <c r="X860" s="56"/>
      <c r="Y860" s="56"/>
      <c r="Z860" s="56"/>
      <c r="AA860" s="56"/>
    </row>
    <row r="861">
      <c r="A861" s="56"/>
      <c r="B861" s="55"/>
      <c r="C861" s="55"/>
      <c r="D861" s="55"/>
      <c r="E861" s="56"/>
      <c r="F861" s="56"/>
      <c r="G861" s="56"/>
      <c r="H861" s="56"/>
      <c r="I861" s="56"/>
      <c r="J861" s="56"/>
      <c r="K861" s="56"/>
      <c r="L861" s="56"/>
      <c r="M861" s="56"/>
      <c r="N861" s="56"/>
      <c r="O861" s="56"/>
      <c r="P861" s="56"/>
      <c r="Q861" s="56"/>
      <c r="R861" s="56"/>
      <c r="S861" s="56"/>
      <c r="T861" s="56"/>
      <c r="U861" s="56"/>
      <c r="V861" s="56"/>
      <c r="W861" s="56"/>
      <c r="X861" s="56"/>
      <c r="Y861" s="56"/>
      <c r="Z861" s="56"/>
      <c r="AA861" s="56"/>
    </row>
    <row r="862">
      <c r="A862" s="56"/>
      <c r="B862" s="55"/>
      <c r="C862" s="55"/>
      <c r="D862" s="55"/>
      <c r="E862" s="56"/>
      <c r="F862" s="56"/>
      <c r="G862" s="56"/>
      <c r="H862" s="56"/>
      <c r="I862" s="56"/>
      <c r="J862" s="56"/>
      <c r="K862" s="56"/>
      <c r="L862" s="56"/>
      <c r="M862" s="56"/>
      <c r="N862" s="56"/>
      <c r="O862" s="56"/>
      <c r="P862" s="56"/>
      <c r="Q862" s="56"/>
      <c r="R862" s="56"/>
      <c r="S862" s="56"/>
      <c r="T862" s="56"/>
      <c r="U862" s="56"/>
      <c r="V862" s="56"/>
      <c r="W862" s="56"/>
      <c r="X862" s="56"/>
      <c r="Y862" s="56"/>
      <c r="Z862" s="56"/>
      <c r="AA862" s="56"/>
    </row>
    <row r="863">
      <c r="A863" s="56"/>
      <c r="B863" s="55"/>
      <c r="C863" s="55"/>
      <c r="D863" s="55"/>
      <c r="E863" s="56"/>
      <c r="F863" s="56"/>
      <c r="G863" s="56"/>
      <c r="H863" s="56"/>
      <c r="I863" s="56"/>
      <c r="J863" s="56"/>
      <c r="K863" s="56"/>
      <c r="L863" s="56"/>
      <c r="M863" s="56"/>
      <c r="N863" s="56"/>
      <c r="O863" s="56"/>
      <c r="P863" s="56"/>
      <c r="Q863" s="56"/>
      <c r="R863" s="56"/>
      <c r="S863" s="56"/>
      <c r="T863" s="56"/>
      <c r="U863" s="56"/>
      <c r="V863" s="56"/>
      <c r="W863" s="56"/>
      <c r="X863" s="56"/>
      <c r="Y863" s="56"/>
      <c r="Z863" s="56"/>
      <c r="AA863" s="56"/>
    </row>
    <row r="864">
      <c r="A864" s="56"/>
      <c r="B864" s="55"/>
      <c r="C864" s="55"/>
      <c r="D864" s="55"/>
      <c r="E864" s="56"/>
      <c r="F864" s="56"/>
      <c r="G864" s="56"/>
      <c r="H864" s="56"/>
      <c r="I864" s="56"/>
      <c r="J864" s="56"/>
      <c r="K864" s="56"/>
      <c r="L864" s="56"/>
      <c r="M864" s="56"/>
      <c r="N864" s="56"/>
      <c r="O864" s="56"/>
      <c r="P864" s="56"/>
      <c r="Q864" s="56"/>
      <c r="R864" s="56"/>
      <c r="S864" s="56"/>
      <c r="T864" s="56"/>
      <c r="U864" s="56"/>
      <c r="V864" s="56"/>
      <c r="W864" s="56"/>
      <c r="X864" s="56"/>
      <c r="Y864" s="56"/>
      <c r="Z864" s="56"/>
      <c r="AA864" s="56"/>
    </row>
    <row r="865">
      <c r="A865" s="56"/>
      <c r="B865" s="55"/>
      <c r="C865" s="55"/>
      <c r="D865" s="55"/>
      <c r="E865" s="56"/>
      <c r="F865" s="56"/>
      <c r="G865" s="56"/>
      <c r="H865" s="56"/>
      <c r="I865" s="56"/>
      <c r="J865" s="56"/>
      <c r="K865" s="56"/>
      <c r="L865" s="56"/>
      <c r="M865" s="56"/>
      <c r="N865" s="56"/>
      <c r="O865" s="56"/>
      <c r="P865" s="56"/>
      <c r="Q865" s="56"/>
      <c r="R865" s="56"/>
      <c r="S865" s="56"/>
      <c r="T865" s="56"/>
      <c r="U865" s="56"/>
      <c r="V865" s="56"/>
      <c r="W865" s="56"/>
      <c r="X865" s="56"/>
      <c r="Y865" s="56"/>
      <c r="Z865" s="56"/>
      <c r="AA865" s="56"/>
    </row>
    <row r="866">
      <c r="A866" s="56"/>
      <c r="B866" s="55"/>
      <c r="C866" s="55"/>
      <c r="D866" s="55"/>
      <c r="E866" s="56"/>
      <c r="F866" s="56"/>
      <c r="G866" s="56"/>
      <c r="H866" s="56"/>
      <c r="I866" s="56"/>
      <c r="J866" s="56"/>
      <c r="K866" s="56"/>
      <c r="L866" s="56"/>
      <c r="M866" s="56"/>
      <c r="N866" s="56"/>
      <c r="O866" s="56"/>
      <c r="P866" s="56"/>
      <c r="Q866" s="56"/>
      <c r="R866" s="56"/>
      <c r="S866" s="56"/>
      <c r="T866" s="56"/>
      <c r="U866" s="56"/>
      <c r="V866" s="56"/>
      <c r="W866" s="56"/>
      <c r="X866" s="56"/>
      <c r="Y866" s="56"/>
      <c r="Z866" s="56"/>
      <c r="AA866" s="56"/>
    </row>
    <row r="867">
      <c r="A867" s="56"/>
      <c r="B867" s="55"/>
      <c r="C867" s="55"/>
      <c r="D867" s="55"/>
      <c r="E867" s="56"/>
      <c r="F867" s="56"/>
      <c r="G867" s="56"/>
      <c r="H867" s="56"/>
      <c r="I867" s="56"/>
      <c r="J867" s="56"/>
      <c r="K867" s="56"/>
      <c r="L867" s="56"/>
      <c r="M867" s="56"/>
      <c r="N867" s="56"/>
      <c r="O867" s="56"/>
      <c r="P867" s="56"/>
      <c r="Q867" s="56"/>
      <c r="R867" s="56"/>
      <c r="S867" s="56"/>
      <c r="T867" s="56"/>
      <c r="U867" s="56"/>
      <c r="V867" s="56"/>
      <c r="W867" s="56"/>
      <c r="X867" s="56"/>
      <c r="Y867" s="56"/>
      <c r="Z867" s="56"/>
      <c r="AA867" s="56"/>
    </row>
    <row r="868">
      <c r="A868" s="56"/>
      <c r="B868" s="55"/>
      <c r="C868" s="55"/>
      <c r="D868" s="55"/>
      <c r="E868" s="56"/>
      <c r="F868" s="56"/>
      <c r="G868" s="56"/>
      <c r="H868" s="56"/>
      <c r="I868" s="56"/>
      <c r="J868" s="56"/>
      <c r="K868" s="56"/>
      <c r="L868" s="56"/>
      <c r="M868" s="56"/>
      <c r="N868" s="56"/>
      <c r="O868" s="56"/>
      <c r="P868" s="56"/>
      <c r="Q868" s="56"/>
      <c r="R868" s="56"/>
      <c r="S868" s="56"/>
      <c r="T868" s="56"/>
      <c r="U868" s="56"/>
      <c r="V868" s="56"/>
      <c r="W868" s="56"/>
      <c r="X868" s="56"/>
      <c r="Y868" s="56"/>
      <c r="Z868" s="56"/>
      <c r="AA868" s="56"/>
    </row>
    <row r="869">
      <c r="A869" s="56"/>
      <c r="B869" s="55"/>
      <c r="C869" s="55"/>
      <c r="D869" s="55"/>
      <c r="E869" s="56"/>
      <c r="F869" s="56"/>
      <c r="G869" s="56"/>
      <c r="H869" s="56"/>
      <c r="I869" s="56"/>
      <c r="J869" s="56"/>
      <c r="K869" s="56"/>
      <c r="L869" s="56"/>
      <c r="M869" s="56"/>
      <c r="N869" s="56"/>
      <c r="O869" s="56"/>
      <c r="P869" s="56"/>
      <c r="Q869" s="56"/>
      <c r="R869" s="56"/>
      <c r="S869" s="56"/>
      <c r="T869" s="56"/>
      <c r="U869" s="56"/>
      <c r="V869" s="56"/>
      <c r="W869" s="56"/>
      <c r="X869" s="56"/>
      <c r="Y869" s="56"/>
      <c r="Z869" s="56"/>
      <c r="AA869" s="56"/>
    </row>
    <row r="870">
      <c r="A870" s="56"/>
      <c r="B870" s="55"/>
      <c r="C870" s="55"/>
      <c r="D870" s="55"/>
      <c r="E870" s="56"/>
      <c r="F870" s="56"/>
      <c r="G870" s="56"/>
      <c r="H870" s="56"/>
      <c r="I870" s="56"/>
      <c r="J870" s="56"/>
      <c r="K870" s="56"/>
      <c r="L870" s="56"/>
      <c r="M870" s="56"/>
      <c r="N870" s="56"/>
      <c r="O870" s="56"/>
      <c r="P870" s="56"/>
      <c r="Q870" s="56"/>
      <c r="R870" s="56"/>
      <c r="S870" s="56"/>
      <c r="T870" s="56"/>
      <c r="U870" s="56"/>
      <c r="V870" s="56"/>
      <c r="W870" s="56"/>
      <c r="X870" s="56"/>
      <c r="Y870" s="56"/>
      <c r="Z870" s="56"/>
      <c r="AA870" s="56"/>
    </row>
    <row r="871">
      <c r="A871" s="56"/>
      <c r="B871" s="55"/>
      <c r="C871" s="55"/>
      <c r="D871" s="55"/>
      <c r="E871" s="56"/>
      <c r="F871" s="56"/>
      <c r="G871" s="56"/>
      <c r="H871" s="56"/>
      <c r="I871" s="56"/>
      <c r="J871" s="56"/>
      <c r="K871" s="56"/>
      <c r="L871" s="56"/>
      <c r="M871" s="56"/>
      <c r="N871" s="56"/>
      <c r="O871" s="56"/>
      <c r="P871" s="56"/>
      <c r="Q871" s="56"/>
      <c r="R871" s="56"/>
      <c r="S871" s="56"/>
      <c r="T871" s="56"/>
      <c r="U871" s="56"/>
      <c r="V871" s="56"/>
      <c r="W871" s="56"/>
      <c r="X871" s="56"/>
      <c r="Y871" s="56"/>
      <c r="Z871" s="56"/>
      <c r="AA871" s="56"/>
    </row>
    <row r="872">
      <c r="A872" s="56"/>
      <c r="B872" s="55"/>
      <c r="C872" s="55"/>
      <c r="D872" s="55"/>
      <c r="E872" s="56"/>
      <c r="F872" s="56"/>
      <c r="G872" s="56"/>
      <c r="H872" s="56"/>
      <c r="I872" s="56"/>
      <c r="J872" s="56"/>
      <c r="K872" s="56"/>
      <c r="L872" s="56"/>
      <c r="M872" s="56"/>
      <c r="N872" s="56"/>
      <c r="O872" s="56"/>
      <c r="P872" s="56"/>
      <c r="Q872" s="56"/>
      <c r="R872" s="56"/>
      <c r="S872" s="56"/>
      <c r="T872" s="56"/>
      <c r="U872" s="56"/>
      <c r="V872" s="56"/>
      <c r="W872" s="56"/>
      <c r="X872" s="56"/>
      <c r="Y872" s="56"/>
      <c r="Z872" s="56"/>
      <c r="AA872" s="56"/>
    </row>
    <row r="873">
      <c r="A873" s="56"/>
      <c r="B873" s="55"/>
      <c r="C873" s="55"/>
      <c r="D873" s="55"/>
      <c r="E873" s="56"/>
      <c r="F873" s="56"/>
      <c r="G873" s="56"/>
      <c r="H873" s="56"/>
      <c r="I873" s="56"/>
      <c r="J873" s="56"/>
      <c r="K873" s="56"/>
      <c r="L873" s="56"/>
      <c r="M873" s="56"/>
      <c r="N873" s="56"/>
      <c r="O873" s="56"/>
      <c r="P873" s="56"/>
      <c r="Q873" s="56"/>
      <c r="R873" s="56"/>
      <c r="S873" s="56"/>
      <c r="T873" s="56"/>
      <c r="U873" s="56"/>
      <c r="V873" s="56"/>
      <c r="W873" s="56"/>
      <c r="X873" s="56"/>
      <c r="Y873" s="56"/>
      <c r="Z873" s="56"/>
      <c r="AA873" s="56"/>
    </row>
    <row r="874">
      <c r="A874" s="56"/>
      <c r="B874" s="55"/>
      <c r="C874" s="55"/>
      <c r="D874" s="55"/>
      <c r="E874" s="56"/>
      <c r="F874" s="56"/>
      <c r="G874" s="56"/>
      <c r="H874" s="56"/>
      <c r="I874" s="56"/>
      <c r="J874" s="56"/>
      <c r="K874" s="56"/>
      <c r="L874" s="56"/>
      <c r="M874" s="56"/>
      <c r="N874" s="56"/>
      <c r="O874" s="56"/>
      <c r="P874" s="56"/>
      <c r="Q874" s="56"/>
      <c r="R874" s="56"/>
      <c r="S874" s="56"/>
      <c r="T874" s="56"/>
      <c r="U874" s="56"/>
      <c r="V874" s="56"/>
      <c r="W874" s="56"/>
      <c r="X874" s="56"/>
      <c r="Y874" s="56"/>
      <c r="Z874" s="56"/>
      <c r="AA874" s="56"/>
    </row>
    <row r="875">
      <c r="A875" s="56"/>
      <c r="B875" s="55"/>
      <c r="C875" s="55"/>
      <c r="D875" s="55"/>
      <c r="E875" s="56"/>
      <c r="F875" s="56"/>
      <c r="G875" s="56"/>
      <c r="H875" s="56"/>
      <c r="I875" s="56"/>
      <c r="J875" s="56"/>
      <c r="K875" s="56"/>
      <c r="L875" s="56"/>
      <c r="M875" s="56"/>
      <c r="N875" s="56"/>
      <c r="O875" s="56"/>
      <c r="P875" s="56"/>
      <c r="Q875" s="56"/>
      <c r="R875" s="56"/>
      <c r="S875" s="56"/>
      <c r="T875" s="56"/>
      <c r="U875" s="56"/>
      <c r="V875" s="56"/>
      <c r="W875" s="56"/>
      <c r="X875" s="56"/>
      <c r="Y875" s="56"/>
      <c r="Z875" s="56"/>
      <c r="AA875" s="56"/>
    </row>
    <row r="876">
      <c r="A876" s="56"/>
      <c r="B876" s="55"/>
      <c r="C876" s="55"/>
      <c r="D876" s="55"/>
      <c r="E876" s="56"/>
      <c r="F876" s="56"/>
      <c r="G876" s="56"/>
      <c r="H876" s="56"/>
      <c r="I876" s="56"/>
      <c r="J876" s="56"/>
      <c r="K876" s="56"/>
      <c r="L876" s="56"/>
      <c r="M876" s="56"/>
      <c r="N876" s="56"/>
      <c r="O876" s="56"/>
      <c r="P876" s="56"/>
      <c r="Q876" s="56"/>
      <c r="R876" s="56"/>
      <c r="S876" s="56"/>
      <c r="T876" s="56"/>
      <c r="U876" s="56"/>
      <c r="V876" s="56"/>
      <c r="W876" s="56"/>
      <c r="X876" s="56"/>
      <c r="Y876" s="56"/>
      <c r="Z876" s="56"/>
      <c r="AA876" s="56"/>
    </row>
    <row r="877">
      <c r="A877" s="56"/>
      <c r="B877" s="55"/>
      <c r="C877" s="55"/>
      <c r="D877" s="55"/>
      <c r="E877" s="56"/>
      <c r="F877" s="56"/>
      <c r="G877" s="56"/>
      <c r="H877" s="56"/>
      <c r="I877" s="56"/>
      <c r="J877" s="56"/>
      <c r="K877" s="56"/>
      <c r="L877" s="56"/>
      <c r="M877" s="56"/>
      <c r="N877" s="56"/>
      <c r="O877" s="56"/>
      <c r="P877" s="56"/>
      <c r="Q877" s="56"/>
      <c r="R877" s="56"/>
      <c r="S877" s="56"/>
      <c r="T877" s="56"/>
      <c r="U877" s="56"/>
      <c r="V877" s="56"/>
      <c r="W877" s="56"/>
      <c r="X877" s="56"/>
      <c r="Y877" s="56"/>
      <c r="Z877" s="56"/>
      <c r="AA877" s="56"/>
    </row>
    <row r="878">
      <c r="A878" s="56"/>
      <c r="B878" s="55"/>
      <c r="C878" s="55"/>
      <c r="D878" s="55"/>
      <c r="E878" s="56"/>
      <c r="F878" s="56"/>
      <c r="G878" s="56"/>
      <c r="H878" s="56"/>
      <c r="I878" s="56"/>
      <c r="J878" s="56"/>
      <c r="K878" s="56"/>
      <c r="L878" s="56"/>
      <c r="M878" s="56"/>
      <c r="N878" s="56"/>
      <c r="O878" s="56"/>
      <c r="P878" s="56"/>
      <c r="Q878" s="56"/>
      <c r="R878" s="56"/>
      <c r="S878" s="56"/>
      <c r="T878" s="56"/>
      <c r="U878" s="56"/>
      <c r="V878" s="56"/>
      <c r="W878" s="56"/>
      <c r="X878" s="56"/>
      <c r="Y878" s="56"/>
      <c r="Z878" s="56"/>
      <c r="AA878" s="56"/>
    </row>
    <row r="879">
      <c r="A879" s="56"/>
      <c r="B879" s="55"/>
      <c r="C879" s="55"/>
      <c r="D879" s="55"/>
      <c r="E879" s="56"/>
      <c r="F879" s="56"/>
      <c r="G879" s="56"/>
      <c r="H879" s="56"/>
      <c r="I879" s="56"/>
      <c r="J879" s="56"/>
      <c r="K879" s="56"/>
      <c r="L879" s="56"/>
      <c r="M879" s="56"/>
      <c r="N879" s="56"/>
      <c r="O879" s="56"/>
      <c r="P879" s="56"/>
      <c r="Q879" s="56"/>
      <c r="R879" s="56"/>
      <c r="S879" s="56"/>
      <c r="T879" s="56"/>
      <c r="U879" s="56"/>
      <c r="V879" s="56"/>
      <c r="W879" s="56"/>
      <c r="X879" s="56"/>
      <c r="Y879" s="56"/>
      <c r="Z879" s="56"/>
      <c r="AA879" s="56"/>
    </row>
    <row r="880">
      <c r="A880" s="56"/>
      <c r="B880" s="55"/>
      <c r="C880" s="55"/>
      <c r="D880" s="55"/>
      <c r="E880" s="56"/>
      <c r="F880" s="56"/>
      <c r="G880" s="56"/>
      <c r="H880" s="56"/>
      <c r="I880" s="56"/>
      <c r="J880" s="56"/>
      <c r="K880" s="56"/>
      <c r="L880" s="56"/>
      <c r="M880" s="56"/>
      <c r="N880" s="56"/>
      <c r="O880" s="56"/>
      <c r="P880" s="56"/>
      <c r="Q880" s="56"/>
      <c r="R880" s="56"/>
      <c r="S880" s="56"/>
      <c r="T880" s="56"/>
      <c r="U880" s="56"/>
      <c r="V880" s="56"/>
      <c r="W880" s="56"/>
      <c r="X880" s="56"/>
      <c r="Y880" s="56"/>
      <c r="Z880" s="56"/>
      <c r="AA880" s="56"/>
    </row>
    <row r="881">
      <c r="A881" s="56"/>
      <c r="B881" s="55"/>
      <c r="C881" s="55"/>
      <c r="D881" s="55"/>
      <c r="E881" s="56"/>
      <c r="F881" s="56"/>
      <c r="G881" s="56"/>
      <c r="H881" s="56"/>
      <c r="I881" s="56"/>
      <c r="J881" s="56"/>
      <c r="K881" s="56"/>
      <c r="L881" s="56"/>
      <c r="M881" s="56"/>
      <c r="N881" s="56"/>
      <c r="O881" s="56"/>
      <c r="P881" s="56"/>
      <c r="Q881" s="56"/>
      <c r="R881" s="56"/>
      <c r="S881" s="56"/>
      <c r="T881" s="56"/>
      <c r="U881" s="56"/>
      <c r="V881" s="56"/>
      <c r="W881" s="56"/>
      <c r="X881" s="56"/>
      <c r="Y881" s="56"/>
      <c r="Z881" s="56"/>
      <c r="AA881" s="56"/>
    </row>
    <row r="882">
      <c r="A882" s="56"/>
      <c r="B882" s="55"/>
      <c r="C882" s="55"/>
      <c r="D882" s="55"/>
      <c r="E882" s="56"/>
      <c r="F882" s="56"/>
      <c r="G882" s="56"/>
      <c r="H882" s="56"/>
      <c r="I882" s="56"/>
      <c r="J882" s="56"/>
      <c r="K882" s="56"/>
      <c r="L882" s="56"/>
      <c r="M882" s="56"/>
      <c r="N882" s="56"/>
      <c r="O882" s="56"/>
      <c r="P882" s="56"/>
      <c r="Q882" s="56"/>
      <c r="R882" s="56"/>
      <c r="S882" s="56"/>
      <c r="T882" s="56"/>
      <c r="U882" s="56"/>
      <c r="V882" s="56"/>
      <c r="W882" s="56"/>
      <c r="X882" s="56"/>
      <c r="Y882" s="56"/>
      <c r="Z882" s="56"/>
      <c r="AA882" s="56"/>
    </row>
    <row r="883">
      <c r="A883" s="56"/>
      <c r="B883" s="55"/>
      <c r="C883" s="55"/>
      <c r="D883" s="55"/>
      <c r="E883" s="56"/>
      <c r="F883" s="56"/>
      <c r="G883" s="56"/>
      <c r="H883" s="56"/>
      <c r="I883" s="56"/>
      <c r="J883" s="56"/>
      <c r="K883" s="56"/>
      <c r="L883" s="56"/>
      <c r="M883" s="56"/>
      <c r="N883" s="56"/>
      <c r="O883" s="56"/>
      <c r="P883" s="56"/>
      <c r="Q883" s="56"/>
      <c r="R883" s="56"/>
      <c r="S883" s="56"/>
      <c r="T883" s="56"/>
      <c r="U883" s="56"/>
      <c r="V883" s="56"/>
      <c r="W883" s="56"/>
      <c r="X883" s="56"/>
      <c r="Y883" s="56"/>
      <c r="Z883" s="56"/>
      <c r="AA883" s="56"/>
    </row>
    <row r="884">
      <c r="A884" s="56"/>
      <c r="B884" s="55"/>
      <c r="C884" s="55"/>
      <c r="D884" s="55"/>
      <c r="E884" s="56"/>
      <c r="F884" s="56"/>
      <c r="G884" s="56"/>
      <c r="H884" s="56"/>
      <c r="I884" s="56"/>
      <c r="J884" s="56"/>
      <c r="K884" s="56"/>
      <c r="L884" s="56"/>
      <c r="M884" s="56"/>
      <c r="N884" s="56"/>
      <c r="O884" s="56"/>
      <c r="P884" s="56"/>
      <c r="Q884" s="56"/>
      <c r="R884" s="56"/>
      <c r="S884" s="56"/>
      <c r="T884" s="56"/>
      <c r="U884" s="56"/>
      <c r="V884" s="56"/>
      <c r="W884" s="56"/>
      <c r="X884" s="56"/>
      <c r="Y884" s="56"/>
      <c r="Z884" s="56"/>
      <c r="AA884" s="56"/>
    </row>
    <row r="885">
      <c r="A885" s="56"/>
      <c r="B885" s="55"/>
      <c r="C885" s="55"/>
      <c r="D885" s="55"/>
      <c r="E885" s="56"/>
      <c r="F885" s="56"/>
      <c r="G885" s="56"/>
      <c r="H885" s="56"/>
      <c r="I885" s="56"/>
      <c r="J885" s="56"/>
      <c r="K885" s="56"/>
      <c r="L885" s="56"/>
      <c r="M885" s="56"/>
      <c r="N885" s="56"/>
      <c r="O885" s="56"/>
      <c r="P885" s="56"/>
      <c r="Q885" s="56"/>
      <c r="R885" s="56"/>
      <c r="S885" s="56"/>
      <c r="T885" s="56"/>
      <c r="U885" s="56"/>
      <c r="V885" s="56"/>
      <c r="W885" s="56"/>
      <c r="X885" s="56"/>
      <c r="Y885" s="56"/>
      <c r="Z885" s="56"/>
      <c r="AA885" s="56"/>
    </row>
    <row r="886">
      <c r="A886" s="56"/>
      <c r="B886" s="55"/>
      <c r="C886" s="55"/>
      <c r="D886" s="55"/>
      <c r="E886" s="56"/>
      <c r="F886" s="56"/>
      <c r="G886" s="56"/>
      <c r="H886" s="56"/>
      <c r="I886" s="56"/>
      <c r="J886" s="56"/>
      <c r="K886" s="56"/>
      <c r="L886" s="56"/>
      <c r="M886" s="56"/>
      <c r="N886" s="56"/>
      <c r="O886" s="56"/>
      <c r="P886" s="56"/>
      <c r="Q886" s="56"/>
      <c r="R886" s="56"/>
      <c r="S886" s="56"/>
      <c r="T886" s="56"/>
      <c r="U886" s="56"/>
      <c r="V886" s="56"/>
      <c r="W886" s="56"/>
      <c r="X886" s="56"/>
      <c r="Y886" s="56"/>
      <c r="Z886" s="56"/>
      <c r="AA886" s="56"/>
    </row>
    <row r="887">
      <c r="A887" s="56"/>
      <c r="B887" s="55"/>
      <c r="C887" s="55"/>
      <c r="D887" s="55"/>
      <c r="E887" s="56"/>
      <c r="F887" s="56"/>
      <c r="G887" s="56"/>
      <c r="H887" s="56"/>
      <c r="I887" s="56"/>
      <c r="J887" s="56"/>
      <c r="K887" s="56"/>
      <c r="L887" s="56"/>
      <c r="M887" s="56"/>
      <c r="N887" s="56"/>
      <c r="O887" s="56"/>
      <c r="P887" s="56"/>
      <c r="Q887" s="56"/>
      <c r="R887" s="56"/>
      <c r="S887" s="56"/>
      <c r="T887" s="56"/>
      <c r="U887" s="56"/>
      <c r="V887" s="56"/>
      <c r="W887" s="56"/>
      <c r="X887" s="56"/>
      <c r="Y887" s="56"/>
      <c r="Z887" s="56"/>
      <c r="AA887" s="56"/>
    </row>
    <row r="888">
      <c r="A888" s="56"/>
      <c r="B888" s="55"/>
      <c r="C888" s="55"/>
      <c r="D888" s="55"/>
      <c r="E888" s="56"/>
      <c r="F888" s="56"/>
      <c r="G888" s="56"/>
      <c r="H888" s="56"/>
      <c r="I888" s="56"/>
      <c r="J888" s="56"/>
      <c r="K888" s="56"/>
      <c r="L888" s="56"/>
      <c r="M888" s="56"/>
      <c r="N888" s="56"/>
      <c r="O888" s="56"/>
      <c r="P888" s="56"/>
      <c r="Q888" s="56"/>
      <c r="R888" s="56"/>
      <c r="S888" s="56"/>
      <c r="T888" s="56"/>
      <c r="U888" s="56"/>
      <c r="V888" s="56"/>
      <c r="W888" s="56"/>
      <c r="X888" s="56"/>
      <c r="Y888" s="56"/>
      <c r="Z888" s="56"/>
      <c r="AA888" s="56"/>
    </row>
    <row r="889">
      <c r="A889" s="56"/>
      <c r="B889" s="55"/>
      <c r="C889" s="55"/>
      <c r="D889" s="55"/>
      <c r="E889" s="56"/>
      <c r="F889" s="56"/>
      <c r="G889" s="56"/>
      <c r="H889" s="56"/>
      <c r="I889" s="56"/>
      <c r="J889" s="56"/>
      <c r="K889" s="56"/>
      <c r="L889" s="56"/>
      <c r="M889" s="56"/>
      <c r="N889" s="56"/>
      <c r="O889" s="56"/>
      <c r="P889" s="56"/>
      <c r="Q889" s="56"/>
      <c r="R889" s="56"/>
      <c r="S889" s="56"/>
      <c r="T889" s="56"/>
      <c r="U889" s="56"/>
      <c r="V889" s="56"/>
      <c r="W889" s="56"/>
      <c r="X889" s="56"/>
      <c r="Y889" s="56"/>
      <c r="Z889" s="56"/>
      <c r="AA889" s="56"/>
    </row>
    <row r="890">
      <c r="A890" s="56"/>
      <c r="B890" s="55"/>
      <c r="C890" s="55"/>
      <c r="D890" s="55"/>
      <c r="E890" s="56"/>
      <c r="F890" s="56"/>
      <c r="G890" s="56"/>
      <c r="H890" s="56"/>
      <c r="I890" s="56"/>
      <c r="J890" s="56"/>
      <c r="K890" s="56"/>
      <c r="L890" s="56"/>
      <c r="M890" s="56"/>
      <c r="N890" s="56"/>
      <c r="O890" s="56"/>
      <c r="P890" s="56"/>
      <c r="Q890" s="56"/>
      <c r="R890" s="56"/>
      <c r="S890" s="56"/>
      <c r="T890" s="56"/>
      <c r="U890" s="56"/>
      <c r="V890" s="56"/>
      <c r="W890" s="56"/>
      <c r="X890" s="56"/>
      <c r="Y890" s="56"/>
      <c r="Z890" s="56"/>
      <c r="AA890" s="56"/>
    </row>
    <row r="891">
      <c r="A891" s="56"/>
      <c r="B891" s="55"/>
      <c r="C891" s="55"/>
      <c r="D891" s="55"/>
      <c r="E891" s="56"/>
      <c r="F891" s="56"/>
      <c r="G891" s="56"/>
      <c r="H891" s="56"/>
      <c r="I891" s="56"/>
      <c r="J891" s="56"/>
      <c r="K891" s="56"/>
      <c r="L891" s="56"/>
      <c r="M891" s="56"/>
      <c r="N891" s="56"/>
      <c r="O891" s="56"/>
      <c r="P891" s="56"/>
      <c r="Q891" s="56"/>
      <c r="R891" s="56"/>
      <c r="S891" s="56"/>
      <c r="T891" s="56"/>
      <c r="U891" s="56"/>
      <c r="V891" s="56"/>
      <c r="W891" s="56"/>
      <c r="X891" s="56"/>
      <c r="Y891" s="56"/>
      <c r="Z891" s="56"/>
      <c r="AA891" s="56"/>
    </row>
    <row r="892">
      <c r="A892" s="56"/>
      <c r="B892" s="55"/>
      <c r="C892" s="55"/>
      <c r="D892" s="55"/>
      <c r="E892" s="56"/>
      <c r="F892" s="56"/>
      <c r="G892" s="56"/>
      <c r="H892" s="56"/>
      <c r="I892" s="56"/>
      <c r="J892" s="56"/>
      <c r="K892" s="56"/>
      <c r="L892" s="56"/>
      <c r="M892" s="56"/>
      <c r="N892" s="56"/>
      <c r="O892" s="56"/>
      <c r="P892" s="56"/>
      <c r="Q892" s="56"/>
      <c r="R892" s="56"/>
      <c r="S892" s="56"/>
      <c r="T892" s="56"/>
      <c r="U892" s="56"/>
      <c r="V892" s="56"/>
      <c r="W892" s="56"/>
      <c r="X892" s="56"/>
      <c r="Y892" s="56"/>
      <c r="Z892" s="56"/>
      <c r="AA892" s="56"/>
    </row>
    <row r="893">
      <c r="A893" s="56"/>
      <c r="B893" s="55"/>
      <c r="C893" s="55"/>
      <c r="D893" s="55"/>
      <c r="E893" s="56"/>
      <c r="F893" s="56"/>
      <c r="G893" s="56"/>
      <c r="H893" s="56"/>
      <c r="I893" s="56"/>
      <c r="J893" s="56"/>
      <c r="K893" s="56"/>
      <c r="L893" s="56"/>
      <c r="M893" s="56"/>
      <c r="N893" s="56"/>
      <c r="O893" s="56"/>
      <c r="P893" s="56"/>
      <c r="Q893" s="56"/>
      <c r="R893" s="56"/>
      <c r="S893" s="56"/>
      <c r="T893" s="56"/>
      <c r="U893" s="56"/>
      <c r="V893" s="56"/>
      <c r="W893" s="56"/>
      <c r="X893" s="56"/>
      <c r="Y893" s="56"/>
      <c r="Z893" s="56"/>
      <c r="AA893" s="56"/>
    </row>
    <row r="894">
      <c r="A894" s="56"/>
      <c r="B894" s="55"/>
      <c r="C894" s="55"/>
      <c r="D894" s="55"/>
      <c r="E894" s="56"/>
      <c r="F894" s="56"/>
      <c r="G894" s="56"/>
      <c r="H894" s="56"/>
      <c r="I894" s="56"/>
      <c r="J894" s="56"/>
      <c r="K894" s="56"/>
      <c r="L894" s="56"/>
      <c r="M894" s="56"/>
      <c r="N894" s="56"/>
      <c r="O894" s="56"/>
      <c r="P894" s="56"/>
      <c r="Q894" s="56"/>
      <c r="R894" s="56"/>
      <c r="S894" s="56"/>
      <c r="T894" s="56"/>
      <c r="U894" s="56"/>
      <c r="V894" s="56"/>
      <c r="W894" s="56"/>
      <c r="X894" s="56"/>
      <c r="Y894" s="56"/>
      <c r="Z894" s="56"/>
      <c r="AA894" s="56"/>
    </row>
    <row r="895">
      <c r="A895" s="56"/>
      <c r="B895" s="55"/>
      <c r="C895" s="55"/>
      <c r="D895" s="55"/>
      <c r="E895" s="56"/>
      <c r="F895" s="56"/>
      <c r="G895" s="56"/>
      <c r="H895" s="56"/>
      <c r="I895" s="56"/>
      <c r="J895" s="56"/>
      <c r="K895" s="56"/>
      <c r="L895" s="56"/>
      <c r="M895" s="56"/>
      <c r="N895" s="56"/>
      <c r="O895" s="56"/>
      <c r="P895" s="56"/>
      <c r="Q895" s="56"/>
      <c r="R895" s="56"/>
      <c r="S895" s="56"/>
      <c r="T895" s="56"/>
      <c r="U895" s="56"/>
      <c r="V895" s="56"/>
      <c r="W895" s="56"/>
      <c r="X895" s="56"/>
      <c r="Y895" s="56"/>
      <c r="Z895" s="56"/>
      <c r="AA895" s="56"/>
    </row>
    <row r="896">
      <c r="A896" s="56"/>
      <c r="B896" s="55"/>
      <c r="C896" s="55"/>
      <c r="D896" s="55"/>
      <c r="E896" s="56"/>
      <c r="F896" s="56"/>
      <c r="G896" s="56"/>
      <c r="H896" s="56"/>
      <c r="I896" s="56"/>
      <c r="J896" s="56"/>
      <c r="K896" s="56"/>
      <c r="L896" s="56"/>
      <c r="M896" s="56"/>
      <c r="N896" s="56"/>
      <c r="O896" s="56"/>
      <c r="P896" s="56"/>
      <c r="Q896" s="56"/>
      <c r="R896" s="56"/>
      <c r="S896" s="56"/>
      <c r="T896" s="56"/>
      <c r="U896" s="56"/>
      <c r="V896" s="56"/>
      <c r="W896" s="56"/>
      <c r="X896" s="56"/>
      <c r="Y896" s="56"/>
      <c r="Z896" s="56"/>
      <c r="AA896" s="56"/>
    </row>
    <row r="897">
      <c r="A897" s="56"/>
      <c r="B897" s="55"/>
      <c r="C897" s="55"/>
      <c r="D897" s="55"/>
      <c r="E897" s="56"/>
      <c r="F897" s="56"/>
      <c r="G897" s="56"/>
      <c r="H897" s="56"/>
      <c r="I897" s="56"/>
      <c r="J897" s="56"/>
      <c r="K897" s="56"/>
      <c r="L897" s="56"/>
      <c r="M897" s="56"/>
      <c r="N897" s="56"/>
      <c r="O897" s="56"/>
      <c r="P897" s="56"/>
      <c r="Q897" s="56"/>
      <c r="R897" s="56"/>
      <c r="S897" s="56"/>
      <c r="T897" s="56"/>
      <c r="U897" s="56"/>
      <c r="V897" s="56"/>
      <c r="W897" s="56"/>
      <c r="X897" s="56"/>
      <c r="Y897" s="56"/>
      <c r="Z897" s="56"/>
      <c r="AA897" s="56"/>
    </row>
    <row r="898">
      <c r="A898" s="56"/>
      <c r="B898" s="55"/>
      <c r="C898" s="55"/>
      <c r="D898" s="55"/>
      <c r="E898" s="56"/>
      <c r="F898" s="56"/>
      <c r="G898" s="56"/>
      <c r="H898" s="56"/>
      <c r="I898" s="56"/>
      <c r="J898" s="56"/>
      <c r="K898" s="56"/>
      <c r="L898" s="56"/>
      <c r="M898" s="56"/>
      <c r="N898" s="56"/>
      <c r="O898" s="56"/>
      <c r="P898" s="56"/>
      <c r="Q898" s="56"/>
      <c r="R898" s="56"/>
      <c r="S898" s="56"/>
      <c r="T898" s="56"/>
      <c r="U898" s="56"/>
      <c r="V898" s="56"/>
      <c r="W898" s="56"/>
      <c r="X898" s="56"/>
      <c r="Y898" s="56"/>
      <c r="Z898" s="56"/>
      <c r="AA898" s="56"/>
    </row>
    <row r="899">
      <c r="A899" s="56"/>
      <c r="B899" s="55"/>
      <c r="C899" s="55"/>
      <c r="D899" s="55"/>
      <c r="E899" s="56"/>
      <c r="F899" s="56"/>
      <c r="G899" s="56"/>
      <c r="H899" s="56"/>
      <c r="I899" s="56"/>
      <c r="J899" s="56"/>
      <c r="K899" s="56"/>
      <c r="L899" s="56"/>
      <c r="M899" s="56"/>
      <c r="N899" s="56"/>
      <c r="O899" s="56"/>
      <c r="P899" s="56"/>
      <c r="Q899" s="56"/>
      <c r="R899" s="56"/>
      <c r="S899" s="56"/>
      <c r="T899" s="56"/>
      <c r="U899" s="56"/>
      <c r="V899" s="56"/>
      <c r="W899" s="56"/>
      <c r="X899" s="56"/>
      <c r="Y899" s="56"/>
      <c r="Z899" s="56"/>
      <c r="AA899" s="56"/>
    </row>
    <row r="900">
      <c r="A900" s="56"/>
      <c r="B900" s="55"/>
      <c r="C900" s="55"/>
      <c r="D900" s="55"/>
      <c r="E900" s="56"/>
      <c r="F900" s="56"/>
      <c r="G900" s="56"/>
      <c r="H900" s="56"/>
      <c r="I900" s="56"/>
      <c r="J900" s="56"/>
      <c r="K900" s="56"/>
      <c r="L900" s="56"/>
      <c r="M900" s="56"/>
      <c r="N900" s="56"/>
      <c r="O900" s="56"/>
      <c r="P900" s="56"/>
      <c r="Q900" s="56"/>
      <c r="R900" s="56"/>
      <c r="S900" s="56"/>
      <c r="T900" s="56"/>
      <c r="U900" s="56"/>
      <c r="V900" s="56"/>
      <c r="W900" s="56"/>
      <c r="X900" s="56"/>
      <c r="Y900" s="56"/>
      <c r="Z900" s="56"/>
      <c r="AA900" s="56"/>
    </row>
    <row r="901">
      <c r="A901" s="56"/>
      <c r="B901" s="55"/>
      <c r="C901" s="55"/>
      <c r="D901" s="55"/>
      <c r="E901" s="56"/>
      <c r="F901" s="56"/>
      <c r="G901" s="56"/>
      <c r="H901" s="56"/>
      <c r="I901" s="56"/>
      <c r="J901" s="56"/>
      <c r="K901" s="56"/>
      <c r="L901" s="56"/>
      <c r="M901" s="56"/>
      <c r="N901" s="56"/>
      <c r="O901" s="56"/>
      <c r="P901" s="56"/>
      <c r="Q901" s="56"/>
      <c r="R901" s="56"/>
      <c r="S901" s="56"/>
      <c r="T901" s="56"/>
      <c r="U901" s="56"/>
      <c r="V901" s="56"/>
      <c r="W901" s="56"/>
      <c r="X901" s="56"/>
      <c r="Y901" s="56"/>
      <c r="Z901" s="56"/>
      <c r="AA901" s="56"/>
    </row>
    <row r="902">
      <c r="A902" s="56"/>
      <c r="B902" s="55"/>
      <c r="C902" s="55"/>
      <c r="D902" s="55"/>
      <c r="E902" s="56"/>
      <c r="F902" s="56"/>
      <c r="G902" s="56"/>
      <c r="H902" s="56"/>
      <c r="I902" s="56"/>
      <c r="J902" s="56"/>
      <c r="K902" s="56"/>
      <c r="L902" s="56"/>
      <c r="M902" s="56"/>
      <c r="N902" s="56"/>
      <c r="O902" s="56"/>
      <c r="P902" s="56"/>
      <c r="Q902" s="56"/>
      <c r="R902" s="56"/>
      <c r="S902" s="56"/>
      <c r="T902" s="56"/>
      <c r="U902" s="56"/>
      <c r="V902" s="56"/>
      <c r="W902" s="56"/>
      <c r="X902" s="56"/>
      <c r="Y902" s="56"/>
      <c r="Z902" s="56"/>
      <c r="AA902" s="56"/>
    </row>
    <row r="903">
      <c r="A903" s="56"/>
      <c r="B903" s="55"/>
      <c r="C903" s="55"/>
      <c r="D903" s="55"/>
      <c r="E903" s="56"/>
      <c r="F903" s="56"/>
      <c r="G903" s="56"/>
      <c r="H903" s="56"/>
      <c r="I903" s="56"/>
      <c r="J903" s="56"/>
      <c r="K903" s="56"/>
      <c r="L903" s="56"/>
      <c r="M903" s="56"/>
      <c r="N903" s="56"/>
      <c r="O903" s="56"/>
      <c r="P903" s="56"/>
      <c r="Q903" s="56"/>
      <c r="R903" s="56"/>
      <c r="S903" s="56"/>
      <c r="T903" s="56"/>
      <c r="U903" s="56"/>
      <c r="V903" s="56"/>
      <c r="W903" s="56"/>
      <c r="X903" s="56"/>
      <c r="Y903" s="56"/>
      <c r="Z903" s="56"/>
      <c r="AA903" s="56"/>
    </row>
    <row r="904">
      <c r="A904" s="56"/>
      <c r="B904" s="55"/>
      <c r="C904" s="55"/>
      <c r="D904" s="55"/>
      <c r="E904" s="56"/>
      <c r="F904" s="56"/>
      <c r="G904" s="56"/>
      <c r="H904" s="56"/>
      <c r="I904" s="56"/>
      <c r="J904" s="56"/>
      <c r="K904" s="56"/>
      <c r="L904" s="56"/>
      <c r="M904" s="56"/>
      <c r="N904" s="56"/>
      <c r="O904" s="56"/>
      <c r="P904" s="56"/>
      <c r="Q904" s="56"/>
      <c r="R904" s="56"/>
      <c r="S904" s="56"/>
      <c r="T904" s="56"/>
      <c r="U904" s="56"/>
      <c r="V904" s="56"/>
      <c r="W904" s="56"/>
      <c r="X904" s="56"/>
      <c r="Y904" s="56"/>
      <c r="Z904" s="56"/>
      <c r="AA904" s="56"/>
    </row>
    <row r="905">
      <c r="A905" s="56"/>
      <c r="B905" s="55"/>
      <c r="C905" s="55"/>
      <c r="D905" s="55"/>
      <c r="E905" s="56"/>
      <c r="F905" s="56"/>
      <c r="G905" s="56"/>
      <c r="H905" s="56"/>
      <c r="I905" s="56"/>
      <c r="J905" s="56"/>
      <c r="K905" s="56"/>
      <c r="L905" s="56"/>
      <c r="M905" s="56"/>
      <c r="N905" s="56"/>
      <c r="O905" s="56"/>
      <c r="P905" s="56"/>
      <c r="Q905" s="56"/>
      <c r="R905" s="56"/>
      <c r="S905" s="56"/>
      <c r="T905" s="56"/>
      <c r="U905" s="56"/>
      <c r="V905" s="56"/>
      <c r="W905" s="56"/>
      <c r="X905" s="56"/>
      <c r="Y905" s="56"/>
      <c r="Z905" s="56"/>
      <c r="AA905" s="56"/>
    </row>
    <row r="906">
      <c r="A906" s="56"/>
      <c r="B906" s="55"/>
      <c r="C906" s="55"/>
      <c r="D906" s="55"/>
      <c r="E906" s="56"/>
      <c r="F906" s="56"/>
      <c r="G906" s="56"/>
      <c r="H906" s="56"/>
      <c r="I906" s="56"/>
      <c r="J906" s="56"/>
      <c r="K906" s="56"/>
      <c r="L906" s="56"/>
      <c r="M906" s="56"/>
      <c r="N906" s="56"/>
      <c r="O906" s="56"/>
      <c r="P906" s="56"/>
      <c r="Q906" s="56"/>
      <c r="R906" s="56"/>
      <c r="S906" s="56"/>
      <c r="T906" s="56"/>
      <c r="U906" s="56"/>
      <c r="V906" s="56"/>
      <c r="W906" s="56"/>
      <c r="X906" s="56"/>
      <c r="Y906" s="56"/>
      <c r="Z906" s="56"/>
      <c r="AA906" s="56"/>
    </row>
    <row r="907">
      <c r="A907" s="56"/>
      <c r="B907" s="55"/>
      <c r="C907" s="55"/>
      <c r="D907" s="55"/>
      <c r="E907" s="56"/>
      <c r="F907" s="56"/>
      <c r="G907" s="56"/>
      <c r="H907" s="56"/>
      <c r="I907" s="56"/>
      <c r="J907" s="56"/>
      <c r="K907" s="56"/>
      <c r="L907" s="56"/>
      <c r="M907" s="56"/>
      <c r="N907" s="56"/>
      <c r="O907" s="56"/>
      <c r="P907" s="56"/>
      <c r="Q907" s="56"/>
      <c r="R907" s="56"/>
      <c r="S907" s="56"/>
      <c r="T907" s="56"/>
      <c r="U907" s="56"/>
      <c r="V907" s="56"/>
      <c r="W907" s="56"/>
      <c r="X907" s="56"/>
      <c r="Y907" s="56"/>
      <c r="Z907" s="56"/>
      <c r="AA907" s="56"/>
    </row>
    <row r="908">
      <c r="A908" s="56"/>
      <c r="B908" s="55"/>
      <c r="C908" s="55"/>
      <c r="D908" s="55"/>
      <c r="E908" s="56"/>
      <c r="F908" s="56"/>
      <c r="G908" s="56"/>
      <c r="H908" s="56"/>
      <c r="I908" s="56"/>
      <c r="J908" s="56"/>
      <c r="K908" s="56"/>
      <c r="L908" s="56"/>
      <c r="M908" s="56"/>
      <c r="N908" s="56"/>
      <c r="O908" s="56"/>
      <c r="P908" s="56"/>
      <c r="Q908" s="56"/>
      <c r="R908" s="56"/>
      <c r="S908" s="56"/>
      <c r="T908" s="56"/>
      <c r="U908" s="56"/>
      <c r="V908" s="56"/>
      <c r="W908" s="56"/>
      <c r="X908" s="56"/>
      <c r="Y908" s="56"/>
      <c r="Z908" s="56"/>
      <c r="AA908" s="56"/>
    </row>
    <row r="909">
      <c r="A909" s="56"/>
      <c r="B909" s="55"/>
      <c r="C909" s="55"/>
      <c r="D909" s="55"/>
      <c r="E909" s="56"/>
      <c r="F909" s="56"/>
      <c r="G909" s="56"/>
      <c r="H909" s="56"/>
      <c r="I909" s="56"/>
      <c r="J909" s="56"/>
      <c r="K909" s="56"/>
      <c r="L909" s="56"/>
      <c r="M909" s="56"/>
      <c r="N909" s="56"/>
      <c r="O909" s="56"/>
      <c r="P909" s="56"/>
      <c r="Q909" s="56"/>
      <c r="R909" s="56"/>
      <c r="S909" s="56"/>
      <c r="T909" s="56"/>
      <c r="U909" s="56"/>
      <c r="V909" s="56"/>
      <c r="W909" s="56"/>
      <c r="X909" s="56"/>
      <c r="Y909" s="56"/>
      <c r="Z909" s="56"/>
      <c r="AA909" s="56"/>
    </row>
    <row r="910">
      <c r="A910" s="56"/>
      <c r="B910" s="55"/>
      <c r="C910" s="55"/>
      <c r="D910" s="55"/>
      <c r="E910" s="56"/>
      <c r="F910" s="56"/>
      <c r="G910" s="56"/>
      <c r="H910" s="56"/>
      <c r="I910" s="56"/>
      <c r="J910" s="56"/>
      <c r="K910" s="56"/>
      <c r="L910" s="56"/>
      <c r="M910" s="56"/>
      <c r="N910" s="56"/>
      <c r="O910" s="56"/>
      <c r="P910" s="56"/>
      <c r="Q910" s="56"/>
      <c r="R910" s="56"/>
      <c r="S910" s="56"/>
      <c r="T910" s="56"/>
      <c r="U910" s="56"/>
      <c r="V910" s="56"/>
      <c r="W910" s="56"/>
      <c r="X910" s="56"/>
      <c r="Y910" s="56"/>
      <c r="Z910" s="56"/>
      <c r="AA910" s="56"/>
    </row>
    <row r="911">
      <c r="A911" s="56"/>
      <c r="B911" s="55"/>
      <c r="C911" s="55"/>
      <c r="D911" s="55"/>
      <c r="E911" s="56"/>
      <c r="F911" s="56"/>
      <c r="G911" s="56"/>
      <c r="H911" s="56"/>
      <c r="I911" s="56"/>
      <c r="J911" s="56"/>
      <c r="K911" s="56"/>
      <c r="L911" s="56"/>
      <c r="M911" s="56"/>
      <c r="N911" s="56"/>
      <c r="O911" s="56"/>
      <c r="P911" s="56"/>
      <c r="Q911" s="56"/>
      <c r="R911" s="56"/>
      <c r="S911" s="56"/>
      <c r="T911" s="56"/>
      <c r="U911" s="56"/>
      <c r="V911" s="56"/>
      <c r="W911" s="56"/>
      <c r="X911" s="56"/>
      <c r="Y911" s="56"/>
      <c r="Z911" s="56"/>
      <c r="AA911" s="56"/>
    </row>
    <row r="912">
      <c r="A912" s="56"/>
      <c r="B912" s="55"/>
      <c r="C912" s="55"/>
      <c r="D912" s="55"/>
      <c r="E912" s="56"/>
      <c r="F912" s="56"/>
      <c r="G912" s="56"/>
      <c r="H912" s="56"/>
      <c r="I912" s="56"/>
      <c r="J912" s="56"/>
      <c r="K912" s="56"/>
      <c r="L912" s="56"/>
      <c r="M912" s="56"/>
      <c r="N912" s="56"/>
      <c r="O912" s="56"/>
      <c r="P912" s="56"/>
      <c r="Q912" s="56"/>
      <c r="R912" s="56"/>
      <c r="S912" s="56"/>
      <c r="T912" s="56"/>
      <c r="U912" s="56"/>
      <c r="V912" s="56"/>
      <c r="W912" s="56"/>
      <c r="X912" s="56"/>
      <c r="Y912" s="56"/>
      <c r="Z912" s="56"/>
      <c r="AA912" s="56"/>
    </row>
    <row r="913">
      <c r="A913" s="56"/>
      <c r="B913" s="55"/>
      <c r="C913" s="55"/>
      <c r="D913" s="55"/>
      <c r="E913" s="56"/>
      <c r="F913" s="56"/>
      <c r="G913" s="56"/>
      <c r="H913" s="56"/>
      <c r="I913" s="56"/>
      <c r="J913" s="56"/>
      <c r="K913" s="56"/>
      <c r="L913" s="56"/>
      <c r="M913" s="56"/>
      <c r="N913" s="56"/>
      <c r="O913" s="56"/>
      <c r="P913" s="56"/>
      <c r="Q913" s="56"/>
      <c r="R913" s="56"/>
      <c r="S913" s="56"/>
      <c r="T913" s="56"/>
      <c r="U913" s="56"/>
      <c r="V913" s="56"/>
      <c r="W913" s="56"/>
      <c r="X913" s="56"/>
      <c r="Y913" s="56"/>
      <c r="Z913" s="56"/>
      <c r="AA913" s="56"/>
    </row>
    <row r="914">
      <c r="A914" s="56"/>
      <c r="B914" s="55"/>
      <c r="C914" s="55"/>
      <c r="D914" s="55"/>
      <c r="E914" s="56"/>
      <c r="F914" s="56"/>
      <c r="G914" s="56"/>
      <c r="H914" s="56"/>
      <c r="I914" s="56"/>
      <c r="J914" s="56"/>
      <c r="K914" s="56"/>
      <c r="L914" s="56"/>
      <c r="M914" s="56"/>
      <c r="N914" s="56"/>
      <c r="O914" s="56"/>
      <c r="P914" s="56"/>
      <c r="Q914" s="56"/>
      <c r="R914" s="56"/>
      <c r="S914" s="56"/>
      <c r="T914" s="56"/>
      <c r="U914" s="56"/>
      <c r="V914" s="56"/>
      <c r="W914" s="56"/>
      <c r="X914" s="56"/>
      <c r="Y914" s="56"/>
      <c r="Z914" s="56"/>
      <c r="AA914" s="56"/>
    </row>
    <row r="915">
      <c r="A915" s="56"/>
      <c r="B915" s="55"/>
      <c r="C915" s="55"/>
      <c r="D915" s="55"/>
      <c r="E915" s="56"/>
      <c r="F915" s="56"/>
      <c r="G915" s="56"/>
      <c r="H915" s="56"/>
      <c r="I915" s="56"/>
      <c r="J915" s="56"/>
      <c r="K915" s="56"/>
      <c r="L915" s="56"/>
      <c r="M915" s="56"/>
      <c r="N915" s="56"/>
      <c r="O915" s="56"/>
      <c r="P915" s="56"/>
      <c r="Q915" s="56"/>
      <c r="R915" s="56"/>
      <c r="S915" s="56"/>
      <c r="T915" s="56"/>
      <c r="U915" s="56"/>
      <c r="V915" s="56"/>
      <c r="W915" s="56"/>
      <c r="X915" s="56"/>
      <c r="Y915" s="56"/>
      <c r="Z915" s="56"/>
      <c r="AA915" s="56"/>
    </row>
    <row r="916">
      <c r="A916" s="56"/>
      <c r="B916" s="55"/>
      <c r="C916" s="55"/>
      <c r="D916" s="55"/>
      <c r="E916" s="56"/>
      <c r="F916" s="56"/>
      <c r="G916" s="56"/>
      <c r="H916" s="56"/>
      <c r="I916" s="56"/>
      <c r="J916" s="56"/>
      <c r="K916" s="56"/>
      <c r="L916" s="56"/>
      <c r="M916" s="56"/>
      <c r="N916" s="56"/>
      <c r="O916" s="56"/>
      <c r="P916" s="56"/>
      <c r="Q916" s="56"/>
      <c r="R916" s="56"/>
      <c r="S916" s="56"/>
      <c r="T916" s="56"/>
      <c r="U916" s="56"/>
      <c r="V916" s="56"/>
      <c r="W916" s="56"/>
      <c r="X916" s="56"/>
      <c r="Y916" s="56"/>
      <c r="Z916" s="56"/>
      <c r="AA916" s="56"/>
    </row>
    <row r="917">
      <c r="A917" s="56"/>
      <c r="B917" s="55"/>
      <c r="C917" s="55"/>
      <c r="D917" s="55"/>
      <c r="E917" s="56"/>
      <c r="F917" s="56"/>
      <c r="G917" s="56"/>
      <c r="H917" s="56"/>
      <c r="I917" s="56"/>
      <c r="J917" s="56"/>
      <c r="K917" s="56"/>
      <c r="L917" s="56"/>
      <c r="M917" s="56"/>
      <c r="N917" s="56"/>
      <c r="O917" s="56"/>
      <c r="P917" s="56"/>
      <c r="Q917" s="56"/>
      <c r="R917" s="56"/>
      <c r="S917" s="56"/>
      <c r="T917" s="56"/>
      <c r="U917" s="56"/>
      <c r="V917" s="56"/>
      <c r="W917" s="56"/>
      <c r="X917" s="56"/>
      <c r="Y917" s="56"/>
      <c r="Z917" s="56"/>
      <c r="AA917" s="56"/>
    </row>
    <row r="918">
      <c r="A918" s="56"/>
      <c r="B918" s="55"/>
      <c r="C918" s="55"/>
      <c r="D918" s="55"/>
      <c r="E918" s="56"/>
      <c r="F918" s="56"/>
      <c r="G918" s="56"/>
      <c r="H918" s="56"/>
      <c r="I918" s="56"/>
      <c r="J918" s="56"/>
      <c r="K918" s="56"/>
      <c r="L918" s="56"/>
      <c r="M918" s="56"/>
      <c r="N918" s="56"/>
      <c r="O918" s="56"/>
      <c r="P918" s="56"/>
      <c r="Q918" s="56"/>
      <c r="R918" s="56"/>
      <c r="S918" s="56"/>
      <c r="T918" s="56"/>
      <c r="U918" s="56"/>
      <c r="V918" s="56"/>
      <c r="W918" s="56"/>
      <c r="X918" s="56"/>
      <c r="Y918" s="56"/>
      <c r="Z918" s="56"/>
      <c r="AA918" s="56"/>
    </row>
    <row r="919">
      <c r="A919" s="56"/>
      <c r="B919" s="55"/>
      <c r="C919" s="55"/>
      <c r="D919" s="55"/>
      <c r="E919" s="56"/>
      <c r="F919" s="56"/>
      <c r="G919" s="56"/>
      <c r="H919" s="56"/>
      <c r="I919" s="56"/>
      <c r="J919" s="56"/>
      <c r="K919" s="56"/>
      <c r="L919" s="56"/>
      <c r="M919" s="56"/>
      <c r="N919" s="56"/>
      <c r="O919" s="56"/>
      <c r="P919" s="56"/>
      <c r="Q919" s="56"/>
      <c r="R919" s="56"/>
      <c r="S919" s="56"/>
      <c r="T919" s="56"/>
      <c r="U919" s="56"/>
      <c r="V919" s="56"/>
      <c r="W919" s="56"/>
      <c r="X919" s="56"/>
      <c r="Y919" s="56"/>
      <c r="Z919" s="56"/>
      <c r="AA919" s="56"/>
    </row>
    <row r="920">
      <c r="A920" s="56"/>
      <c r="B920" s="55"/>
      <c r="C920" s="55"/>
      <c r="D920" s="55"/>
      <c r="E920" s="56"/>
      <c r="F920" s="56"/>
      <c r="G920" s="56"/>
      <c r="H920" s="56"/>
      <c r="I920" s="56"/>
      <c r="J920" s="56"/>
      <c r="K920" s="56"/>
      <c r="L920" s="56"/>
      <c r="M920" s="56"/>
      <c r="N920" s="56"/>
      <c r="O920" s="56"/>
      <c r="P920" s="56"/>
      <c r="Q920" s="56"/>
      <c r="R920" s="56"/>
      <c r="S920" s="56"/>
      <c r="T920" s="56"/>
      <c r="U920" s="56"/>
      <c r="V920" s="56"/>
      <c r="W920" s="56"/>
      <c r="X920" s="56"/>
      <c r="Y920" s="56"/>
      <c r="Z920" s="56"/>
      <c r="AA920" s="56"/>
    </row>
    <row r="921">
      <c r="A921" s="56"/>
      <c r="B921" s="55"/>
      <c r="C921" s="55"/>
      <c r="D921" s="55"/>
      <c r="E921" s="56"/>
      <c r="F921" s="56"/>
      <c r="G921" s="56"/>
      <c r="H921" s="56"/>
      <c r="I921" s="56"/>
      <c r="J921" s="56"/>
      <c r="K921" s="56"/>
      <c r="L921" s="56"/>
      <c r="M921" s="56"/>
      <c r="N921" s="56"/>
      <c r="O921" s="56"/>
      <c r="P921" s="56"/>
      <c r="Q921" s="56"/>
      <c r="R921" s="56"/>
      <c r="S921" s="56"/>
      <c r="T921" s="56"/>
      <c r="U921" s="56"/>
      <c r="V921" s="56"/>
      <c r="W921" s="56"/>
      <c r="X921" s="56"/>
      <c r="Y921" s="56"/>
      <c r="Z921" s="56"/>
      <c r="AA921" s="56"/>
    </row>
    <row r="922">
      <c r="A922" s="56"/>
      <c r="B922" s="55"/>
      <c r="C922" s="55"/>
      <c r="D922" s="55"/>
      <c r="E922" s="56"/>
      <c r="F922" s="56"/>
      <c r="G922" s="56"/>
      <c r="H922" s="56"/>
      <c r="I922" s="56"/>
      <c r="J922" s="56"/>
      <c r="K922" s="56"/>
      <c r="L922" s="56"/>
      <c r="M922" s="56"/>
      <c r="N922" s="56"/>
      <c r="O922" s="56"/>
      <c r="P922" s="56"/>
      <c r="Q922" s="56"/>
      <c r="R922" s="56"/>
      <c r="S922" s="56"/>
      <c r="T922" s="56"/>
      <c r="U922" s="56"/>
      <c r="V922" s="56"/>
      <c r="W922" s="56"/>
      <c r="X922" s="56"/>
      <c r="Y922" s="56"/>
      <c r="Z922" s="56"/>
      <c r="AA922" s="56"/>
    </row>
    <row r="923">
      <c r="A923" s="56"/>
      <c r="B923" s="55"/>
      <c r="C923" s="55"/>
      <c r="D923" s="55"/>
      <c r="E923" s="56"/>
      <c r="F923" s="56"/>
      <c r="G923" s="56"/>
      <c r="H923" s="56"/>
      <c r="I923" s="56"/>
      <c r="J923" s="56"/>
      <c r="K923" s="56"/>
      <c r="L923" s="56"/>
      <c r="M923" s="56"/>
      <c r="N923" s="56"/>
      <c r="O923" s="56"/>
      <c r="P923" s="56"/>
      <c r="Q923" s="56"/>
      <c r="R923" s="56"/>
      <c r="S923" s="56"/>
      <c r="T923" s="56"/>
      <c r="U923" s="56"/>
      <c r="V923" s="56"/>
      <c r="W923" s="56"/>
      <c r="X923" s="56"/>
      <c r="Y923" s="56"/>
      <c r="Z923" s="56"/>
      <c r="AA923" s="56"/>
    </row>
    <row r="924">
      <c r="A924" s="56"/>
      <c r="B924" s="55"/>
      <c r="C924" s="55"/>
      <c r="D924" s="55"/>
      <c r="E924" s="56"/>
      <c r="F924" s="56"/>
      <c r="G924" s="56"/>
      <c r="H924" s="56"/>
      <c r="I924" s="56"/>
      <c r="J924" s="56"/>
      <c r="K924" s="56"/>
      <c r="L924" s="56"/>
      <c r="M924" s="56"/>
      <c r="N924" s="56"/>
      <c r="O924" s="56"/>
      <c r="P924" s="56"/>
      <c r="Q924" s="56"/>
      <c r="R924" s="56"/>
      <c r="S924" s="56"/>
      <c r="T924" s="56"/>
      <c r="U924" s="56"/>
      <c r="V924" s="56"/>
      <c r="W924" s="56"/>
      <c r="X924" s="56"/>
      <c r="Y924" s="56"/>
      <c r="Z924" s="56"/>
      <c r="AA924" s="56"/>
    </row>
    <row r="925">
      <c r="A925" s="56"/>
      <c r="B925" s="55"/>
      <c r="C925" s="55"/>
      <c r="D925" s="55"/>
      <c r="E925" s="56"/>
      <c r="F925" s="56"/>
      <c r="G925" s="56"/>
      <c r="H925" s="56"/>
      <c r="I925" s="56"/>
      <c r="J925" s="56"/>
      <c r="K925" s="56"/>
      <c r="L925" s="56"/>
      <c r="M925" s="56"/>
      <c r="N925" s="56"/>
      <c r="O925" s="56"/>
      <c r="P925" s="56"/>
      <c r="Q925" s="56"/>
      <c r="R925" s="56"/>
      <c r="S925" s="56"/>
      <c r="T925" s="56"/>
      <c r="U925" s="56"/>
      <c r="V925" s="56"/>
      <c r="W925" s="56"/>
      <c r="X925" s="56"/>
      <c r="Y925" s="56"/>
      <c r="Z925" s="56"/>
      <c r="AA925" s="56"/>
    </row>
    <row r="926">
      <c r="A926" s="56"/>
      <c r="B926" s="55"/>
      <c r="C926" s="55"/>
      <c r="D926" s="55"/>
      <c r="E926" s="56"/>
      <c r="F926" s="56"/>
      <c r="G926" s="56"/>
      <c r="H926" s="56"/>
      <c r="I926" s="56"/>
      <c r="J926" s="56"/>
      <c r="K926" s="56"/>
      <c r="L926" s="56"/>
      <c r="M926" s="56"/>
      <c r="N926" s="56"/>
      <c r="O926" s="56"/>
      <c r="P926" s="56"/>
      <c r="Q926" s="56"/>
      <c r="R926" s="56"/>
      <c r="S926" s="56"/>
      <c r="T926" s="56"/>
      <c r="U926" s="56"/>
      <c r="V926" s="56"/>
      <c r="W926" s="56"/>
      <c r="X926" s="56"/>
      <c r="Y926" s="56"/>
      <c r="Z926" s="56"/>
      <c r="AA926" s="56"/>
    </row>
    <row r="927">
      <c r="A927" s="56"/>
      <c r="B927" s="55"/>
      <c r="C927" s="55"/>
      <c r="D927" s="55"/>
      <c r="E927" s="56"/>
      <c r="F927" s="56"/>
      <c r="G927" s="56"/>
      <c r="H927" s="56"/>
      <c r="I927" s="56"/>
      <c r="J927" s="56"/>
      <c r="K927" s="56"/>
      <c r="L927" s="56"/>
      <c r="M927" s="56"/>
      <c r="N927" s="56"/>
      <c r="O927" s="56"/>
      <c r="P927" s="56"/>
      <c r="Q927" s="56"/>
      <c r="R927" s="56"/>
      <c r="S927" s="56"/>
      <c r="T927" s="56"/>
      <c r="U927" s="56"/>
      <c r="V927" s="56"/>
      <c r="W927" s="56"/>
      <c r="X927" s="56"/>
      <c r="Y927" s="56"/>
      <c r="Z927" s="56"/>
      <c r="AA927" s="56"/>
    </row>
    <row r="928">
      <c r="A928" s="56"/>
      <c r="B928" s="55"/>
      <c r="C928" s="55"/>
      <c r="D928" s="55"/>
      <c r="E928" s="56"/>
      <c r="F928" s="56"/>
      <c r="G928" s="56"/>
      <c r="H928" s="56"/>
      <c r="I928" s="56"/>
      <c r="J928" s="56"/>
      <c r="K928" s="56"/>
      <c r="L928" s="56"/>
      <c r="M928" s="56"/>
      <c r="N928" s="56"/>
      <c r="O928" s="56"/>
      <c r="P928" s="56"/>
      <c r="Q928" s="56"/>
      <c r="R928" s="56"/>
      <c r="S928" s="56"/>
      <c r="T928" s="56"/>
      <c r="U928" s="56"/>
      <c r="V928" s="56"/>
      <c r="W928" s="56"/>
      <c r="X928" s="56"/>
      <c r="Y928" s="56"/>
      <c r="Z928" s="56"/>
      <c r="AA928" s="56"/>
    </row>
    <row r="929">
      <c r="A929" s="56"/>
      <c r="B929" s="55"/>
      <c r="C929" s="55"/>
      <c r="D929" s="55"/>
      <c r="E929" s="56"/>
      <c r="F929" s="56"/>
      <c r="G929" s="56"/>
      <c r="H929" s="56"/>
      <c r="I929" s="56"/>
      <c r="J929" s="56"/>
      <c r="K929" s="56"/>
      <c r="L929" s="56"/>
      <c r="M929" s="56"/>
      <c r="N929" s="56"/>
      <c r="O929" s="56"/>
      <c r="P929" s="56"/>
      <c r="Q929" s="56"/>
      <c r="R929" s="56"/>
      <c r="S929" s="56"/>
      <c r="T929" s="56"/>
      <c r="U929" s="56"/>
      <c r="V929" s="56"/>
      <c r="W929" s="56"/>
      <c r="X929" s="56"/>
      <c r="Y929" s="56"/>
      <c r="Z929" s="56"/>
      <c r="AA929" s="56"/>
    </row>
    <row r="930">
      <c r="A930" s="56"/>
      <c r="B930" s="55"/>
      <c r="C930" s="55"/>
      <c r="D930" s="55"/>
      <c r="E930" s="56"/>
      <c r="F930" s="56"/>
      <c r="G930" s="56"/>
      <c r="H930" s="56"/>
      <c r="I930" s="56"/>
      <c r="J930" s="56"/>
      <c r="K930" s="56"/>
      <c r="L930" s="56"/>
      <c r="M930" s="56"/>
      <c r="N930" s="56"/>
      <c r="O930" s="56"/>
      <c r="P930" s="56"/>
      <c r="Q930" s="56"/>
      <c r="R930" s="56"/>
      <c r="S930" s="56"/>
      <c r="T930" s="56"/>
      <c r="U930" s="56"/>
      <c r="V930" s="56"/>
      <c r="W930" s="56"/>
      <c r="X930" s="56"/>
      <c r="Y930" s="56"/>
      <c r="Z930" s="56"/>
      <c r="AA930" s="56"/>
    </row>
    <row r="931">
      <c r="A931" s="56"/>
      <c r="B931" s="55"/>
      <c r="C931" s="55"/>
      <c r="D931" s="55"/>
      <c r="E931" s="56"/>
      <c r="F931" s="56"/>
      <c r="G931" s="56"/>
      <c r="H931" s="56"/>
      <c r="I931" s="56"/>
      <c r="J931" s="56"/>
      <c r="K931" s="56"/>
      <c r="L931" s="56"/>
      <c r="M931" s="56"/>
      <c r="N931" s="56"/>
      <c r="O931" s="56"/>
      <c r="P931" s="56"/>
      <c r="Q931" s="56"/>
      <c r="R931" s="56"/>
      <c r="S931" s="56"/>
      <c r="T931" s="56"/>
      <c r="U931" s="56"/>
      <c r="V931" s="56"/>
      <c r="W931" s="56"/>
      <c r="X931" s="56"/>
      <c r="Y931" s="56"/>
      <c r="Z931" s="56"/>
      <c r="AA931" s="56"/>
    </row>
    <row r="932">
      <c r="A932" s="56"/>
      <c r="B932" s="55"/>
      <c r="C932" s="55"/>
      <c r="D932" s="55"/>
      <c r="E932" s="56"/>
      <c r="F932" s="56"/>
      <c r="G932" s="56"/>
      <c r="H932" s="56"/>
      <c r="I932" s="56"/>
      <c r="J932" s="56"/>
      <c r="K932" s="56"/>
      <c r="L932" s="56"/>
      <c r="M932" s="56"/>
      <c r="N932" s="56"/>
      <c r="O932" s="56"/>
      <c r="P932" s="56"/>
      <c r="Q932" s="56"/>
      <c r="R932" s="56"/>
      <c r="S932" s="56"/>
      <c r="T932" s="56"/>
      <c r="U932" s="56"/>
      <c r="V932" s="56"/>
      <c r="W932" s="56"/>
      <c r="X932" s="56"/>
      <c r="Y932" s="56"/>
      <c r="Z932" s="56"/>
      <c r="AA932" s="56"/>
    </row>
    <row r="933">
      <c r="A933" s="56"/>
      <c r="B933" s="55"/>
      <c r="C933" s="55"/>
      <c r="D933" s="55"/>
      <c r="E933" s="56"/>
      <c r="F933" s="56"/>
      <c r="G933" s="56"/>
      <c r="H933" s="56"/>
      <c r="I933" s="56"/>
      <c r="J933" s="56"/>
      <c r="K933" s="56"/>
      <c r="L933" s="56"/>
      <c r="M933" s="56"/>
      <c r="N933" s="56"/>
      <c r="O933" s="56"/>
      <c r="P933" s="56"/>
      <c r="Q933" s="56"/>
      <c r="R933" s="56"/>
      <c r="S933" s="56"/>
      <c r="T933" s="56"/>
      <c r="U933" s="56"/>
      <c r="V933" s="56"/>
      <c r="W933" s="56"/>
      <c r="X933" s="56"/>
      <c r="Y933" s="56"/>
      <c r="Z933" s="56"/>
      <c r="AA933" s="56"/>
    </row>
    <row r="934">
      <c r="A934" s="56"/>
      <c r="B934" s="55"/>
      <c r="C934" s="55"/>
      <c r="D934" s="55"/>
      <c r="E934" s="56"/>
      <c r="F934" s="56"/>
      <c r="G934" s="56"/>
      <c r="H934" s="56"/>
      <c r="I934" s="56"/>
      <c r="J934" s="56"/>
      <c r="K934" s="56"/>
      <c r="L934" s="56"/>
      <c r="M934" s="56"/>
      <c r="N934" s="56"/>
      <c r="O934" s="56"/>
      <c r="P934" s="56"/>
      <c r="Q934" s="56"/>
      <c r="R934" s="56"/>
      <c r="S934" s="56"/>
      <c r="T934" s="56"/>
      <c r="U934" s="56"/>
      <c r="V934" s="56"/>
      <c r="W934" s="56"/>
      <c r="X934" s="56"/>
      <c r="Y934" s="56"/>
      <c r="Z934" s="56"/>
      <c r="AA934" s="56"/>
    </row>
    <row r="935">
      <c r="A935" s="56"/>
      <c r="B935" s="55"/>
      <c r="C935" s="55"/>
      <c r="D935" s="55"/>
      <c r="E935" s="56"/>
      <c r="F935" s="56"/>
      <c r="G935" s="56"/>
      <c r="H935" s="56"/>
      <c r="I935" s="56"/>
      <c r="J935" s="56"/>
      <c r="K935" s="56"/>
      <c r="L935" s="56"/>
      <c r="M935" s="56"/>
      <c r="N935" s="56"/>
      <c r="O935" s="56"/>
      <c r="P935" s="56"/>
      <c r="Q935" s="56"/>
      <c r="R935" s="56"/>
      <c r="S935" s="56"/>
      <c r="T935" s="56"/>
      <c r="U935" s="56"/>
      <c r="V935" s="56"/>
      <c r="W935" s="56"/>
      <c r="X935" s="56"/>
      <c r="Y935" s="56"/>
      <c r="Z935" s="56"/>
      <c r="AA935" s="56"/>
    </row>
    <row r="936">
      <c r="A936" s="56"/>
      <c r="B936" s="55"/>
      <c r="C936" s="55"/>
      <c r="D936" s="55"/>
      <c r="E936" s="56"/>
      <c r="F936" s="56"/>
      <c r="G936" s="56"/>
      <c r="H936" s="56"/>
      <c r="I936" s="56"/>
      <c r="J936" s="56"/>
      <c r="K936" s="56"/>
      <c r="L936" s="56"/>
      <c r="M936" s="56"/>
      <c r="N936" s="56"/>
      <c r="O936" s="56"/>
      <c r="P936" s="56"/>
      <c r="Q936" s="56"/>
      <c r="R936" s="56"/>
      <c r="S936" s="56"/>
      <c r="T936" s="56"/>
      <c r="U936" s="56"/>
      <c r="V936" s="56"/>
      <c r="W936" s="56"/>
      <c r="X936" s="56"/>
      <c r="Y936" s="56"/>
      <c r="Z936" s="56"/>
      <c r="AA936" s="56"/>
    </row>
    <row r="937">
      <c r="A937" s="56"/>
      <c r="B937" s="55"/>
      <c r="C937" s="55"/>
      <c r="D937" s="55"/>
      <c r="E937" s="56"/>
      <c r="F937" s="56"/>
      <c r="G937" s="56"/>
      <c r="H937" s="56"/>
      <c r="I937" s="56"/>
      <c r="J937" s="56"/>
      <c r="K937" s="56"/>
      <c r="L937" s="56"/>
      <c r="M937" s="56"/>
      <c r="N937" s="56"/>
      <c r="O937" s="56"/>
      <c r="P937" s="56"/>
      <c r="Q937" s="56"/>
      <c r="R937" s="56"/>
      <c r="S937" s="56"/>
      <c r="T937" s="56"/>
      <c r="U937" s="56"/>
      <c r="V937" s="56"/>
      <c r="W937" s="56"/>
      <c r="X937" s="56"/>
      <c r="Y937" s="56"/>
      <c r="Z937" s="56"/>
      <c r="AA937" s="56"/>
    </row>
    <row r="938">
      <c r="A938" s="56"/>
      <c r="B938" s="55"/>
      <c r="C938" s="55"/>
      <c r="D938" s="55"/>
      <c r="E938" s="56"/>
      <c r="F938" s="56"/>
      <c r="G938" s="56"/>
      <c r="H938" s="56"/>
      <c r="I938" s="56"/>
      <c r="J938" s="56"/>
      <c r="K938" s="56"/>
      <c r="L938" s="56"/>
      <c r="M938" s="56"/>
      <c r="N938" s="56"/>
      <c r="O938" s="56"/>
      <c r="P938" s="56"/>
      <c r="Q938" s="56"/>
      <c r="R938" s="56"/>
      <c r="S938" s="56"/>
      <c r="T938" s="56"/>
      <c r="U938" s="56"/>
      <c r="V938" s="56"/>
      <c r="W938" s="56"/>
      <c r="X938" s="56"/>
      <c r="Y938" s="56"/>
      <c r="Z938" s="56"/>
      <c r="AA938" s="56"/>
    </row>
    <row r="939">
      <c r="A939" s="56"/>
      <c r="B939" s="55"/>
      <c r="C939" s="55"/>
      <c r="D939" s="55"/>
      <c r="E939" s="56"/>
      <c r="F939" s="56"/>
      <c r="G939" s="56"/>
      <c r="H939" s="56"/>
      <c r="I939" s="56"/>
      <c r="J939" s="56"/>
      <c r="K939" s="56"/>
      <c r="L939" s="56"/>
      <c r="M939" s="56"/>
      <c r="N939" s="56"/>
      <c r="O939" s="56"/>
      <c r="P939" s="56"/>
      <c r="Q939" s="56"/>
      <c r="R939" s="56"/>
      <c r="S939" s="56"/>
      <c r="T939" s="56"/>
      <c r="U939" s="56"/>
      <c r="V939" s="56"/>
      <c r="W939" s="56"/>
      <c r="X939" s="56"/>
      <c r="Y939" s="56"/>
      <c r="Z939" s="56"/>
      <c r="AA939" s="56"/>
    </row>
    <row r="940">
      <c r="A940" s="56"/>
      <c r="B940" s="55"/>
      <c r="C940" s="55"/>
      <c r="D940" s="55"/>
      <c r="E940" s="56"/>
      <c r="F940" s="56"/>
      <c r="G940" s="56"/>
      <c r="H940" s="56"/>
      <c r="I940" s="56"/>
      <c r="J940" s="56"/>
      <c r="K940" s="56"/>
      <c r="L940" s="56"/>
      <c r="M940" s="56"/>
      <c r="N940" s="56"/>
      <c r="O940" s="56"/>
      <c r="P940" s="56"/>
      <c r="Q940" s="56"/>
      <c r="R940" s="56"/>
      <c r="S940" s="56"/>
      <c r="T940" s="56"/>
      <c r="U940" s="56"/>
      <c r="V940" s="56"/>
      <c r="W940" s="56"/>
      <c r="X940" s="56"/>
      <c r="Y940" s="56"/>
      <c r="Z940" s="56"/>
      <c r="AA940" s="56"/>
    </row>
    <row r="941">
      <c r="A941" s="56"/>
      <c r="B941" s="55"/>
      <c r="C941" s="55"/>
      <c r="D941" s="55"/>
      <c r="E941" s="56"/>
      <c r="F941" s="56"/>
      <c r="G941" s="56"/>
      <c r="H941" s="56"/>
      <c r="I941" s="56"/>
      <c r="J941" s="56"/>
      <c r="K941" s="56"/>
      <c r="L941" s="56"/>
      <c r="M941" s="56"/>
      <c r="N941" s="56"/>
      <c r="O941" s="56"/>
      <c r="P941" s="56"/>
      <c r="Q941" s="56"/>
      <c r="R941" s="56"/>
      <c r="S941" s="56"/>
      <c r="T941" s="56"/>
      <c r="U941" s="56"/>
      <c r="V941" s="56"/>
      <c r="W941" s="56"/>
      <c r="X941" s="56"/>
      <c r="Y941" s="56"/>
      <c r="Z941" s="56"/>
      <c r="AA941" s="56"/>
    </row>
    <row r="942">
      <c r="A942" s="56"/>
      <c r="B942" s="55"/>
      <c r="C942" s="55"/>
      <c r="D942" s="55"/>
      <c r="E942" s="56"/>
      <c r="F942" s="56"/>
      <c r="G942" s="56"/>
      <c r="H942" s="56"/>
      <c r="I942" s="56"/>
      <c r="J942" s="56"/>
      <c r="K942" s="56"/>
      <c r="L942" s="56"/>
      <c r="M942" s="56"/>
      <c r="N942" s="56"/>
      <c r="O942" s="56"/>
      <c r="P942" s="56"/>
      <c r="Q942" s="56"/>
      <c r="R942" s="56"/>
      <c r="S942" s="56"/>
      <c r="T942" s="56"/>
      <c r="U942" s="56"/>
      <c r="V942" s="56"/>
      <c r="W942" s="56"/>
      <c r="X942" s="56"/>
      <c r="Y942" s="56"/>
      <c r="Z942" s="56"/>
      <c r="AA942" s="56"/>
    </row>
    <row r="943">
      <c r="A943" s="56"/>
      <c r="B943" s="55"/>
      <c r="C943" s="55"/>
      <c r="D943" s="55"/>
      <c r="E943" s="56"/>
      <c r="F943" s="56"/>
      <c r="G943" s="56"/>
      <c r="H943" s="56"/>
      <c r="I943" s="56"/>
      <c r="J943" s="56"/>
      <c r="K943" s="56"/>
      <c r="L943" s="56"/>
      <c r="M943" s="56"/>
      <c r="N943" s="56"/>
      <c r="O943" s="56"/>
      <c r="P943" s="56"/>
      <c r="Q943" s="56"/>
      <c r="R943" s="56"/>
      <c r="S943" s="56"/>
      <c r="T943" s="56"/>
      <c r="U943" s="56"/>
      <c r="V943" s="56"/>
      <c r="W943" s="56"/>
      <c r="X943" s="56"/>
      <c r="Y943" s="56"/>
      <c r="Z943" s="56"/>
      <c r="AA943" s="56"/>
    </row>
    <row r="944">
      <c r="A944" s="56"/>
      <c r="B944" s="55"/>
      <c r="C944" s="55"/>
      <c r="D944" s="55"/>
      <c r="E944" s="56"/>
      <c r="F944" s="56"/>
      <c r="G944" s="56"/>
      <c r="H944" s="56"/>
      <c r="I944" s="56"/>
      <c r="J944" s="56"/>
      <c r="K944" s="56"/>
      <c r="L944" s="56"/>
      <c r="M944" s="56"/>
      <c r="N944" s="56"/>
      <c r="O944" s="56"/>
      <c r="P944" s="56"/>
      <c r="Q944" s="56"/>
      <c r="R944" s="56"/>
      <c r="S944" s="56"/>
      <c r="T944" s="56"/>
      <c r="U944" s="56"/>
      <c r="V944" s="56"/>
      <c r="W944" s="56"/>
      <c r="X944" s="56"/>
      <c r="Y944" s="56"/>
      <c r="Z944" s="56"/>
      <c r="AA944" s="56"/>
    </row>
    <row r="945">
      <c r="A945" s="56"/>
      <c r="B945" s="55"/>
      <c r="C945" s="55"/>
      <c r="D945" s="55"/>
      <c r="E945" s="56"/>
      <c r="F945" s="56"/>
      <c r="G945" s="56"/>
      <c r="H945" s="56"/>
      <c r="I945" s="56"/>
      <c r="J945" s="56"/>
      <c r="K945" s="56"/>
      <c r="L945" s="56"/>
      <c r="M945" s="56"/>
      <c r="N945" s="56"/>
      <c r="O945" s="56"/>
      <c r="P945" s="56"/>
      <c r="Q945" s="56"/>
      <c r="R945" s="56"/>
      <c r="S945" s="56"/>
      <c r="T945" s="56"/>
      <c r="U945" s="56"/>
      <c r="V945" s="56"/>
      <c r="W945" s="56"/>
      <c r="X945" s="56"/>
      <c r="Y945" s="56"/>
      <c r="Z945" s="56"/>
      <c r="AA945" s="56"/>
    </row>
    <row r="946">
      <c r="A946" s="56"/>
      <c r="B946" s="55"/>
      <c r="C946" s="55"/>
      <c r="D946" s="55"/>
      <c r="E946" s="56"/>
      <c r="F946" s="56"/>
      <c r="G946" s="56"/>
      <c r="H946" s="56"/>
      <c r="I946" s="56"/>
      <c r="J946" s="56"/>
      <c r="K946" s="56"/>
      <c r="L946" s="56"/>
      <c r="M946" s="56"/>
      <c r="N946" s="56"/>
      <c r="O946" s="56"/>
      <c r="P946" s="56"/>
      <c r="Q946" s="56"/>
      <c r="R946" s="56"/>
      <c r="S946" s="56"/>
      <c r="T946" s="56"/>
      <c r="U946" s="56"/>
      <c r="V946" s="56"/>
      <c r="W946" s="56"/>
      <c r="X946" s="56"/>
      <c r="Y946" s="56"/>
      <c r="Z946" s="56"/>
      <c r="AA946" s="56"/>
    </row>
    <row r="947">
      <c r="A947" s="56"/>
      <c r="B947" s="55"/>
      <c r="C947" s="55"/>
      <c r="D947" s="55"/>
      <c r="E947" s="56"/>
      <c r="F947" s="56"/>
      <c r="G947" s="56"/>
      <c r="H947" s="56"/>
      <c r="I947" s="56"/>
      <c r="J947" s="56"/>
      <c r="K947" s="56"/>
      <c r="L947" s="56"/>
      <c r="M947" s="56"/>
      <c r="N947" s="56"/>
      <c r="O947" s="56"/>
      <c r="P947" s="56"/>
      <c r="Q947" s="56"/>
      <c r="R947" s="56"/>
      <c r="S947" s="56"/>
      <c r="T947" s="56"/>
      <c r="U947" s="56"/>
      <c r="V947" s="56"/>
      <c r="W947" s="56"/>
      <c r="X947" s="56"/>
      <c r="Y947" s="56"/>
      <c r="Z947" s="56"/>
      <c r="AA947" s="56"/>
    </row>
    <row r="948">
      <c r="A948" s="56"/>
      <c r="B948" s="55"/>
      <c r="C948" s="55"/>
      <c r="D948" s="55"/>
      <c r="E948" s="56"/>
      <c r="F948" s="56"/>
      <c r="G948" s="56"/>
      <c r="H948" s="56"/>
      <c r="I948" s="56"/>
      <c r="J948" s="56"/>
      <c r="K948" s="56"/>
      <c r="L948" s="56"/>
      <c r="M948" s="56"/>
      <c r="N948" s="56"/>
      <c r="O948" s="56"/>
      <c r="P948" s="56"/>
      <c r="Q948" s="56"/>
      <c r="R948" s="56"/>
      <c r="S948" s="56"/>
      <c r="T948" s="56"/>
      <c r="U948" s="56"/>
      <c r="V948" s="56"/>
      <c r="W948" s="56"/>
      <c r="X948" s="56"/>
      <c r="Y948" s="56"/>
      <c r="Z948" s="56"/>
      <c r="AA948" s="56"/>
    </row>
    <row r="949">
      <c r="A949" s="56"/>
      <c r="B949" s="55"/>
      <c r="C949" s="55"/>
      <c r="D949" s="55"/>
      <c r="E949" s="56"/>
      <c r="F949" s="56"/>
      <c r="G949" s="56"/>
      <c r="H949" s="56"/>
      <c r="I949" s="56"/>
      <c r="J949" s="56"/>
      <c r="K949" s="56"/>
      <c r="L949" s="56"/>
      <c r="M949" s="56"/>
      <c r="N949" s="56"/>
      <c r="O949" s="56"/>
      <c r="P949" s="56"/>
      <c r="Q949" s="56"/>
      <c r="R949" s="56"/>
      <c r="S949" s="56"/>
      <c r="T949" s="56"/>
      <c r="U949" s="56"/>
      <c r="V949" s="56"/>
      <c r="W949" s="56"/>
      <c r="X949" s="56"/>
      <c r="Y949" s="56"/>
      <c r="Z949" s="56"/>
      <c r="AA949" s="56"/>
    </row>
    <row r="950">
      <c r="A950" s="56"/>
      <c r="B950" s="55"/>
      <c r="C950" s="55"/>
      <c r="D950" s="55"/>
      <c r="E950" s="56"/>
      <c r="F950" s="56"/>
      <c r="G950" s="56"/>
      <c r="H950" s="56"/>
      <c r="I950" s="56"/>
      <c r="J950" s="56"/>
      <c r="K950" s="56"/>
      <c r="L950" s="56"/>
      <c r="M950" s="56"/>
      <c r="N950" s="56"/>
      <c r="O950" s="56"/>
      <c r="P950" s="56"/>
      <c r="Q950" s="56"/>
      <c r="R950" s="56"/>
      <c r="S950" s="56"/>
      <c r="T950" s="56"/>
      <c r="U950" s="56"/>
      <c r="V950" s="56"/>
      <c r="W950" s="56"/>
      <c r="X950" s="56"/>
      <c r="Y950" s="56"/>
      <c r="Z950" s="56"/>
      <c r="AA950" s="56"/>
    </row>
    <row r="951">
      <c r="A951" s="56"/>
      <c r="B951" s="55"/>
      <c r="C951" s="55"/>
      <c r="D951" s="55"/>
      <c r="E951" s="56"/>
      <c r="F951" s="56"/>
      <c r="G951" s="56"/>
      <c r="H951" s="56"/>
      <c r="I951" s="56"/>
      <c r="J951" s="56"/>
      <c r="K951" s="56"/>
      <c r="L951" s="56"/>
      <c r="M951" s="56"/>
      <c r="N951" s="56"/>
      <c r="O951" s="56"/>
      <c r="P951" s="56"/>
      <c r="Q951" s="56"/>
      <c r="R951" s="56"/>
      <c r="S951" s="56"/>
      <c r="T951" s="56"/>
      <c r="U951" s="56"/>
      <c r="V951" s="56"/>
      <c r="W951" s="56"/>
      <c r="X951" s="56"/>
      <c r="Y951" s="56"/>
      <c r="Z951" s="56"/>
      <c r="AA951" s="56"/>
    </row>
    <row r="952">
      <c r="A952" s="56"/>
      <c r="B952" s="55"/>
      <c r="C952" s="55"/>
      <c r="D952" s="55"/>
      <c r="E952" s="56"/>
      <c r="F952" s="56"/>
      <c r="G952" s="56"/>
      <c r="H952" s="56"/>
      <c r="I952" s="56"/>
      <c r="J952" s="56"/>
      <c r="K952" s="56"/>
      <c r="L952" s="56"/>
      <c r="M952" s="56"/>
      <c r="N952" s="56"/>
      <c r="O952" s="56"/>
      <c r="P952" s="56"/>
      <c r="Q952" s="56"/>
      <c r="R952" s="56"/>
      <c r="S952" s="56"/>
      <c r="T952" s="56"/>
      <c r="U952" s="56"/>
      <c r="V952" s="56"/>
      <c r="W952" s="56"/>
      <c r="X952" s="56"/>
      <c r="Y952" s="56"/>
      <c r="Z952" s="56"/>
      <c r="AA952" s="56"/>
    </row>
    <row r="953">
      <c r="A953" s="56"/>
      <c r="B953" s="55"/>
      <c r="C953" s="55"/>
      <c r="D953" s="55"/>
      <c r="E953" s="56"/>
      <c r="F953" s="56"/>
      <c r="G953" s="56"/>
      <c r="H953" s="56"/>
      <c r="I953" s="56"/>
      <c r="J953" s="56"/>
      <c r="K953" s="56"/>
      <c r="L953" s="56"/>
      <c r="M953" s="56"/>
      <c r="N953" s="56"/>
      <c r="O953" s="56"/>
      <c r="P953" s="56"/>
      <c r="Q953" s="56"/>
      <c r="R953" s="56"/>
      <c r="S953" s="56"/>
      <c r="T953" s="56"/>
      <c r="U953" s="56"/>
      <c r="V953" s="56"/>
      <c r="W953" s="56"/>
      <c r="X953" s="56"/>
      <c r="Y953" s="56"/>
      <c r="Z953" s="56"/>
      <c r="AA953" s="56"/>
    </row>
    <row r="954">
      <c r="A954" s="56"/>
      <c r="B954" s="55"/>
      <c r="C954" s="55"/>
      <c r="D954" s="55"/>
      <c r="E954" s="56"/>
      <c r="F954" s="56"/>
      <c r="G954" s="56"/>
      <c r="H954" s="56"/>
      <c r="I954" s="56"/>
      <c r="J954" s="56"/>
      <c r="K954" s="56"/>
      <c r="L954" s="56"/>
      <c r="M954" s="56"/>
      <c r="N954" s="56"/>
      <c r="O954" s="56"/>
      <c r="P954" s="56"/>
      <c r="Q954" s="56"/>
      <c r="R954" s="56"/>
      <c r="S954" s="56"/>
      <c r="T954" s="56"/>
      <c r="U954" s="56"/>
      <c r="V954" s="56"/>
      <c r="W954" s="56"/>
      <c r="X954" s="56"/>
      <c r="Y954" s="56"/>
      <c r="Z954" s="56"/>
      <c r="AA954" s="56"/>
    </row>
    <row r="955">
      <c r="A955" s="56"/>
      <c r="B955" s="55"/>
      <c r="C955" s="55"/>
      <c r="D955" s="55"/>
      <c r="E955" s="56"/>
      <c r="F955" s="56"/>
      <c r="G955" s="56"/>
      <c r="H955" s="56"/>
      <c r="I955" s="56"/>
      <c r="J955" s="56"/>
      <c r="K955" s="56"/>
      <c r="L955" s="56"/>
      <c r="M955" s="56"/>
      <c r="N955" s="56"/>
      <c r="O955" s="56"/>
      <c r="P955" s="56"/>
      <c r="Q955" s="56"/>
      <c r="R955" s="56"/>
      <c r="S955" s="56"/>
      <c r="T955" s="56"/>
      <c r="U955" s="56"/>
      <c r="V955" s="56"/>
      <c r="W955" s="56"/>
      <c r="X955" s="56"/>
      <c r="Y955" s="56"/>
      <c r="Z955" s="56"/>
      <c r="AA955" s="56"/>
    </row>
    <row r="956">
      <c r="A956" s="56"/>
      <c r="B956" s="55"/>
      <c r="C956" s="55"/>
      <c r="D956" s="55"/>
      <c r="E956" s="56"/>
      <c r="F956" s="56"/>
      <c r="G956" s="56"/>
      <c r="H956" s="56"/>
      <c r="I956" s="56"/>
      <c r="J956" s="56"/>
      <c r="K956" s="56"/>
      <c r="L956" s="56"/>
      <c r="M956" s="56"/>
      <c r="N956" s="56"/>
      <c r="O956" s="56"/>
      <c r="P956" s="56"/>
      <c r="Q956" s="56"/>
      <c r="R956" s="56"/>
      <c r="S956" s="56"/>
      <c r="T956" s="56"/>
      <c r="U956" s="56"/>
      <c r="V956" s="56"/>
      <c r="W956" s="56"/>
      <c r="X956" s="56"/>
      <c r="Y956" s="56"/>
      <c r="Z956" s="56"/>
      <c r="AA956" s="56"/>
    </row>
    <row r="957">
      <c r="A957" s="56"/>
      <c r="B957" s="55"/>
      <c r="C957" s="55"/>
      <c r="D957" s="55"/>
      <c r="E957" s="56"/>
      <c r="F957" s="56"/>
      <c r="G957" s="56"/>
      <c r="H957" s="56"/>
      <c r="I957" s="56"/>
      <c r="J957" s="56"/>
      <c r="K957" s="56"/>
      <c r="L957" s="56"/>
      <c r="M957" s="56"/>
      <c r="N957" s="56"/>
      <c r="O957" s="56"/>
      <c r="P957" s="56"/>
      <c r="Q957" s="56"/>
      <c r="R957" s="56"/>
      <c r="S957" s="56"/>
      <c r="T957" s="56"/>
      <c r="U957" s="56"/>
      <c r="V957" s="56"/>
      <c r="W957" s="56"/>
      <c r="X957" s="56"/>
      <c r="Y957" s="56"/>
      <c r="Z957" s="56"/>
      <c r="AA957" s="56"/>
    </row>
    <row r="958">
      <c r="A958" s="56"/>
      <c r="B958" s="55"/>
      <c r="C958" s="55"/>
      <c r="D958" s="55"/>
      <c r="E958" s="56"/>
      <c r="F958" s="56"/>
      <c r="G958" s="56"/>
      <c r="H958" s="56"/>
      <c r="I958" s="56"/>
      <c r="J958" s="56"/>
      <c r="K958" s="56"/>
      <c r="L958" s="56"/>
      <c r="M958" s="56"/>
      <c r="N958" s="56"/>
      <c r="O958" s="56"/>
      <c r="P958" s="56"/>
      <c r="Q958" s="56"/>
      <c r="R958" s="56"/>
      <c r="S958" s="56"/>
      <c r="T958" s="56"/>
      <c r="U958" s="56"/>
      <c r="V958" s="56"/>
      <c r="W958" s="56"/>
      <c r="X958" s="56"/>
      <c r="Y958" s="56"/>
      <c r="Z958" s="56"/>
      <c r="AA958" s="56"/>
    </row>
    <row r="959">
      <c r="A959" s="56"/>
      <c r="B959" s="55"/>
      <c r="C959" s="55"/>
      <c r="D959" s="55"/>
      <c r="E959" s="56"/>
      <c r="F959" s="56"/>
      <c r="G959" s="56"/>
      <c r="H959" s="56"/>
      <c r="I959" s="56"/>
      <c r="J959" s="56"/>
      <c r="K959" s="56"/>
      <c r="L959" s="56"/>
      <c r="M959" s="56"/>
      <c r="N959" s="56"/>
      <c r="O959" s="56"/>
      <c r="P959" s="56"/>
      <c r="Q959" s="56"/>
      <c r="R959" s="56"/>
      <c r="S959" s="56"/>
      <c r="T959" s="56"/>
      <c r="U959" s="56"/>
      <c r="V959" s="56"/>
      <c r="W959" s="56"/>
      <c r="X959" s="56"/>
      <c r="Y959" s="56"/>
      <c r="Z959" s="56"/>
      <c r="AA959" s="56"/>
    </row>
    <row r="960">
      <c r="A960" s="56"/>
      <c r="B960" s="55"/>
      <c r="C960" s="55"/>
      <c r="D960" s="55"/>
      <c r="E960" s="56"/>
      <c r="F960" s="56"/>
      <c r="G960" s="56"/>
      <c r="H960" s="56"/>
      <c r="I960" s="56"/>
      <c r="J960" s="56"/>
      <c r="K960" s="56"/>
      <c r="L960" s="56"/>
      <c r="M960" s="56"/>
      <c r="N960" s="56"/>
      <c r="O960" s="56"/>
      <c r="P960" s="56"/>
      <c r="Q960" s="56"/>
      <c r="R960" s="56"/>
      <c r="S960" s="56"/>
      <c r="T960" s="56"/>
      <c r="U960" s="56"/>
      <c r="V960" s="56"/>
      <c r="W960" s="56"/>
      <c r="X960" s="56"/>
      <c r="Y960" s="56"/>
      <c r="Z960" s="56"/>
      <c r="AA960" s="56"/>
    </row>
    <row r="961">
      <c r="A961" s="56"/>
      <c r="B961" s="55"/>
      <c r="C961" s="55"/>
      <c r="D961" s="55"/>
      <c r="E961" s="56"/>
      <c r="F961" s="56"/>
      <c r="G961" s="56"/>
      <c r="H961" s="56"/>
      <c r="I961" s="56"/>
      <c r="J961" s="56"/>
      <c r="K961" s="56"/>
      <c r="L961" s="56"/>
      <c r="M961" s="56"/>
      <c r="N961" s="56"/>
      <c r="O961" s="56"/>
      <c r="P961" s="56"/>
      <c r="Q961" s="56"/>
      <c r="R961" s="56"/>
      <c r="S961" s="56"/>
      <c r="T961" s="56"/>
      <c r="U961" s="56"/>
      <c r="V961" s="56"/>
      <c r="W961" s="56"/>
      <c r="X961" s="56"/>
      <c r="Y961" s="56"/>
      <c r="Z961" s="56"/>
      <c r="AA961" s="56"/>
    </row>
    <row r="962">
      <c r="A962" s="56"/>
      <c r="B962" s="55"/>
      <c r="C962" s="55"/>
      <c r="D962" s="55"/>
      <c r="E962" s="56"/>
      <c r="F962" s="56"/>
      <c r="G962" s="56"/>
      <c r="H962" s="56"/>
      <c r="I962" s="56"/>
      <c r="J962" s="56"/>
      <c r="K962" s="56"/>
      <c r="L962" s="56"/>
      <c r="M962" s="56"/>
      <c r="N962" s="56"/>
      <c r="O962" s="56"/>
      <c r="P962" s="56"/>
      <c r="Q962" s="56"/>
      <c r="R962" s="56"/>
      <c r="S962" s="56"/>
      <c r="T962" s="56"/>
      <c r="U962" s="56"/>
      <c r="V962" s="56"/>
      <c r="W962" s="56"/>
      <c r="X962" s="56"/>
      <c r="Y962" s="56"/>
      <c r="Z962" s="56"/>
      <c r="AA962" s="56"/>
    </row>
    <row r="963">
      <c r="A963" s="56"/>
      <c r="B963" s="55"/>
      <c r="C963" s="55"/>
      <c r="D963" s="55"/>
      <c r="E963" s="56"/>
      <c r="F963" s="56"/>
      <c r="G963" s="56"/>
      <c r="H963" s="56"/>
      <c r="I963" s="56"/>
      <c r="J963" s="56"/>
      <c r="K963" s="56"/>
      <c r="L963" s="56"/>
      <c r="M963" s="56"/>
      <c r="N963" s="56"/>
      <c r="O963" s="56"/>
      <c r="P963" s="56"/>
      <c r="Q963" s="56"/>
      <c r="R963" s="56"/>
      <c r="S963" s="56"/>
      <c r="T963" s="56"/>
      <c r="U963" s="56"/>
      <c r="V963" s="56"/>
      <c r="W963" s="56"/>
      <c r="X963" s="56"/>
      <c r="Y963" s="56"/>
      <c r="Z963" s="56"/>
      <c r="AA963" s="56"/>
    </row>
    <row r="964">
      <c r="A964" s="56"/>
      <c r="B964" s="55"/>
      <c r="C964" s="55"/>
      <c r="D964" s="55"/>
      <c r="E964" s="56"/>
      <c r="F964" s="56"/>
      <c r="G964" s="56"/>
      <c r="H964" s="56"/>
      <c r="I964" s="56"/>
      <c r="J964" s="56"/>
      <c r="K964" s="56"/>
      <c r="L964" s="56"/>
      <c r="M964" s="56"/>
      <c r="N964" s="56"/>
      <c r="O964" s="56"/>
      <c r="P964" s="56"/>
      <c r="Q964" s="56"/>
      <c r="R964" s="56"/>
      <c r="S964" s="56"/>
      <c r="T964" s="56"/>
      <c r="U964" s="56"/>
      <c r="V964" s="56"/>
      <c r="W964" s="56"/>
      <c r="X964" s="56"/>
      <c r="Y964" s="56"/>
      <c r="Z964" s="56"/>
      <c r="AA964" s="56"/>
    </row>
    <row r="965">
      <c r="A965" s="56"/>
      <c r="B965" s="55"/>
      <c r="C965" s="55"/>
      <c r="D965" s="55"/>
      <c r="E965" s="56"/>
      <c r="F965" s="56"/>
      <c r="G965" s="56"/>
      <c r="H965" s="56"/>
      <c r="I965" s="56"/>
      <c r="J965" s="56"/>
      <c r="K965" s="56"/>
      <c r="L965" s="56"/>
      <c r="M965" s="56"/>
      <c r="N965" s="56"/>
      <c r="O965" s="56"/>
      <c r="P965" s="56"/>
      <c r="Q965" s="56"/>
      <c r="R965" s="56"/>
      <c r="S965" s="56"/>
      <c r="T965" s="56"/>
      <c r="U965" s="56"/>
      <c r="V965" s="56"/>
      <c r="W965" s="56"/>
      <c r="X965" s="56"/>
      <c r="Y965" s="56"/>
      <c r="Z965" s="56"/>
      <c r="AA965" s="56"/>
    </row>
    <row r="966">
      <c r="A966" s="56"/>
      <c r="B966" s="55"/>
      <c r="C966" s="55"/>
      <c r="D966" s="55"/>
      <c r="E966" s="56"/>
      <c r="F966" s="56"/>
      <c r="G966" s="56"/>
      <c r="H966" s="56"/>
      <c r="I966" s="56"/>
      <c r="J966" s="56"/>
      <c r="K966" s="56"/>
      <c r="L966" s="56"/>
      <c r="M966" s="56"/>
      <c r="N966" s="56"/>
      <c r="O966" s="56"/>
      <c r="P966" s="56"/>
      <c r="Q966" s="56"/>
      <c r="R966" s="56"/>
      <c r="S966" s="56"/>
      <c r="T966" s="56"/>
      <c r="U966" s="56"/>
      <c r="V966" s="56"/>
      <c r="W966" s="56"/>
      <c r="X966" s="56"/>
      <c r="Y966" s="56"/>
      <c r="Z966" s="56"/>
      <c r="AA966" s="56"/>
    </row>
    <row r="967">
      <c r="A967" s="56"/>
      <c r="B967" s="55"/>
      <c r="C967" s="55"/>
      <c r="D967" s="55"/>
      <c r="E967" s="56"/>
      <c r="F967" s="56"/>
      <c r="G967" s="56"/>
      <c r="H967" s="56"/>
      <c r="I967" s="56"/>
      <c r="J967" s="56"/>
      <c r="K967" s="56"/>
      <c r="L967" s="56"/>
      <c r="M967" s="56"/>
      <c r="N967" s="56"/>
      <c r="O967" s="56"/>
      <c r="P967" s="56"/>
      <c r="Q967" s="56"/>
      <c r="R967" s="56"/>
      <c r="S967" s="56"/>
      <c r="T967" s="56"/>
      <c r="U967" s="56"/>
      <c r="V967" s="56"/>
      <c r="W967" s="56"/>
      <c r="X967" s="56"/>
      <c r="Y967" s="56"/>
      <c r="Z967" s="56"/>
      <c r="AA967" s="56"/>
    </row>
    <row r="968">
      <c r="A968" s="56"/>
      <c r="B968" s="55"/>
      <c r="C968" s="55"/>
      <c r="D968" s="55"/>
      <c r="E968" s="56"/>
      <c r="F968" s="56"/>
      <c r="G968" s="56"/>
      <c r="H968" s="56"/>
      <c r="I968" s="56"/>
      <c r="J968" s="56"/>
      <c r="K968" s="56"/>
      <c r="L968" s="56"/>
      <c r="M968" s="56"/>
      <c r="N968" s="56"/>
      <c r="O968" s="56"/>
      <c r="P968" s="56"/>
      <c r="Q968" s="56"/>
      <c r="R968" s="56"/>
      <c r="S968" s="56"/>
      <c r="T968" s="56"/>
      <c r="U968" s="56"/>
      <c r="V968" s="56"/>
      <c r="W968" s="56"/>
      <c r="X968" s="56"/>
      <c r="Y968" s="56"/>
      <c r="Z968" s="56"/>
      <c r="AA968" s="56"/>
    </row>
    <row r="969">
      <c r="A969" s="56"/>
      <c r="B969" s="55"/>
      <c r="C969" s="55"/>
      <c r="D969" s="55"/>
      <c r="E969" s="56"/>
      <c r="F969" s="56"/>
      <c r="G969" s="56"/>
      <c r="H969" s="56"/>
      <c r="I969" s="56"/>
      <c r="J969" s="56"/>
      <c r="K969" s="56"/>
      <c r="L969" s="56"/>
      <c r="M969" s="56"/>
      <c r="N969" s="56"/>
      <c r="O969" s="56"/>
      <c r="P969" s="56"/>
      <c r="Q969" s="56"/>
      <c r="R969" s="56"/>
      <c r="S969" s="56"/>
      <c r="T969" s="56"/>
      <c r="U969" s="56"/>
      <c r="V969" s="56"/>
      <c r="W969" s="56"/>
      <c r="X969" s="56"/>
      <c r="Y969" s="56"/>
      <c r="Z969" s="56"/>
      <c r="AA969" s="56"/>
    </row>
    <row r="970">
      <c r="A970" s="56"/>
      <c r="B970" s="55"/>
      <c r="C970" s="55"/>
      <c r="D970" s="55"/>
      <c r="E970" s="56"/>
      <c r="F970" s="56"/>
      <c r="G970" s="56"/>
      <c r="H970" s="56"/>
      <c r="I970" s="56"/>
      <c r="J970" s="56"/>
      <c r="K970" s="56"/>
      <c r="L970" s="56"/>
      <c r="M970" s="56"/>
      <c r="N970" s="56"/>
      <c r="O970" s="56"/>
      <c r="P970" s="56"/>
      <c r="Q970" s="56"/>
      <c r="R970" s="56"/>
      <c r="S970" s="56"/>
      <c r="T970" s="56"/>
      <c r="U970" s="56"/>
      <c r="V970" s="56"/>
      <c r="W970" s="56"/>
      <c r="X970" s="56"/>
      <c r="Y970" s="56"/>
      <c r="Z970" s="56"/>
      <c r="AA970" s="56"/>
    </row>
    <row r="971">
      <c r="A971" s="56"/>
      <c r="B971" s="55"/>
      <c r="C971" s="55"/>
      <c r="D971" s="55"/>
      <c r="E971" s="56"/>
      <c r="F971" s="56"/>
      <c r="G971" s="56"/>
      <c r="H971" s="56"/>
      <c r="I971" s="56"/>
      <c r="J971" s="56"/>
      <c r="K971" s="56"/>
      <c r="L971" s="56"/>
      <c r="M971" s="56"/>
      <c r="N971" s="56"/>
      <c r="O971" s="56"/>
      <c r="P971" s="56"/>
      <c r="Q971" s="56"/>
      <c r="R971" s="56"/>
      <c r="S971" s="56"/>
      <c r="T971" s="56"/>
      <c r="U971" s="56"/>
      <c r="V971" s="56"/>
      <c r="W971" s="56"/>
      <c r="X971" s="56"/>
      <c r="Y971" s="56"/>
      <c r="Z971" s="56"/>
      <c r="AA971" s="56"/>
    </row>
    <row r="972">
      <c r="A972" s="56"/>
      <c r="B972" s="55"/>
      <c r="C972" s="55"/>
      <c r="D972" s="55"/>
      <c r="E972" s="56"/>
      <c r="F972" s="56"/>
      <c r="G972" s="56"/>
      <c r="H972" s="56"/>
      <c r="I972" s="56"/>
      <c r="J972" s="56"/>
      <c r="K972" s="56"/>
      <c r="L972" s="56"/>
      <c r="M972" s="56"/>
      <c r="N972" s="56"/>
      <c r="O972" s="56"/>
      <c r="P972" s="56"/>
      <c r="Q972" s="56"/>
      <c r="R972" s="56"/>
      <c r="S972" s="56"/>
      <c r="T972" s="56"/>
      <c r="U972" s="56"/>
      <c r="V972" s="56"/>
      <c r="W972" s="56"/>
      <c r="X972" s="56"/>
      <c r="Y972" s="56"/>
      <c r="Z972" s="56"/>
      <c r="AA972" s="56"/>
    </row>
    <row r="973">
      <c r="A973" s="56"/>
      <c r="B973" s="55"/>
      <c r="C973" s="55"/>
      <c r="D973" s="55"/>
      <c r="E973" s="56"/>
      <c r="F973" s="56"/>
      <c r="G973" s="56"/>
      <c r="H973" s="56"/>
      <c r="I973" s="56"/>
      <c r="J973" s="56"/>
      <c r="K973" s="56"/>
      <c r="L973" s="56"/>
      <c r="M973" s="56"/>
      <c r="N973" s="56"/>
      <c r="O973" s="56"/>
      <c r="P973" s="56"/>
      <c r="Q973" s="56"/>
      <c r="R973" s="56"/>
      <c r="S973" s="56"/>
      <c r="T973" s="56"/>
      <c r="U973" s="56"/>
      <c r="V973" s="56"/>
      <c r="W973" s="56"/>
      <c r="X973" s="56"/>
      <c r="Y973" s="56"/>
      <c r="Z973" s="56"/>
      <c r="AA973" s="56"/>
    </row>
    <row r="974">
      <c r="A974" s="56"/>
      <c r="B974" s="55"/>
      <c r="C974" s="55"/>
      <c r="D974" s="55"/>
      <c r="E974" s="56"/>
      <c r="F974" s="56"/>
      <c r="G974" s="56"/>
      <c r="H974" s="56"/>
      <c r="I974" s="56"/>
      <c r="J974" s="56"/>
      <c r="K974" s="56"/>
      <c r="L974" s="56"/>
      <c r="M974" s="56"/>
      <c r="N974" s="56"/>
      <c r="O974" s="56"/>
      <c r="P974" s="56"/>
      <c r="Q974" s="56"/>
      <c r="R974" s="56"/>
      <c r="S974" s="56"/>
      <c r="T974" s="56"/>
      <c r="U974" s="56"/>
      <c r="V974" s="56"/>
      <c r="W974" s="56"/>
      <c r="X974" s="56"/>
      <c r="Y974" s="56"/>
      <c r="Z974" s="56"/>
      <c r="AA974" s="56"/>
    </row>
    <row r="975">
      <c r="A975" s="56"/>
      <c r="B975" s="55"/>
      <c r="C975" s="55"/>
      <c r="D975" s="55"/>
      <c r="E975" s="56"/>
      <c r="F975" s="56"/>
      <c r="G975" s="56"/>
      <c r="H975" s="56"/>
      <c r="I975" s="56"/>
      <c r="J975" s="56"/>
      <c r="K975" s="56"/>
      <c r="L975" s="56"/>
      <c r="M975" s="56"/>
      <c r="N975" s="56"/>
      <c r="O975" s="56"/>
      <c r="P975" s="56"/>
      <c r="Q975" s="56"/>
      <c r="R975" s="56"/>
      <c r="S975" s="56"/>
      <c r="T975" s="56"/>
      <c r="U975" s="56"/>
      <c r="V975" s="56"/>
      <c r="W975" s="56"/>
      <c r="X975" s="56"/>
      <c r="Y975" s="56"/>
      <c r="Z975" s="56"/>
      <c r="AA975" s="56"/>
    </row>
    <row r="976">
      <c r="A976" s="56"/>
      <c r="B976" s="55"/>
      <c r="C976" s="55"/>
      <c r="D976" s="55"/>
      <c r="E976" s="56"/>
      <c r="F976" s="56"/>
      <c r="G976" s="56"/>
      <c r="H976" s="56"/>
      <c r="I976" s="56"/>
      <c r="J976" s="56"/>
      <c r="K976" s="56"/>
      <c r="L976" s="56"/>
      <c r="M976" s="56"/>
      <c r="N976" s="56"/>
      <c r="O976" s="56"/>
      <c r="P976" s="56"/>
      <c r="Q976" s="56"/>
      <c r="R976" s="56"/>
      <c r="S976" s="56"/>
      <c r="T976" s="56"/>
      <c r="U976" s="56"/>
      <c r="V976" s="56"/>
      <c r="W976" s="56"/>
      <c r="X976" s="56"/>
      <c r="Y976" s="56"/>
      <c r="Z976" s="56"/>
      <c r="AA976" s="56"/>
    </row>
    <row r="977">
      <c r="A977" s="56"/>
      <c r="B977" s="55"/>
      <c r="C977" s="55"/>
      <c r="D977" s="55"/>
      <c r="E977" s="56"/>
      <c r="F977" s="56"/>
      <c r="G977" s="56"/>
      <c r="H977" s="56"/>
      <c r="I977" s="56"/>
      <c r="J977" s="56"/>
      <c r="K977" s="56"/>
      <c r="L977" s="56"/>
      <c r="M977" s="56"/>
      <c r="N977" s="56"/>
      <c r="O977" s="56"/>
      <c r="P977" s="56"/>
      <c r="Q977" s="56"/>
      <c r="R977" s="56"/>
      <c r="S977" s="56"/>
      <c r="T977" s="56"/>
      <c r="U977" s="56"/>
      <c r="V977" s="56"/>
      <c r="W977" s="56"/>
      <c r="X977" s="56"/>
      <c r="Y977" s="56"/>
      <c r="Z977" s="56"/>
      <c r="AA977" s="56"/>
    </row>
    <row r="978">
      <c r="A978" s="56"/>
      <c r="B978" s="55"/>
      <c r="C978" s="55"/>
      <c r="D978" s="55"/>
      <c r="E978" s="56"/>
      <c r="F978" s="56"/>
      <c r="G978" s="56"/>
      <c r="H978" s="56"/>
      <c r="I978" s="56"/>
      <c r="J978" s="56"/>
      <c r="K978" s="56"/>
      <c r="L978" s="56"/>
      <c r="M978" s="56"/>
      <c r="N978" s="56"/>
      <c r="O978" s="56"/>
      <c r="P978" s="56"/>
      <c r="Q978" s="56"/>
      <c r="R978" s="56"/>
      <c r="S978" s="56"/>
      <c r="T978" s="56"/>
      <c r="U978" s="56"/>
      <c r="V978" s="56"/>
      <c r="W978" s="56"/>
      <c r="X978" s="56"/>
      <c r="Y978" s="56"/>
      <c r="Z978" s="56"/>
      <c r="AA978" s="56"/>
    </row>
    <row r="979">
      <c r="A979" s="56"/>
      <c r="B979" s="55"/>
      <c r="C979" s="55"/>
      <c r="D979" s="55"/>
      <c r="E979" s="56"/>
      <c r="F979" s="56"/>
      <c r="G979" s="56"/>
      <c r="H979" s="56"/>
      <c r="I979" s="56"/>
      <c r="J979" s="56"/>
      <c r="K979" s="56"/>
      <c r="L979" s="56"/>
      <c r="M979" s="56"/>
      <c r="N979" s="56"/>
      <c r="O979" s="56"/>
      <c r="P979" s="56"/>
      <c r="Q979" s="56"/>
      <c r="R979" s="56"/>
      <c r="S979" s="56"/>
      <c r="T979" s="56"/>
      <c r="U979" s="56"/>
      <c r="V979" s="56"/>
      <c r="W979" s="56"/>
      <c r="X979" s="56"/>
      <c r="Y979" s="56"/>
      <c r="Z979" s="56"/>
      <c r="AA979" s="56"/>
    </row>
    <row r="980">
      <c r="A980" s="56"/>
      <c r="B980" s="55"/>
      <c r="C980" s="55"/>
      <c r="D980" s="55"/>
      <c r="E980" s="56"/>
      <c r="F980" s="56"/>
      <c r="G980" s="56"/>
      <c r="H980" s="56"/>
      <c r="I980" s="56"/>
      <c r="J980" s="56"/>
      <c r="K980" s="56"/>
      <c r="L980" s="56"/>
      <c r="M980" s="56"/>
      <c r="N980" s="56"/>
      <c r="O980" s="56"/>
      <c r="P980" s="56"/>
      <c r="Q980" s="56"/>
      <c r="R980" s="56"/>
      <c r="S980" s="56"/>
      <c r="T980" s="56"/>
      <c r="U980" s="56"/>
      <c r="V980" s="56"/>
      <c r="W980" s="56"/>
      <c r="X980" s="56"/>
      <c r="Y980" s="56"/>
      <c r="Z980" s="56"/>
      <c r="AA980" s="56"/>
    </row>
    <row r="981">
      <c r="A981" s="56"/>
      <c r="B981" s="55"/>
      <c r="C981" s="55"/>
      <c r="D981" s="55"/>
      <c r="E981" s="56"/>
      <c r="F981" s="56"/>
      <c r="G981" s="56"/>
      <c r="H981" s="56"/>
      <c r="I981" s="56"/>
      <c r="J981" s="56"/>
      <c r="K981" s="56"/>
      <c r="L981" s="56"/>
      <c r="M981" s="56"/>
      <c r="N981" s="56"/>
      <c r="O981" s="56"/>
      <c r="P981" s="56"/>
      <c r="Q981" s="56"/>
      <c r="R981" s="56"/>
      <c r="S981" s="56"/>
      <c r="T981" s="56"/>
      <c r="U981" s="56"/>
      <c r="V981" s="56"/>
      <c r="W981" s="56"/>
      <c r="X981" s="56"/>
      <c r="Y981" s="56"/>
      <c r="Z981" s="56"/>
      <c r="AA981" s="56"/>
    </row>
    <row r="982">
      <c r="A982" s="56"/>
      <c r="B982" s="55"/>
      <c r="C982" s="55"/>
      <c r="D982" s="55"/>
      <c r="E982" s="56"/>
      <c r="F982" s="56"/>
      <c r="G982" s="56"/>
      <c r="H982" s="56"/>
      <c r="I982" s="56"/>
      <c r="J982" s="56"/>
      <c r="K982" s="56"/>
      <c r="L982" s="56"/>
      <c r="M982" s="56"/>
      <c r="N982" s="56"/>
      <c r="O982" s="56"/>
      <c r="P982" s="56"/>
      <c r="Q982" s="56"/>
      <c r="R982" s="56"/>
      <c r="S982" s="56"/>
      <c r="T982" s="56"/>
      <c r="U982" s="56"/>
      <c r="V982" s="56"/>
      <c r="W982" s="56"/>
      <c r="X982" s="56"/>
      <c r="Y982" s="56"/>
      <c r="Z982" s="56"/>
      <c r="AA982" s="56"/>
    </row>
    <row r="983">
      <c r="A983" s="56"/>
      <c r="B983" s="55"/>
      <c r="C983" s="55"/>
      <c r="D983" s="55"/>
      <c r="E983" s="56"/>
      <c r="F983" s="56"/>
      <c r="G983" s="56"/>
      <c r="H983" s="56"/>
      <c r="I983" s="56"/>
      <c r="J983" s="56"/>
      <c r="K983" s="56"/>
      <c r="L983" s="56"/>
      <c r="M983" s="56"/>
      <c r="N983" s="56"/>
      <c r="O983" s="56"/>
      <c r="P983" s="56"/>
      <c r="Q983" s="56"/>
      <c r="R983" s="56"/>
      <c r="S983" s="56"/>
      <c r="T983" s="56"/>
      <c r="U983" s="56"/>
      <c r="V983" s="56"/>
      <c r="W983" s="56"/>
      <c r="X983" s="56"/>
      <c r="Y983" s="56"/>
      <c r="Z983" s="56"/>
      <c r="AA983" s="56"/>
    </row>
    <row r="984">
      <c r="A984" s="56"/>
      <c r="B984" s="55"/>
      <c r="C984" s="55"/>
      <c r="D984" s="55"/>
      <c r="E984" s="56"/>
      <c r="F984" s="56"/>
      <c r="G984" s="56"/>
      <c r="H984" s="56"/>
      <c r="I984" s="56"/>
      <c r="J984" s="56"/>
      <c r="K984" s="56"/>
      <c r="L984" s="56"/>
      <c r="M984" s="56"/>
      <c r="N984" s="56"/>
      <c r="O984" s="56"/>
      <c r="P984" s="56"/>
      <c r="Q984" s="56"/>
      <c r="R984" s="56"/>
      <c r="S984" s="56"/>
      <c r="T984" s="56"/>
      <c r="U984" s="56"/>
      <c r="V984" s="56"/>
      <c r="W984" s="56"/>
      <c r="X984" s="56"/>
      <c r="Y984" s="56"/>
      <c r="Z984" s="56"/>
      <c r="AA984" s="56"/>
    </row>
    <row r="985">
      <c r="A985" s="56"/>
      <c r="B985" s="55"/>
      <c r="C985" s="55"/>
      <c r="D985" s="55"/>
      <c r="E985" s="56"/>
      <c r="F985" s="56"/>
      <c r="G985" s="56"/>
      <c r="H985" s="56"/>
      <c r="I985" s="56"/>
      <c r="J985" s="56"/>
      <c r="K985" s="56"/>
      <c r="L985" s="56"/>
      <c r="M985" s="56"/>
      <c r="N985" s="56"/>
      <c r="O985" s="56"/>
      <c r="P985" s="56"/>
      <c r="Q985" s="56"/>
      <c r="R985" s="56"/>
      <c r="S985" s="56"/>
      <c r="T985" s="56"/>
      <c r="U985" s="56"/>
      <c r="V985" s="56"/>
      <c r="W985" s="56"/>
      <c r="X985" s="56"/>
      <c r="Y985" s="56"/>
      <c r="Z985" s="56"/>
      <c r="AA985" s="56"/>
    </row>
    <row r="986">
      <c r="A986" s="56"/>
      <c r="B986" s="55"/>
      <c r="C986" s="55"/>
      <c r="D986" s="55"/>
      <c r="E986" s="56"/>
      <c r="F986" s="56"/>
      <c r="G986" s="56"/>
      <c r="H986" s="56"/>
      <c r="I986" s="56"/>
      <c r="J986" s="56"/>
      <c r="K986" s="56"/>
      <c r="L986" s="56"/>
      <c r="M986" s="56"/>
      <c r="N986" s="56"/>
      <c r="O986" s="56"/>
      <c r="P986" s="56"/>
      <c r="Q986" s="56"/>
      <c r="R986" s="56"/>
      <c r="S986" s="56"/>
      <c r="T986" s="56"/>
      <c r="U986" s="56"/>
      <c r="V986" s="56"/>
      <c r="W986" s="56"/>
      <c r="X986" s="56"/>
      <c r="Y986" s="56"/>
      <c r="Z986" s="56"/>
      <c r="AA986" s="56"/>
    </row>
    <row r="987">
      <c r="A987" s="56"/>
      <c r="B987" s="55"/>
      <c r="C987" s="55"/>
      <c r="D987" s="55"/>
      <c r="E987" s="56"/>
      <c r="F987" s="56"/>
      <c r="G987" s="56"/>
      <c r="H987" s="56"/>
      <c r="I987" s="56"/>
      <c r="J987" s="56"/>
      <c r="K987" s="56"/>
      <c r="L987" s="56"/>
      <c r="M987" s="56"/>
      <c r="N987" s="56"/>
      <c r="O987" s="56"/>
      <c r="P987" s="56"/>
      <c r="Q987" s="56"/>
      <c r="R987" s="56"/>
      <c r="S987" s="56"/>
      <c r="T987" s="56"/>
      <c r="U987" s="56"/>
      <c r="V987" s="56"/>
      <c r="W987" s="56"/>
      <c r="X987" s="56"/>
      <c r="Y987" s="56"/>
      <c r="Z987" s="56"/>
      <c r="AA987" s="56"/>
    </row>
    <row r="988">
      <c r="A988" s="56"/>
      <c r="B988" s="55"/>
      <c r="C988" s="55"/>
      <c r="D988" s="55"/>
      <c r="E988" s="56"/>
      <c r="F988" s="56"/>
      <c r="G988" s="56"/>
      <c r="H988" s="56"/>
      <c r="I988" s="56"/>
      <c r="J988" s="56"/>
      <c r="K988" s="56"/>
      <c r="L988" s="56"/>
      <c r="M988" s="56"/>
      <c r="N988" s="56"/>
      <c r="O988" s="56"/>
      <c r="P988" s="56"/>
      <c r="Q988" s="56"/>
      <c r="R988" s="56"/>
      <c r="S988" s="56"/>
      <c r="T988" s="56"/>
      <c r="U988" s="56"/>
      <c r="V988" s="56"/>
      <c r="W988" s="56"/>
      <c r="X988" s="56"/>
      <c r="Y988" s="56"/>
      <c r="Z988" s="56"/>
      <c r="AA988" s="56"/>
    </row>
    <row r="989">
      <c r="A989" s="56"/>
      <c r="B989" s="55"/>
      <c r="C989" s="55"/>
      <c r="D989" s="55"/>
      <c r="E989" s="56"/>
      <c r="F989" s="56"/>
      <c r="G989" s="56"/>
      <c r="H989" s="56"/>
      <c r="I989" s="56"/>
      <c r="J989" s="56"/>
      <c r="K989" s="56"/>
      <c r="L989" s="56"/>
      <c r="M989" s="56"/>
      <c r="N989" s="56"/>
      <c r="O989" s="56"/>
      <c r="P989" s="56"/>
      <c r="Q989" s="56"/>
      <c r="R989" s="56"/>
      <c r="S989" s="56"/>
      <c r="T989" s="56"/>
      <c r="U989" s="56"/>
      <c r="V989" s="56"/>
      <c r="W989" s="56"/>
      <c r="X989" s="56"/>
      <c r="Y989" s="56"/>
      <c r="Z989" s="56"/>
      <c r="AA989" s="56"/>
    </row>
    <row r="990">
      <c r="A990" s="56"/>
      <c r="B990" s="55"/>
      <c r="C990" s="55"/>
      <c r="D990" s="55"/>
      <c r="E990" s="56"/>
      <c r="F990" s="56"/>
      <c r="G990" s="56"/>
      <c r="H990" s="56"/>
      <c r="I990" s="56"/>
      <c r="J990" s="56"/>
      <c r="K990" s="56"/>
      <c r="L990" s="56"/>
      <c r="M990" s="56"/>
      <c r="N990" s="56"/>
      <c r="O990" s="56"/>
      <c r="P990" s="56"/>
      <c r="Q990" s="56"/>
      <c r="R990" s="56"/>
      <c r="S990" s="56"/>
      <c r="T990" s="56"/>
      <c r="U990" s="56"/>
      <c r="V990" s="56"/>
      <c r="W990" s="56"/>
      <c r="X990" s="56"/>
      <c r="Y990" s="56"/>
      <c r="Z990" s="56"/>
      <c r="AA990" s="56"/>
    </row>
    <row r="991">
      <c r="A991" s="56"/>
      <c r="B991" s="55"/>
      <c r="C991" s="55"/>
      <c r="D991" s="55"/>
      <c r="E991" s="56"/>
      <c r="F991" s="56"/>
      <c r="G991" s="56"/>
      <c r="H991" s="56"/>
      <c r="I991" s="56"/>
      <c r="J991" s="56"/>
      <c r="K991" s="56"/>
      <c r="L991" s="56"/>
      <c r="M991" s="56"/>
      <c r="N991" s="56"/>
      <c r="O991" s="56"/>
      <c r="P991" s="56"/>
      <c r="Q991" s="56"/>
      <c r="R991" s="56"/>
      <c r="S991" s="56"/>
      <c r="T991" s="56"/>
      <c r="U991" s="56"/>
      <c r="V991" s="56"/>
      <c r="W991" s="56"/>
      <c r="X991" s="56"/>
      <c r="Y991" s="56"/>
      <c r="Z991" s="56"/>
      <c r="AA991" s="56"/>
    </row>
    <row r="992">
      <c r="A992" s="56"/>
      <c r="B992" s="55"/>
      <c r="C992" s="55"/>
      <c r="D992" s="55"/>
      <c r="E992" s="56"/>
      <c r="F992" s="56"/>
      <c r="G992" s="56"/>
      <c r="H992" s="56"/>
      <c r="I992" s="56"/>
      <c r="J992" s="56"/>
      <c r="K992" s="56"/>
      <c r="L992" s="56"/>
      <c r="M992" s="56"/>
      <c r="N992" s="56"/>
      <c r="O992" s="56"/>
      <c r="P992" s="56"/>
      <c r="Q992" s="56"/>
      <c r="R992" s="56"/>
      <c r="S992" s="56"/>
      <c r="T992" s="56"/>
      <c r="U992" s="56"/>
      <c r="V992" s="56"/>
      <c r="W992" s="56"/>
      <c r="X992" s="56"/>
      <c r="Y992" s="56"/>
      <c r="Z992" s="56"/>
      <c r="AA992" s="56"/>
    </row>
    <row r="993">
      <c r="A993" s="56"/>
      <c r="B993" s="55"/>
      <c r="C993" s="55"/>
      <c r="D993" s="55"/>
      <c r="E993" s="56"/>
      <c r="F993" s="56"/>
      <c r="G993" s="56"/>
      <c r="H993" s="56"/>
      <c r="I993" s="56"/>
      <c r="J993" s="56"/>
      <c r="K993" s="56"/>
      <c r="L993" s="56"/>
      <c r="M993" s="56"/>
      <c r="N993" s="56"/>
      <c r="O993" s="56"/>
      <c r="P993" s="56"/>
      <c r="Q993" s="56"/>
      <c r="R993" s="56"/>
      <c r="S993" s="56"/>
      <c r="T993" s="56"/>
      <c r="U993" s="56"/>
      <c r="V993" s="56"/>
      <c r="W993" s="56"/>
      <c r="X993" s="56"/>
      <c r="Y993" s="56"/>
      <c r="Z993" s="56"/>
      <c r="AA993" s="56"/>
    </row>
    <row r="994">
      <c r="A994" s="56"/>
      <c r="B994" s="55"/>
      <c r="C994" s="55"/>
      <c r="D994" s="55"/>
      <c r="E994" s="56"/>
      <c r="F994" s="56"/>
      <c r="G994" s="56"/>
      <c r="H994" s="56"/>
      <c r="I994" s="56"/>
      <c r="J994" s="56"/>
      <c r="K994" s="56"/>
      <c r="L994" s="56"/>
      <c r="M994" s="56"/>
      <c r="N994" s="56"/>
      <c r="O994" s="56"/>
      <c r="P994" s="56"/>
      <c r="Q994" s="56"/>
      <c r="R994" s="56"/>
      <c r="S994" s="56"/>
      <c r="T994" s="56"/>
      <c r="U994" s="56"/>
      <c r="V994" s="56"/>
      <c r="W994" s="56"/>
      <c r="X994" s="56"/>
      <c r="Y994" s="56"/>
      <c r="Z994" s="56"/>
      <c r="AA994" s="56"/>
    </row>
    <row r="995">
      <c r="A995" s="56"/>
      <c r="B995" s="55"/>
      <c r="C995" s="55"/>
      <c r="D995" s="55"/>
      <c r="E995" s="56"/>
      <c r="F995" s="56"/>
      <c r="G995" s="56"/>
      <c r="H995" s="56"/>
      <c r="I995" s="56"/>
      <c r="J995" s="56"/>
      <c r="K995" s="56"/>
      <c r="L995" s="56"/>
      <c r="M995" s="56"/>
      <c r="N995" s="56"/>
      <c r="O995" s="56"/>
      <c r="P995" s="56"/>
      <c r="Q995" s="56"/>
      <c r="R995" s="56"/>
      <c r="S995" s="56"/>
      <c r="T995" s="56"/>
      <c r="U995" s="56"/>
      <c r="V995" s="56"/>
      <c r="W995" s="56"/>
      <c r="X995" s="56"/>
      <c r="Y995" s="56"/>
      <c r="Z995" s="56"/>
      <c r="AA995" s="56"/>
    </row>
    <row r="996">
      <c r="A996" s="56"/>
      <c r="B996" s="55"/>
      <c r="C996" s="55"/>
      <c r="D996" s="55"/>
      <c r="E996" s="56"/>
      <c r="F996" s="56"/>
      <c r="G996" s="56"/>
      <c r="H996" s="56"/>
      <c r="I996" s="56"/>
      <c r="J996" s="56"/>
      <c r="K996" s="56"/>
      <c r="L996" s="56"/>
      <c r="M996" s="56"/>
      <c r="N996" s="56"/>
      <c r="O996" s="56"/>
      <c r="P996" s="56"/>
      <c r="Q996" s="56"/>
      <c r="R996" s="56"/>
      <c r="S996" s="56"/>
      <c r="T996" s="56"/>
      <c r="U996" s="56"/>
      <c r="V996" s="56"/>
      <c r="W996" s="56"/>
      <c r="X996" s="56"/>
      <c r="Y996" s="56"/>
      <c r="Z996" s="56"/>
      <c r="AA996" s="56"/>
    </row>
  </sheetData>
  <dataValidations>
    <dataValidation type="list" allowBlank="1" showErrorMessage="1" sqref="D32:D98">
      <formula1>"Include,Maybe,Exclude"</formula1>
    </dataValidation>
  </dataValidations>
  <hyperlinks>
    <hyperlink r:id="rId1" ref="A32"/>
    <hyperlink r:id="rId2" ref="A33"/>
    <hyperlink r:id="rId3" ref="A34"/>
    <hyperlink r:id="rId4" ref="A35"/>
    <hyperlink r:id="rId5" ref="A36"/>
    <hyperlink r:id="rId6" ref="A37"/>
    <hyperlink r:id="rId7" ref="A38"/>
    <hyperlink r:id="rId8" ref="A39"/>
    <hyperlink r:id="rId9" ref="A40"/>
    <hyperlink r:id="rId10" ref="A41"/>
    <hyperlink r:id="rId11" ref="A42"/>
    <hyperlink r:id="rId12" ref="A43"/>
    <hyperlink r:id="rId13" ref="A44"/>
    <hyperlink r:id="rId14" ref="A45"/>
    <hyperlink r:id="rId15" ref="A46"/>
    <hyperlink r:id="rId16" ref="A47"/>
    <hyperlink r:id="rId17" ref="A48"/>
    <hyperlink r:id="rId18" ref="A49"/>
    <hyperlink r:id="rId19" ref="A50"/>
    <hyperlink r:id="rId20" ref="A51"/>
    <hyperlink r:id="rId21" ref="A52"/>
    <hyperlink r:id="rId22" ref="A53"/>
    <hyperlink r:id="rId23" ref="A54"/>
    <hyperlink r:id="rId24" ref="A55"/>
    <hyperlink r:id="rId25" ref="A56"/>
    <hyperlink r:id="rId26" ref="A57"/>
    <hyperlink r:id="rId27" ref="A58"/>
    <hyperlink r:id="rId28" ref="A59"/>
    <hyperlink r:id="rId29" ref="A60"/>
    <hyperlink r:id="rId30" ref="A61"/>
    <hyperlink r:id="rId31" ref="A62"/>
    <hyperlink r:id="rId32" ref="A63"/>
    <hyperlink r:id="rId33" ref="A64"/>
    <hyperlink r:id="rId34" ref="A65"/>
    <hyperlink r:id="rId35" ref="A66"/>
    <hyperlink r:id="rId36" ref="A67"/>
    <hyperlink r:id="rId37" ref="A68"/>
    <hyperlink r:id="rId38" ref="A69"/>
    <hyperlink r:id="rId39" ref="A70"/>
    <hyperlink r:id="rId40" ref="A71"/>
    <hyperlink r:id="rId41" ref="A72"/>
    <hyperlink r:id="rId42" ref="A73"/>
    <hyperlink r:id="rId43" ref="A74"/>
    <hyperlink r:id="rId44" ref="A75"/>
    <hyperlink r:id="rId45" ref="A76"/>
    <hyperlink r:id="rId46" ref="A77"/>
    <hyperlink r:id="rId47" ref="A78"/>
    <hyperlink r:id="rId48" ref="A79"/>
    <hyperlink r:id="rId49" ref="A80"/>
    <hyperlink r:id="rId50" ref="A81"/>
    <hyperlink r:id="rId51" ref="A82"/>
    <hyperlink r:id="rId52" ref="A83"/>
    <hyperlink r:id="rId53" ref="A84"/>
    <hyperlink r:id="rId54" ref="A85"/>
    <hyperlink r:id="rId55" ref="A86"/>
    <hyperlink r:id="rId56" ref="A87"/>
    <hyperlink r:id="rId57" ref="A88"/>
    <hyperlink r:id="rId58" ref="A89"/>
    <hyperlink r:id="rId59" ref="A90"/>
    <hyperlink r:id="rId60" ref="A91"/>
    <hyperlink r:id="rId61" ref="A92"/>
    <hyperlink r:id="rId62" ref="A93"/>
    <hyperlink r:id="rId63" ref="A94"/>
    <hyperlink r:id="rId64" ref="A95"/>
    <hyperlink r:id="rId65" ref="A96"/>
    <hyperlink r:id="rId66" ref="A97"/>
    <hyperlink r:id="rId67" ref="A98"/>
    <hyperlink r:id="rId68" ref="A99"/>
  </hyperlinks>
  <drawing r:id="rId6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3.13"/>
    <col customWidth="1" min="3" max="3" width="54.88"/>
    <col customWidth="1" min="9" max="9" width="25.25"/>
    <col customWidth="1" min="10" max="10" width="63.75"/>
    <col customWidth="1" min="11" max="11" width="41.13"/>
    <col customWidth="1" min="12" max="12" width="32.75"/>
  </cols>
  <sheetData>
    <row r="1">
      <c r="A1" s="97" t="s">
        <v>444</v>
      </c>
      <c r="B1" s="98"/>
      <c r="C1" s="98"/>
      <c r="D1" s="56"/>
      <c r="E1" s="56"/>
      <c r="F1" s="56"/>
      <c r="G1" s="56"/>
      <c r="H1" s="56"/>
      <c r="I1" s="97" t="s">
        <v>445</v>
      </c>
      <c r="J1" s="99"/>
      <c r="K1" s="99"/>
      <c r="L1" s="56"/>
      <c r="M1" s="56"/>
      <c r="N1" s="56"/>
      <c r="O1" s="56"/>
      <c r="P1" s="56"/>
      <c r="Q1" s="56"/>
      <c r="R1" s="56"/>
      <c r="S1" s="56"/>
      <c r="T1" s="56"/>
      <c r="U1" s="56"/>
      <c r="V1" s="56"/>
      <c r="W1" s="56"/>
      <c r="X1" s="56"/>
      <c r="Y1" s="56"/>
      <c r="Z1" s="56"/>
    </row>
    <row r="2">
      <c r="A2" s="68" t="s">
        <v>446</v>
      </c>
      <c r="B2" s="55"/>
      <c r="C2" s="55"/>
      <c r="D2" s="56"/>
      <c r="E2" s="56"/>
      <c r="F2" s="56"/>
      <c r="G2" s="56"/>
      <c r="H2" s="56"/>
      <c r="I2" s="59" t="s">
        <v>446</v>
      </c>
      <c r="J2" s="56"/>
      <c r="K2" s="56"/>
      <c r="L2" s="56"/>
      <c r="M2" s="56"/>
      <c r="N2" s="56"/>
      <c r="O2" s="56"/>
      <c r="P2" s="56"/>
      <c r="Q2" s="56"/>
      <c r="R2" s="56"/>
      <c r="S2" s="56"/>
      <c r="T2" s="56"/>
      <c r="U2" s="56"/>
      <c r="V2" s="56"/>
      <c r="W2" s="56"/>
      <c r="X2" s="56"/>
      <c r="Y2" s="56"/>
      <c r="Z2" s="56"/>
    </row>
    <row r="3">
      <c r="A3" s="61" t="s">
        <v>447</v>
      </c>
      <c r="B3" s="55"/>
      <c r="C3" s="55"/>
      <c r="D3" s="56"/>
      <c r="E3" s="56"/>
      <c r="F3" s="56"/>
      <c r="G3" s="56"/>
      <c r="H3" s="56"/>
      <c r="I3" s="61" t="s">
        <v>448</v>
      </c>
      <c r="J3" s="56"/>
      <c r="K3" s="56"/>
      <c r="L3" s="56"/>
      <c r="M3" s="56"/>
      <c r="N3" s="56"/>
      <c r="O3" s="56"/>
      <c r="P3" s="56"/>
      <c r="Q3" s="56"/>
      <c r="R3" s="56"/>
      <c r="S3" s="56"/>
      <c r="T3" s="56"/>
      <c r="U3" s="56"/>
      <c r="V3" s="56"/>
      <c r="W3" s="56"/>
      <c r="X3" s="56"/>
      <c r="Y3" s="56"/>
      <c r="Z3" s="56"/>
    </row>
    <row r="4">
      <c r="A4" s="100" t="s">
        <v>449</v>
      </c>
      <c r="B4" s="55"/>
      <c r="C4" s="55"/>
      <c r="D4" s="56"/>
      <c r="E4" s="56"/>
      <c r="F4" s="56"/>
      <c r="G4" s="56"/>
      <c r="H4" s="56"/>
      <c r="I4" s="101" t="s">
        <v>450</v>
      </c>
      <c r="J4" s="56"/>
      <c r="K4" s="56"/>
      <c r="L4" s="56"/>
      <c r="M4" s="56"/>
      <c r="N4" s="56"/>
      <c r="O4" s="56"/>
      <c r="P4" s="56"/>
      <c r="Q4" s="56"/>
      <c r="R4" s="56"/>
      <c r="S4" s="56"/>
      <c r="T4" s="56"/>
      <c r="U4" s="56"/>
      <c r="V4" s="56"/>
      <c r="W4" s="56"/>
      <c r="X4" s="56"/>
      <c r="Y4" s="56"/>
      <c r="Z4" s="56"/>
    </row>
    <row r="5">
      <c r="A5" s="101" t="s">
        <v>451</v>
      </c>
      <c r="B5" s="55"/>
      <c r="C5" s="55"/>
      <c r="D5" s="56"/>
      <c r="E5" s="56"/>
      <c r="F5" s="56"/>
      <c r="G5" s="56"/>
      <c r="H5" s="56"/>
      <c r="I5" s="61" t="s">
        <v>452</v>
      </c>
      <c r="J5" s="56"/>
      <c r="K5" s="56"/>
      <c r="L5" s="56"/>
      <c r="M5" s="56"/>
      <c r="N5" s="56"/>
      <c r="O5" s="56"/>
      <c r="P5" s="56"/>
      <c r="Q5" s="56"/>
      <c r="R5" s="56"/>
      <c r="S5" s="56"/>
      <c r="T5" s="56"/>
      <c r="U5" s="56"/>
      <c r="V5" s="56"/>
      <c r="W5" s="56"/>
      <c r="X5" s="56"/>
      <c r="Y5" s="56"/>
      <c r="Z5" s="56"/>
    </row>
    <row r="6">
      <c r="A6" s="56"/>
      <c r="B6" s="55"/>
      <c r="C6" s="55"/>
      <c r="D6" s="56"/>
      <c r="E6" s="56"/>
      <c r="F6" s="56"/>
      <c r="G6" s="56"/>
      <c r="H6" s="56"/>
      <c r="I6" s="61" t="s">
        <v>453</v>
      </c>
      <c r="J6" s="56"/>
      <c r="K6" s="56"/>
      <c r="L6" s="56"/>
      <c r="M6" s="56"/>
      <c r="N6" s="56"/>
      <c r="O6" s="56"/>
      <c r="P6" s="56"/>
      <c r="Q6" s="56"/>
      <c r="R6" s="56"/>
      <c r="S6" s="56"/>
      <c r="T6" s="56"/>
      <c r="U6" s="56"/>
      <c r="V6" s="56"/>
      <c r="W6" s="56"/>
      <c r="X6" s="56"/>
      <c r="Y6" s="56"/>
      <c r="Z6" s="56"/>
    </row>
    <row r="7">
      <c r="A7" s="102" t="s">
        <v>454</v>
      </c>
      <c r="B7" s="103" t="s">
        <v>455</v>
      </c>
      <c r="C7" s="103" t="s">
        <v>189</v>
      </c>
      <c r="D7" s="56"/>
      <c r="E7" s="56"/>
      <c r="F7" s="56"/>
      <c r="G7" s="56"/>
      <c r="H7" s="56"/>
      <c r="I7" s="3" t="s">
        <v>456</v>
      </c>
      <c r="J7" s="56"/>
      <c r="K7" s="56"/>
      <c r="L7" s="56"/>
      <c r="M7" s="56"/>
      <c r="N7" s="56"/>
      <c r="O7" s="56"/>
      <c r="P7" s="56"/>
      <c r="Q7" s="56"/>
      <c r="R7" s="56"/>
      <c r="S7" s="56"/>
      <c r="T7" s="56"/>
      <c r="U7" s="56"/>
      <c r="V7" s="56"/>
      <c r="W7" s="56"/>
      <c r="X7" s="56"/>
      <c r="Y7" s="56"/>
      <c r="Z7" s="56"/>
    </row>
    <row r="8">
      <c r="A8" s="64" t="s">
        <v>457</v>
      </c>
      <c r="B8" s="64" t="s">
        <v>263</v>
      </c>
      <c r="C8" s="64" t="s">
        <v>458</v>
      </c>
      <c r="D8" s="56"/>
      <c r="E8" s="56"/>
      <c r="F8" s="56"/>
      <c r="G8" s="56"/>
      <c r="H8" s="56"/>
      <c r="I8" s="2" t="s">
        <v>459</v>
      </c>
      <c r="J8" s="56"/>
      <c r="K8" s="56"/>
      <c r="L8" s="56"/>
      <c r="M8" s="56"/>
      <c r="N8" s="56"/>
      <c r="O8" s="56"/>
      <c r="P8" s="56"/>
      <c r="Q8" s="56"/>
      <c r="R8" s="56"/>
      <c r="S8" s="56"/>
      <c r="T8" s="56"/>
      <c r="U8" s="56"/>
      <c r="V8" s="56"/>
      <c r="W8" s="56"/>
      <c r="X8" s="56"/>
      <c r="Y8" s="56"/>
      <c r="Z8" s="56"/>
    </row>
    <row r="9">
      <c r="A9" s="64" t="s">
        <v>460</v>
      </c>
      <c r="B9" s="64" t="s">
        <v>461</v>
      </c>
      <c r="C9" s="64" t="s">
        <v>462</v>
      </c>
      <c r="D9" s="56"/>
      <c r="E9" s="56"/>
      <c r="F9" s="56"/>
      <c r="G9" s="56"/>
      <c r="H9" s="56"/>
      <c r="I9" s="2" t="s">
        <v>463</v>
      </c>
      <c r="J9" s="56"/>
      <c r="K9" s="56"/>
      <c r="L9" s="56"/>
      <c r="M9" s="56"/>
      <c r="N9" s="56"/>
      <c r="O9" s="56"/>
      <c r="P9" s="56"/>
      <c r="Q9" s="56"/>
      <c r="R9" s="56"/>
      <c r="S9" s="56"/>
      <c r="T9" s="56"/>
      <c r="U9" s="56"/>
      <c r="V9" s="56"/>
      <c r="W9" s="56"/>
      <c r="X9" s="56"/>
      <c r="Y9" s="56"/>
      <c r="Z9" s="56"/>
    </row>
    <row r="10">
      <c r="A10" s="64" t="s">
        <v>460</v>
      </c>
      <c r="B10" s="64" t="s">
        <v>464</v>
      </c>
      <c r="C10" s="64" t="s">
        <v>465</v>
      </c>
      <c r="D10" s="56"/>
      <c r="E10" s="56"/>
      <c r="F10" s="56"/>
      <c r="G10" s="56"/>
      <c r="H10" s="56"/>
      <c r="I10" s="2" t="s">
        <v>466</v>
      </c>
      <c r="J10" s="56"/>
      <c r="K10" s="56"/>
      <c r="L10" s="56"/>
      <c r="M10" s="56"/>
      <c r="N10" s="56"/>
      <c r="O10" s="56"/>
      <c r="P10" s="56"/>
      <c r="Q10" s="56"/>
      <c r="R10" s="56"/>
      <c r="S10" s="56"/>
      <c r="T10" s="56"/>
      <c r="U10" s="56"/>
      <c r="V10" s="56"/>
      <c r="W10" s="56"/>
      <c r="X10" s="56"/>
      <c r="Y10" s="56"/>
      <c r="Z10" s="56"/>
    </row>
    <row r="11">
      <c r="A11" s="64" t="s">
        <v>467</v>
      </c>
      <c r="B11" s="64" t="s">
        <v>468</v>
      </c>
      <c r="C11" s="64" t="s">
        <v>469</v>
      </c>
      <c r="D11" s="56"/>
      <c r="E11" s="56"/>
      <c r="F11" s="56"/>
      <c r="G11" s="56"/>
      <c r="H11" s="56"/>
      <c r="I11" s="2" t="s">
        <v>470</v>
      </c>
      <c r="J11" s="56"/>
      <c r="K11" s="56"/>
      <c r="L11" s="56"/>
      <c r="M11" s="56"/>
      <c r="N11" s="56"/>
      <c r="O11" s="56"/>
      <c r="P11" s="56"/>
      <c r="Q11" s="56"/>
      <c r="R11" s="56"/>
      <c r="S11" s="56"/>
      <c r="T11" s="56"/>
      <c r="U11" s="56"/>
      <c r="V11" s="56"/>
      <c r="W11" s="56"/>
      <c r="X11" s="56"/>
      <c r="Y11" s="56"/>
      <c r="Z11" s="56"/>
    </row>
    <row r="12">
      <c r="A12" s="64" t="s">
        <v>471</v>
      </c>
      <c r="B12" s="64" t="s">
        <v>472</v>
      </c>
      <c r="C12" s="64" t="s">
        <v>473</v>
      </c>
      <c r="D12" s="56"/>
      <c r="E12" s="56"/>
      <c r="F12" s="56"/>
      <c r="G12" s="56"/>
      <c r="H12" s="56"/>
      <c r="I12" s="2" t="s">
        <v>474</v>
      </c>
      <c r="J12" s="56"/>
      <c r="K12" s="56"/>
      <c r="L12" s="56"/>
      <c r="M12" s="56"/>
      <c r="N12" s="56"/>
      <c r="O12" s="56"/>
      <c r="P12" s="56"/>
      <c r="Q12" s="56"/>
      <c r="R12" s="56"/>
      <c r="S12" s="56"/>
      <c r="T12" s="56"/>
      <c r="U12" s="56"/>
      <c r="V12" s="56"/>
      <c r="W12" s="56"/>
      <c r="X12" s="56"/>
      <c r="Y12" s="56"/>
      <c r="Z12" s="56"/>
    </row>
    <row r="13">
      <c r="A13" s="64" t="s">
        <v>471</v>
      </c>
      <c r="B13" s="64" t="s">
        <v>475</v>
      </c>
      <c r="C13" s="64" t="s">
        <v>476</v>
      </c>
      <c r="D13" s="56"/>
      <c r="E13" s="56"/>
      <c r="F13" s="56"/>
      <c r="G13" s="56"/>
      <c r="H13" s="56"/>
      <c r="I13" s="56"/>
      <c r="J13" s="56"/>
      <c r="K13" s="56"/>
      <c r="L13" s="56"/>
      <c r="M13" s="56"/>
      <c r="N13" s="56"/>
      <c r="O13" s="56"/>
      <c r="P13" s="56"/>
      <c r="Q13" s="56"/>
      <c r="R13" s="56"/>
      <c r="S13" s="56"/>
      <c r="T13" s="56"/>
      <c r="U13" s="56"/>
      <c r="V13" s="56"/>
      <c r="W13" s="56"/>
      <c r="X13" s="56"/>
      <c r="Y13" s="56"/>
      <c r="Z13" s="56"/>
    </row>
    <row r="14">
      <c r="A14" s="64" t="s">
        <v>66</v>
      </c>
      <c r="B14" s="64" t="s">
        <v>477</v>
      </c>
      <c r="C14" s="64" t="s">
        <v>478</v>
      </c>
      <c r="D14" s="56"/>
      <c r="E14" s="56"/>
      <c r="F14" s="56"/>
      <c r="G14" s="56"/>
      <c r="H14" s="56"/>
      <c r="I14" s="61" t="s">
        <v>479</v>
      </c>
      <c r="J14" s="56"/>
      <c r="K14" s="56"/>
      <c r="L14" s="56"/>
      <c r="M14" s="56"/>
      <c r="N14" s="56"/>
      <c r="O14" s="56"/>
      <c r="P14" s="56"/>
      <c r="Q14" s="56"/>
      <c r="R14" s="56"/>
      <c r="S14" s="56"/>
      <c r="T14" s="56"/>
      <c r="U14" s="56"/>
      <c r="V14" s="56"/>
      <c r="W14" s="56"/>
      <c r="X14" s="56"/>
      <c r="Y14" s="56"/>
      <c r="Z14" s="56"/>
    </row>
    <row r="15">
      <c r="A15" s="64" t="s">
        <v>66</v>
      </c>
      <c r="B15" s="64" t="s">
        <v>480</v>
      </c>
      <c r="C15" s="64" t="s">
        <v>481</v>
      </c>
      <c r="D15" s="56"/>
      <c r="E15" s="56"/>
      <c r="F15" s="56"/>
      <c r="G15" s="56"/>
      <c r="H15" s="56"/>
      <c r="I15" s="61" t="s">
        <v>482</v>
      </c>
      <c r="J15" s="56"/>
      <c r="K15" s="56"/>
      <c r="L15" s="56"/>
      <c r="M15" s="56"/>
      <c r="N15" s="56"/>
      <c r="O15" s="56"/>
      <c r="P15" s="56"/>
      <c r="Q15" s="56"/>
      <c r="R15" s="56"/>
      <c r="S15" s="56"/>
      <c r="T15" s="56"/>
      <c r="U15" s="56"/>
      <c r="V15" s="56"/>
      <c r="W15" s="56"/>
      <c r="X15" s="56"/>
      <c r="Y15" s="56"/>
      <c r="Z15" s="56"/>
    </row>
    <row r="16">
      <c r="A16" s="64" t="s">
        <v>66</v>
      </c>
      <c r="B16" s="64" t="s">
        <v>483</v>
      </c>
      <c r="C16" s="64" t="s">
        <v>484</v>
      </c>
      <c r="D16" s="56"/>
      <c r="E16" s="56"/>
      <c r="F16" s="56"/>
      <c r="G16" s="56"/>
      <c r="H16" s="56"/>
      <c r="I16" s="101" t="s">
        <v>485</v>
      </c>
      <c r="J16" s="56"/>
      <c r="K16" s="56"/>
      <c r="L16" s="56"/>
      <c r="M16" s="56"/>
      <c r="N16" s="56"/>
      <c r="O16" s="56"/>
      <c r="P16" s="56"/>
      <c r="Q16" s="56"/>
      <c r="R16" s="56"/>
      <c r="S16" s="56"/>
      <c r="T16" s="56"/>
      <c r="U16" s="56"/>
      <c r="V16" s="56"/>
      <c r="W16" s="56"/>
      <c r="X16" s="56"/>
      <c r="Y16" s="56"/>
      <c r="Z16" s="56"/>
    </row>
    <row r="17">
      <c r="A17" s="64" t="s">
        <v>486</v>
      </c>
      <c r="B17" s="64" t="s">
        <v>487</v>
      </c>
      <c r="C17" s="64" t="s">
        <v>488</v>
      </c>
      <c r="D17" s="56"/>
      <c r="E17" s="56"/>
      <c r="F17" s="56"/>
      <c r="G17" s="56"/>
      <c r="H17" s="56"/>
      <c r="J17" s="56"/>
      <c r="K17" s="56"/>
      <c r="L17" s="56"/>
      <c r="M17" s="56"/>
      <c r="N17" s="56"/>
      <c r="O17" s="56"/>
      <c r="P17" s="56"/>
      <c r="Q17" s="56"/>
      <c r="R17" s="56"/>
      <c r="S17" s="56"/>
      <c r="T17" s="56"/>
      <c r="U17" s="56"/>
      <c r="V17" s="56"/>
      <c r="W17" s="56"/>
      <c r="X17" s="56"/>
      <c r="Y17" s="56"/>
      <c r="Z17" s="56"/>
    </row>
    <row r="18">
      <c r="A18" s="64" t="s">
        <v>486</v>
      </c>
      <c r="B18" s="64" t="s">
        <v>489</v>
      </c>
      <c r="C18" s="64" t="s">
        <v>490</v>
      </c>
      <c r="D18" s="56"/>
      <c r="E18" s="56"/>
      <c r="F18" s="56"/>
      <c r="G18" s="56"/>
      <c r="H18" s="56"/>
      <c r="I18" s="57" t="s">
        <v>491</v>
      </c>
      <c r="J18" s="56"/>
      <c r="K18" s="56"/>
      <c r="L18" s="56"/>
      <c r="M18" s="56"/>
      <c r="N18" s="56"/>
      <c r="O18" s="56"/>
      <c r="P18" s="56"/>
      <c r="Q18" s="56"/>
      <c r="R18" s="56"/>
      <c r="S18" s="56"/>
      <c r="T18" s="56"/>
      <c r="U18" s="56"/>
      <c r="V18" s="56"/>
      <c r="W18" s="56"/>
      <c r="X18" s="56"/>
      <c r="Y18" s="56"/>
      <c r="Z18" s="56"/>
    </row>
    <row r="19">
      <c r="A19" s="64" t="s">
        <v>492</v>
      </c>
      <c r="B19" s="64" t="s">
        <v>493</v>
      </c>
      <c r="C19" s="64" t="s">
        <v>494</v>
      </c>
      <c r="D19" s="56"/>
      <c r="E19" s="56"/>
      <c r="F19" s="56"/>
      <c r="G19" s="56"/>
      <c r="H19" s="56"/>
      <c r="I19" s="56"/>
      <c r="J19" s="56"/>
      <c r="K19" s="56"/>
      <c r="L19" s="56"/>
      <c r="M19" s="56"/>
      <c r="N19" s="56"/>
      <c r="O19" s="56"/>
      <c r="P19" s="56"/>
      <c r="Q19" s="56"/>
      <c r="R19" s="56"/>
      <c r="S19" s="56"/>
      <c r="T19" s="56"/>
      <c r="U19" s="56"/>
      <c r="V19" s="56"/>
      <c r="W19" s="56"/>
      <c r="X19" s="56"/>
      <c r="Y19" s="56"/>
      <c r="Z19" s="56"/>
    </row>
    <row r="20">
      <c r="A20" s="64" t="s">
        <v>492</v>
      </c>
      <c r="B20" s="64" t="s">
        <v>495</v>
      </c>
      <c r="C20" s="64" t="s">
        <v>496</v>
      </c>
      <c r="D20" s="56"/>
      <c r="E20" s="56"/>
      <c r="F20" s="56"/>
      <c r="G20" s="56"/>
      <c r="H20" s="56"/>
      <c r="I20" s="102" t="s">
        <v>454</v>
      </c>
      <c r="J20" s="104" t="s">
        <v>497</v>
      </c>
      <c r="K20" s="104" t="s">
        <v>282</v>
      </c>
      <c r="M20" s="56"/>
      <c r="N20" s="56"/>
      <c r="O20" s="56"/>
      <c r="P20" s="56"/>
      <c r="Q20" s="56"/>
      <c r="R20" s="56"/>
      <c r="S20" s="56"/>
      <c r="T20" s="56"/>
      <c r="U20" s="56"/>
      <c r="V20" s="56"/>
      <c r="W20" s="56"/>
      <c r="X20" s="56"/>
      <c r="Y20" s="56"/>
      <c r="Z20" s="56"/>
    </row>
    <row r="21">
      <c r="A21" s="64" t="s">
        <v>498</v>
      </c>
      <c r="B21" s="64" t="s">
        <v>499</v>
      </c>
      <c r="C21" s="64" t="s">
        <v>500</v>
      </c>
      <c r="D21" s="56"/>
      <c r="E21" s="56"/>
      <c r="F21" s="56"/>
      <c r="G21" s="56"/>
      <c r="H21" s="56"/>
      <c r="I21" s="64" t="s">
        <v>457</v>
      </c>
      <c r="J21" s="64" t="s">
        <v>501</v>
      </c>
      <c r="K21" s="64" t="s">
        <v>117</v>
      </c>
      <c r="L21" s="56"/>
      <c r="M21" s="56"/>
      <c r="N21" s="56"/>
      <c r="O21" s="56"/>
      <c r="P21" s="56"/>
      <c r="Q21" s="56"/>
      <c r="R21" s="56"/>
      <c r="S21" s="56"/>
      <c r="T21" s="56"/>
      <c r="U21" s="56"/>
      <c r="V21" s="56"/>
      <c r="W21" s="56"/>
      <c r="X21" s="56"/>
      <c r="Y21" s="56"/>
      <c r="Z21" s="56"/>
    </row>
    <row r="22">
      <c r="A22" s="64" t="s">
        <v>498</v>
      </c>
      <c r="B22" s="64" t="s">
        <v>502</v>
      </c>
      <c r="C22" s="64" t="s">
        <v>503</v>
      </c>
      <c r="D22" s="56"/>
      <c r="E22" s="56"/>
      <c r="F22" s="56"/>
      <c r="G22" s="56"/>
      <c r="H22" s="56"/>
      <c r="I22" s="64" t="s">
        <v>471</v>
      </c>
      <c r="J22" s="64" t="s">
        <v>504</v>
      </c>
      <c r="K22" s="64" t="s">
        <v>505</v>
      </c>
      <c r="L22" s="56"/>
      <c r="M22" s="56"/>
      <c r="N22" s="56"/>
      <c r="O22" s="56"/>
      <c r="P22" s="56"/>
      <c r="Q22" s="56"/>
      <c r="R22" s="56"/>
      <c r="S22" s="56"/>
      <c r="T22" s="56"/>
      <c r="U22" s="56"/>
      <c r="V22" s="56"/>
      <c r="W22" s="56"/>
      <c r="X22" s="56"/>
      <c r="Y22" s="56"/>
      <c r="Z22" s="56"/>
    </row>
    <row r="23">
      <c r="A23" s="64" t="s">
        <v>506</v>
      </c>
      <c r="B23" s="64" t="s">
        <v>507</v>
      </c>
      <c r="C23" s="64" t="s">
        <v>508</v>
      </c>
      <c r="D23" s="56"/>
      <c r="E23" s="56"/>
      <c r="F23" s="56"/>
      <c r="G23" s="56"/>
      <c r="H23" s="56"/>
      <c r="I23" s="64" t="s">
        <v>509</v>
      </c>
      <c r="J23" s="64" t="s">
        <v>510</v>
      </c>
      <c r="K23" s="64" t="s">
        <v>511</v>
      </c>
      <c r="L23" s="56"/>
      <c r="M23" s="56"/>
      <c r="N23" s="56"/>
      <c r="O23" s="56"/>
      <c r="P23" s="56"/>
      <c r="Q23" s="56"/>
      <c r="R23" s="56"/>
      <c r="S23" s="56"/>
      <c r="T23" s="56"/>
      <c r="U23" s="56"/>
      <c r="V23" s="56"/>
      <c r="W23" s="56"/>
      <c r="X23" s="56"/>
      <c r="Y23" s="56"/>
      <c r="Z23" s="56"/>
    </row>
    <row r="24">
      <c r="A24" s="64" t="s">
        <v>506</v>
      </c>
      <c r="B24" s="64" t="s">
        <v>512</v>
      </c>
      <c r="C24" s="64" t="s">
        <v>513</v>
      </c>
      <c r="D24" s="56"/>
      <c r="E24" s="56"/>
      <c r="F24" s="56"/>
      <c r="G24" s="56"/>
      <c r="H24" s="56"/>
      <c r="I24" s="64" t="s">
        <v>350</v>
      </c>
      <c r="J24" s="70" t="s">
        <v>514</v>
      </c>
      <c r="K24" s="64" t="s">
        <v>123</v>
      </c>
      <c r="L24" s="56"/>
      <c r="M24" s="56"/>
      <c r="N24" s="56"/>
      <c r="O24" s="56"/>
      <c r="P24" s="56"/>
      <c r="Q24" s="56"/>
      <c r="R24" s="56"/>
      <c r="S24" s="56"/>
      <c r="T24" s="56"/>
      <c r="U24" s="56"/>
      <c r="V24" s="56"/>
      <c r="W24" s="56"/>
      <c r="X24" s="56"/>
      <c r="Y24" s="56"/>
      <c r="Z24" s="56"/>
    </row>
    <row r="25">
      <c r="A25" s="64" t="s">
        <v>400</v>
      </c>
      <c r="B25" s="64" t="s">
        <v>515</v>
      </c>
      <c r="C25" s="64" t="s">
        <v>516</v>
      </c>
      <c r="D25" s="56"/>
      <c r="E25" s="56"/>
      <c r="F25" s="56"/>
      <c r="G25" s="56"/>
      <c r="H25" s="56"/>
      <c r="I25" s="64" t="s">
        <v>517</v>
      </c>
      <c r="J25" s="64" t="s">
        <v>518</v>
      </c>
      <c r="K25" s="64" t="s">
        <v>519</v>
      </c>
      <c r="L25" s="56"/>
      <c r="M25" s="56"/>
      <c r="N25" s="56"/>
      <c r="O25" s="56"/>
      <c r="P25" s="56"/>
      <c r="Q25" s="56"/>
      <c r="R25" s="56"/>
      <c r="S25" s="56"/>
      <c r="T25" s="56"/>
      <c r="U25" s="56"/>
      <c r="V25" s="56"/>
      <c r="W25" s="56"/>
      <c r="X25" s="56"/>
      <c r="Y25" s="56"/>
      <c r="Z25" s="56"/>
    </row>
    <row r="26">
      <c r="A26" s="64" t="s">
        <v>400</v>
      </c>
      <c r="B26" s="64" t="s">
        <v>520</v>
      </c>
      <c r="C26" s="64" t="s">
        <v>521</v>
      </c>
      <c r="D26" s="56"/>
      <c r="E26" s="56"/>
      <c r="F26" s="56"/>
      <c r="G26" s="56"/>
      <c r="H26" s="56"/>
      <c r="I26" s="64" t="s">
        <v>506</v>
      </c>
      <c r="J26" s="64" t="s">
        <v>522</v>
      </c>
      <c r="K26" s="64" t="s">
        <v>523</v>
      </c>
      <c r="L26" s="56"/>
      <c r="M26" s="56"/>
      <c r="N26" s="56"/>
      <c r="O26" s="56"/>
      <c r="P26" s="56"/>
      <c r="Q26" s="56"/>
      <c r="R26" s="56"/>
      <c r="S26" s="56"/>
      <c r="T26" s="56"/>
      <c r="U26" s="56"/>
      <c r="V26" s="56"/>
      <c r="W26" s="56"/>
      <c r="X26" s="56"/>
      <c r="Y26" s="56"/>
      <c r="Z26" s="56"/>
    </row>
    <row r="27">
      <c r="A27" s="64" t="s">
        <v>400</v>
      </c>
      <c r="B27" s="64" t="s">
        <v>524</v>
      </c>
      <c r="C27" s="64" t="s">
        <v>525</v>
      </c>
      <c r="D27" s="56"/>
      <c r="E27" s="56"/>
      <c r="F27" s="56"/>
      <c r="G27" s="56"/>
      <c r="H27" s="56"/>
      <c r="I27" s="64" t="s">
        <v>400</v>
      </c>
      <c r="J27" s="64" t="s">
        <v>526</v>
      </c>
      <c r="K27" s="64" t="s">
        <v>527</v>
      </c>
      <c r="L27" s="56"/>
      <c r="M27" s="56"/>
      <c r="N27" s="56"/>
      <c r="O27" s="56"/>
      <c r="P27" s="56"/>
      <c r="Q27" s="56"/>
      <c r="R27" s="56"/>
      <c r="S27" s="56"/>
      <c r="T27" s="56"/>
      <c r="U27" s="56"/>
      <c r="V27" s="56"/>
      <c r="W27" s="56"/>
      <c r="X27" s="56"/>
      <c r="Y27" s="56"/>
      <c r="Z27" s="56"/>
    </row>
    <row r="28">
      <c r="A28" s="64" t="s">
        <v>400</v>
      </c>
      <c r="B28" s="64" t="s">
        <v>528</v>
      </c>
      <c r="C28" s="64" t="s">
        <v>529</v>
      </c>
      <c r="D28" s="56"/>
      <c r="E28" s="56"/>
      <c r="F28" s="56"/>
      <c r="G28" s="56"/>
      <c r="H28" s="56"/>
      <c r="I28" s="64" t="s">
        <v>78</v>
      </c>
      <c r="J28" s="64" t="s">
        <v>530</v>
      </c>
      <c r="K28" s="64" t="s">
        <v>531</v>
      </c>
      <c r="L28" s="56"/>
      <c r="M28" s="56"/>
      <c r="N28" s="56"/>
      <c r="O28" s="56"/>
      <c r="P28" s="56"/>
      <c r="Q28" s="56"/>
      <c r="R28" s="56"/>
      <c r="S28" s="56"/>
      <c r="T28" s="56"/>
      <c r="U28" s="56"/>
      <c r="V28" s="56"/>
      <c r="W28" s="56"/>
      <c r="X28" s="56"/>
      <c r="Y28" s="56"/>
      <c r="Z28" s="56"/>
    </row>
    <row r="29">
      <c r="A29" s="64" t="s">
        <v>400</v>
      </c>
      <c r="B29" s="64" t="s">
        <v>532</v>
      </c>
      <c r="C29" s="64" t="s">
        <v>533</v>
      </c>
      <c r="D29" s="56"/>
      <c r="E29" s="56"/>
      <c r="F29" s="56"/>
      <c r="G29" s="56"/>
      <c r="H29" s="56"/>
      <c r="I29" s="64" t="s">
        <v>126</v>
      </c>
      <c r="J29" s="64" t="s">
        <v>534</v>
      </c>
      <c r="K29" s="64" t="s">
        <v>535</v>
      </c>
      <c r="L29" s="56"/>
      <c r="M29" s="56"/>
      <c r="N29" s="56"/>
      <c r="O29" s="56"/>
      <c r="P29" s="56"/>
      <c r="Q29" s="56"/>
      <c r="R29" s="56"/>
      <c r="S29" s="56"/>
      <c r="T29" s="56"/>
      <c r="U29" s="56"/>
      <c r="V29" s="56"/>
      <c r="W29" s="56"/>
      <c r="X29" s="56"/>
      <c r="Y29" s="56"/>
      <c r="Z29" s="56"/>
    </row>
    <row r="30">
      <c r="A30" s="64" t="s">
        <v>536</v>
      </c>
      <c r="B30" s="64" t="s">
        <v>537</v>
      </c>
      <c r="C30" s="64" t="s">
        <v>538</v>
      </c>
      <c r="D30" s="56"/>
      <c r="E30" s="56"/>
      <c r="F30" s="56"/>
      <c r="G30" s="56"/>
      <c r="H30" s="56"/>
      <c r="I30" s="64" t="s">
        <v>539</v>
      </c>
      <c r="J30" s="64" t="s">
        <v>540</v>
      </c>
      <c r="K30" s="64" t="s">
        <v>541</v>
      </c>
      <c r="L30" s="56"/>
      <c r="M30" s="56"/>
      <c r="N30" s="56"/>
      <c r="O30" s="56"/>
      <c r="P30" s="56"/>
      <c r="Q30" s="56"/>
      <c r="R30" s="56"/>
      <c r="S30" s="56"/>
      <c r="T30" s="56"/>
      <c r="U30" s="56"/>
      <c r="V30" s="56"/>
      <c r="W30" s="56"/>
      <c r="X30" s="56"/>
      <c r="Y30" s="56"/>
      <c r="Z30" s="56"/>
    </row>
    <row r="31">
      <c r="A31" s="64" t="s">
        <v>536</v>
      </c>
      <c r="B31" s="64" t="s">
        <v>542</v>
      </c>
      <c r="C31" s="64" t="s">
        <v>543</v>
      </c>
      <c r="D31" s="56"/>
      <c r="E31" s="56"/>
      <c r="F31" s="56"/>
      <c r="G31" s="56"/>
      <c r="H31" s="56"/>
      <c r="I31" s="64"/>
      <c r="J31" s="64"/>
      <c r="K31" s="64"/>
      <c r="L31" s="56"/>
      <c r="M31" s="56"/>
      <c r="N31" s="56"/>
      <c r="O31" s="56"/>
      <c r="P31" s="56"/>
      <c r="Q31" s="56"/>
      <c r="R31" s="56"/>
      <c r="S31" s="56"/>
      <c r="T31" s="56"/>
      <c r="U31" s="56"/>
      <c r="V31" s="56"/>
      <c r="W31" s="56"/>
      <c r="X31" s="56"/>
      <c r="Y31" s="56"/>
      <c r="Z31" s="56"/>
    </row>
    <row r="32">
      <c r="A32" s="64" t="s">
        <v>400</v>
      </c>
      <c r="B32" s="64" t="s">
        <v>544</v>
      </c>
      <c r="C32" s="64" t="s">
        <v>545</v>
      </c>
      <c r="D32" s="56"/>
      <c r="E32" s="56"/>
      <c r="F32" s="56"/>
      <c r="G32" s="56"/>
      <c r="H32" s="56"/>
      <c r="I32" s="64" t="s">
        <v>546</v>
      </c>
      <c r="J32" s="64" t="s">
        <v>547</v>
      </c>
      <c r="K32" s="64" t="s">
        <v>548</v>
      </c>
      <c r="L32" s="56"/>
      <c r="M32" s="56"/>
      <c r="N32" s="56"/>
      <c r="O32" s="56"/>
      <c r="P32" s="56"/>
      <c r="Q32" s="56"/>
      <c r="R32" s="56"/>
      <c r="S32" s="56"/>
      <c r="T32" s="56"/>
      <c r="U32" s="56"/>
      <c r="V32" s="56"/>
      <c r="W32" s="56"/>
      <c r="X32" s="56"/>
      <c r="Y32" s="56"/>
      <c r="Z32" s="56"/>
    </row>
    <row r="33">
      <c r="A33" s="64" t="s">
        <v>549</v>
      </c>
      <c r="B33" s="64" t="s">
        <v>550</v>
      </c>
      <c r="C33" s="64" t="s">
        <v>551</v>
      </c>
      <c r="D33" s="56"/>
      <c r="E33" s="56"/>
      <c r="F33" s="56"/>
      <c r="G33" s="56"/>
      <c r="H33" s="56"/>
      <c r="I33" s="64" t="s">
        <v>552</v>
      </c>
      <c r="J33" s="64" t="s">
        <v>553</v>
      </c>
      <c r="K33" s="64" t="s">
        <v>123</v>
      </c>
      <c r="L33" s="56"/>
      <c r="M33" s="56"/>
      <c r="N33" s="56"/>
      <c r="O33" s="56"/>
      <c r="P33" s="56"/>
      <c r="Q33" s="56"/>
      <c r="R33" s="56"/>
      <c r="S33" s="56"/>
      <c r="T33" s="56"/>
      <c r="U33" s="56"/>
      <c r="V33" s="56"/>
      <c r="W33" s="56"/>
      <c r="X33" s="56"/>
      <c r="Y33" s="56"/>
      <c r="Z33" s="56"/>
    </row>
    <row r="34">
      <c r="A34" s="64" t="s">
        <v>549</v>
      </c>
      <c r="B34" s="64" t="s">
        <v>554</v>
      </c>
      <c r="C34" s="64" t="s">
        <v>555</v>
      </c>
      <c r="D34" s="56"/>
      <c r="E34" s="56"/>
      <c r="F34" s="56"/>
      <c r="G34" s="56"/>
      <c r="H34" s="56"/>
      <c r="I34" s="64" t="s">
        <v>556</v>
      </c>
      <c r="J34" s="64" t="s">
        <v>557</v>
      </c>
      <c r="K34" s="64" t="s">
        <v>558</v>
      </c>
      <c r="L34" s="56"/>
      <c r="M34" s="56"/>
      <c r="N34" s="56"/>
      <c r="O34" s="56"/>
      <c r="P34" s="56"/>
      <c r="Q34" s="56"/>
      <c r="R34" s="56"/>
      <c r="S34" s="56"/>
      <c r="T34" s="56"/>
      <c r="U34" s="56"/>
      <c r="V34" s="56"/>
      <c r="W34" s="56"/>
      <c r="X34" s="56"/>
      <c r="Y34" s="56"/>
      <c r="Z34" s="56"/>
    </row>
    <row r="35">
      <c r="A35" s="64" t="s">
        <v>559</v>
      </c>
      <c r="B35" s="55"/>
      <c r="C35" s="55"/>
      <c r="D35" s="56"/>
      <c r="E35" s="56"/>
      <c r="F35" s="56"/>
      <c r="G35" s="56"/>
      <c r="H35" s="56"/>
      <c r="I35" s="64" t="s">
        <v>240</v>
      </c>
      <c r="J35" s="64" t="s">
        <v>560</v>
      </c>
      <c r="K35" s="64" t="s">
        <v>561</v>
      </c>
      <c r="L35" s="56"/>
      <c r="M35" s="56"/>
      <c r="N35" s="56"/>
      <c r="O35" s="56"/>
      <c r="P35" s="56"/>
      <c r="Q35" s="56"/>
      <c r="R35" s="56"/>
      <c r="S35" s="56"/>
      <c r="T35" s="56"/>
      <c r="U35" s="56"/>
      <c r="V35" s="56"/>
      <c r="W35" s="56"/>
      <c r="X35" s="56"/>
      <c r="Y35" s="56"/>
      <c r="Z35" s="56"/>
    </row>
    <row r="36">
      <c r="A36" s="64" t="s">
        <v>559</v>
      </c>
      <c r="B36" s="55"/>
      <c r="C36" s="55"/>
      <c r="D36" s="56"/>
      <c r="E36" s="56"/>
      <c r="F36" s="56"/>
      <c r="G36" s="56"/>
      <c r="H36" s="56"/>
      <c r="I36" s="64" t="s">
        <v>562</v>
      </c>
      <c r="J36" s="64" t="s">
        <v>563</v>
      </c>
      <c r="K36" s="64" t="s">
        <v>564</v>
      </c>
      <c r="L36" s="56"/>
      <c r="M36" s="56"/>
      <c r="N36" s="56"/>
      <c r="O36" s="56"/>
      <c r="P36" s="56"/>
      <c r="Q36" s="56"/>
      <c r="R36" s="56"/>
      <c r="S36" s="56"/>
      <c r="T36" s="56"/>
      <c r="U36" s="56"/>
      <c r="V36" s="56"/>
      <c r="W36" s="56"/>
      <c r="X36" s="56"/>
      <c r="Y36" s="56"/>
      <c r="Z36" s="56"/>
    </row>
    <row r="37">
      <c r="A37" s="64" t="s">
        <v>403</v>
      </c>
      <c r="B37" s="64" t="s">
        <v>565</v>
      </c>
      <c r="C37" s="64" t="s">
        <v>566</v>
      </c>
      <c r="D37" s="56"/>
      <c r="E37" s="56"/>
      <c r="F37" s="56"/>
      <c r="G37" s="56"/>
      <c r="H37" s="56"/>
      <c r="I37" s="64" t="s">
        <v>364</v>
      </c>
      <c r="J37" s="64" t="s">
        <v>567</v>
      </c>
      <c r="K37" s="64" t="s">
        <v>568</v>
      </c>
      <c r="L37" s="56"/>
      <c r="M37" s="56"/>
      <c r="N37" s="56"/>
      <c r="O37" s="56"/>
      <c r="P37" s="56"/>
      <c r="Q37" s="56"/>
      <c r="R37" s="56"/>
      <c r="S37" s="56"/>
      <c r="T37" s="56"/>
      <c r="U37" s="56"/>
      <c r="V37" s="56"/>
      <c r="W37" s="56"/>
      <c r="X37" s="56"/>
      <c r="Y37" s="56"/>
      <c r="Z37" s="56"/>
    </row>
    <row r="38">
      <c r="A38" s="64" t="s">
        <v>403</v>
      </c>
      <c r="B38" s="64" t="s">
        <v>569</v>
      </c>
      <c r="C38" s="64" t="s">
        <v>570</v>
      </c>
      <c r="D38" s="56"/>
      <c r="E38" s="56"/>
      <c r="F38" s="56"/>
      <c r="G38" s="56"/>
      <c r="H38" s="56"/>
      <c r="I38" s="64" t="s">
        <v>571</v>
      </c>
      <c r="J38" s="64" t="s">
        <v>572</v>
      </c>
      <c r="K38" s="64" t="s">
        <v>573</v>
      </c>
      <c r="L38" s="56"/>
      <c r="M38" s="56"/>
      <c r="N38" s="56"/>
      <c r="O38" s="56"/>
      <c r="P38" s="56"/>
      <c r="Q38" s="56"/>
      <c r="R38" s="56"/>
      <c r="S38" s="56"/>
      <c r="T38" s="56"/>
      <c r="U38" s="56"/>
      <c r="V38" s="56"/>
      <c r="W38" s="56"/>
      <c r="X38" s="56"/>
      <c r="Y38" s="56"/>
      <c r="Z38" s="56"/>
    </row>
    <row r="39">
      <c r="A39" s="64" t="s">
        <v>423</v>
      </c>
      <c r="B39" s="64" t="s">
        <v>574</v>
      </c>
      <c r="C39" s="64" t="s">
        <v>575</v>
      </c>
      <c r="D39" s="56"/>
      <c r="E39" s="56"/>
      <c r="F39" s="56"/>
      <c r="G39" s="56"/>
      <c r="H39" s="56"/>
      <c r="I39" s="64" t="s">
        <v>576</v>
      </c>
      <c r="J39" s="64" t="s">
        <v>577</v>
      </c>
      <c r="K39" s="64" t="s">
        <v>535</v>
      </c>
      <c r="L39" s="56"/>
      <c r="M39" s="56"/>
      <c r="N39" s="56"/>
      <c r="O39" s="56"/>
      <c r="P39" s="56"/>
      <c r="Q39" s="56"/>
      <c r="R39" s="56"/>
      <c r="S39" s="56"/>
      <c r="T39" s="56"/>
      <c r="U39" s="56"/>
      <c r="V39" s="56"/>
      <c r="W39" s="56"/>
      <c r="X39" s="56"/>
      <c r="Y39" s="56"/>
      <c r="Z39" s="56"/>
    </row>
    <row r="40">
      <c r="A40" s="64" t="s">
        <v>423</v>
      </c>
      <c r="B40" s="64" t="s">
        <v>578</v>
      </c>
      <c r="C40" s="64" t="s">
        <v>579</v>
      </c>
      <c r="D40" s="56"/>
      <c r="E40" s="56"/>
      <c r="F40" s="56"/>
      <c r="G40" s="56"/>
      <c r="H40" s="56"/>
      <c r="I40" s="64" t="s">
        <v>580</v>
      </c>
      <c r="J40" s="64" t="s">
        <v>581</v>
      </c>
      <c r="K40" s="64" t="s">
        <v>582</v>
      </c>
      <c r="L40" s="56"/>
      <c r="M40" s="56"/>
      <c r="N40" s="56"/>
      <c r="O40" s="56"/>
      <c r="P40" s="56"/>
      <c r="Q40" s="56"/>
      <c r="R40" s="56"/>
      <c r="S40" s="56"/>
      <c r="T40" s="56"/>
      <c r="U40" s="56"/>
      <c r="V40" s="56"/>
      <c r="W40" s="56"/>
      <c r="X40" s="56"/>
      <c r="Y40" s="56"/>
      <c r="Z40" s="56"/>
    </row>
    <row r="41">
      <c r="A41" s="64" t="s">
        <v>571</v>
      </c>
      <c r="B41" s="64" t="s">
        <v>583</v>
      </c>
      <c r="C41" s="64" t="s">
        <v>584</v>
      </c>
      <c r="D41" s="56"/>
      <c r="E41" s="56"/>
      <c r="F41" s="56"/>
      <c r="G41" s="56"/>
      <c r="H41" s="56"/>
      <c r="I41" s="64" t="s">
        <v>585</v>
      </c>
      <c r="J41" s="64" t="s">
        <v>586</v>
      </c>
      <c r="K41" s="64" t="s">
        <v>587</v>
      </c>
      <c r="L41" s="56"/>
      <c r="M41" s="56"/>
      <c r="N41" s="56"/>
      <c r="O41" s="56"/>
      <c r="P41" s="56"/>
      <c r="Q41" s="56"/>
      <c r="R41" s="56"/>
      <c r="S41" s="56"/>
      <c r="T41" s="56"/>
      <c r="U41" s="56"/>
      <c r="V41" s="56"/>
      <c r="W41" s="56"/>
      <c r="X41" s="56"/>
      <c r="Y41" s="56"/>
      <c r="Z41" s="56"/>
    </row>
    <row r="42">
      <c r="A42" s="64" t="s">
        <v>588</v>
      </c>
      <c r="B42" s="64" t="s">
        <v>589</v>
      </c>
      <c r="C42" s="64" t="s">
        <v>590</v>
      </c>
      <c r="D42" s="56"/>
      <c r="E42" s="56"/>
      <c r="F42" s="56"/>
      <c r="G42" s="56"/>
      <c r="H42" s="56"/>
      <c r="I42" s="64" t="s">
        <v>591</v>
      </c>
      <c r="J42" s="64" t="s">
        <v>592</v>
      </c>
      <c r="K42" s="64" t="s">
        <v>568</v>
      </c>
      <c r="L42" s="56"/>
      <c r="M42" s="56"/>
      <c r="N42" s="56"/>
      <c r="O42" s="56"/>
      <c r="P42" s="56"/>
      <c r="Q42" s="56"/>
      <c r="R42" s="56"/>
      <c r="S42" s="56"/>
      <c r="T42" s="56"/>
      <c r="U42" s="56"/>
      <c r="V42" s="56"/>
      <c r="W42" s="56"/>
      <c r="X42" s="56"/>
      <c r="Y42" s="56"/>
      <c r="Z42" s="56"/>
    </row>
    <row r="43">
      <c r="A43" s="64" t="s">
        <v>571</v>
      </c>
      <c r="B43" s="64" t="s">
        <v>593</v>
      </c>
      <c r="C43" s="64" t="s">
        <v>594</v>
      </c>
      <c r="D43" s="56"/>
      <c r="E43" s="56"/>
      <c r="F43" s="56"/>
      <c r="G43" s="56"/>
      <c r="H43" s="56"/>
      <c r="I43" s="64" t="s">
        <v>595</v>
      </c>
      <c r="J43" s="64" t="s">
        <v>596</v>
      </c>
      <c r="K43" s="64" t="s">
        <v>123</v>
      </c>
      <c r="L43" s="56"/>
      <c r="M43" s="56"/>
      <c r="N43" s="56"/>
      <c r="O43" s="56"/>
      <c r="P43" s="56"/>
      <c r="Q43" s="56"/>
      <c r="R43" s="56"/>
      <c r="S43" s="56"/>
      <c r="T43" s="56"/>
      <c r="U43" s="56"/>
      <c r="V43" s="56"/>
      <c r="W43" s="56"/>
      <c r="X43" s="56"/>
      <c r="Y43" s="56"/>
      <c r="Z43" s="56"/>
    </row>
    <row r="44">
      <c r="A44" s="64" t="s">
        <v>597</v>
      </c>
      <c r="B44" s="64" t="s">
        <v>598</v>
      </c>
      <c r="C44" s="64" t="s">
        <v>599</v>
      </c>
      <c r="D44" s="56"/>
      <c r="E44" s="56"/>
      <c r="F44" s="56"/>
      <c r="G44" s="56"/>
      <c r="H44" s="56"/>
      <c r="I44" s="64" t="s">
        <v>600</v>
      </c>
      <c r="J44" s="64" t="s">
        <v>601</v>
      </c>
      <c r="K44" s="64" t="s">
        <v>117</v>
      </c>
      <c r="L44" s="56"/>
      <c r="M44" s="56"/>
      <c r="N44" s="56"/>
      <c r="O44" s="56"/>
      <c r="P44" s="56"/>
      <c r="Q44" s="56"/>
      <c r="R44" s="56"/>
      <c r="S44" s="56"/>
      <c r="T44" s="56"/>
      <c r="U44" s="56"/>
      <c r="V44" s="56"/>
      <c r="W44" s="56"/>
      <c r="X44" s="56"/>
      <c r="Y44" s="56"/>
      <c r="Z44" s="56"/>
    </row>
    <row r="45">
      <c r="A45" s="64" t="s">
        <v>152</v>
      </c>
      <c r="B45" s="64" t="s">
        <v>602</v>
      </c>
      <c r="C45" s="64" t="s">
        <v>603</v>
      </c>
      <c r="D45" s="56"/>
      <c r="E45" s="56"/>
      <c r="F45" s="56"/>
      <c r="G45" s="56"/>
      <c r="H45" s="56"/>
      <c r="I45" s="61" t="s">
        <v>247</v>
      </c>
      <c r="J45" s="61" t="s">
        <v>604</v>
      </c>
      <c r="K45" s="61" t="s">
        <v>117</v>
      </c>
      <c r="L45" s="56"/>
      <c r="M45" s="56"/>
      <c r="N45" s="56"/>
      <c r="O45" s="56"/>
      <c r="P45" s="56"/>
      <c r="Q45" s="56"/>
      <c r="R45" s="56"/>
      <c r="S45" s="56"/>
      <c r="T45" s="56"/>
      <c r="U45" s="56"/>
      <c r="V45" s="56"/>
      <c r="W45" s="56"/>
      <c r="X45" s="56"/>
      <c r="Y45" s="56"/>
      <c r="Z45" s="56"/>
    </row>
    <row r="46" ht="66.75" customHeight="1">
      <c r="A46" s="64" t="s">
        <v>152</v>
      </c>
      <c r="B46" s="64" t="s">
        <v>605</v>
      </c>
      <c r="C46" s="64" t="s">
        <v>606</v>
      </c>
      <c r="D46" s="56"/>
      <c r="E46" s="56"/>
      <c r="F46" s="56"/>
      <c r="G46" s="56"/>
      <c r="H46" s="56"/>
      <c r="I46" s="61" t="s">
        <v>607</v>
      </c>
      <c r="J46" s="64" t="s">
        <v>608</v>
      </c>
      <c r="K46" s="61" t="s">
        <v>117</v>
      </c>
      <c r="L46" s="56"/>
      <c r="M46" s="56"/>
      <c r="N46" s="56"/>
      <c r="O46" s="56"/>
      <c r="P46" s="56"/>
      <c r="Q46" s="56"/>
      <c r="R46" s="56"/>
      <c r="S46" s="56"/>
      <c r="T46" s="56"/>
      <c r="U46" s="56"/>
      <c r="V46" s="56"/>
      <c r="W46" s="56"/>
      <c r="X46" s="56"/>
      <c r="Y46" s="56"/>
      <c r="Z46" s="56"/>
    </row>
    <row r="47">
      <c r="A47" s="61" t="s">
        <v>152</v>
      </c>
      <c r="B47" s="64" t="s">
        <v>609</v>
      </c>
      <c r="C47" s="64" t="s">
        <v>610</v>
      </c>
      <c r="D47" s="56"/>
      <c r="E47" s="56"/>
      <c r="F47" s="56"/>
      <c r="G47" s="56"/>
      <c r="H47" s="56"/>
      <c r="I47" s="61" t="s">
        <v>611</v>
      </c>
      <c r="J47" s="61" t="s">
        <v>612</v>
      </c>
      <c r="K47" s="61" t="s">
        <v>117</v>
      </c>
      <c r="L47" s="56"/>
      <c r="M47" s="56"/>
      <c r="N47" s="56"/>
      <c r="O47" s="56"/>
      <c r="P47" s="56"/>
      <c r="Q47" s="56"/>
      <c r="R47" s="56"/>
      <c r="S47" s="56"/>
      <c r="T47" s="56"/>
      <c r="U47" s="56"/>
      <c r="V47" s="56"/>
      <c r="W47" s="56"/>
      <c r="X47" s="56"/>
      <c r="Y47" s="56"/>
      <c r="Z47" s="56"/>
    </row>
    <row r="48">
      <c r="A48" s="61" t="s">
        <v>613</v>
      </c>
      <c r="B48" s="79" t="s">
        <v>614</v>
      </c>
      <c r="C48" s="64" t="s">
        <v>615</v>
      </c>
      <c r="D48" s="56"/>
      <c r="E48" s="56"/>
      <c r="F48" s="56"/>
      <c r="G48" s="56"/>
      <c r="H48" s="56"/>
      <c r="I48" s="61" t="s">
        <v>616</v>
      </c>
      <c r="J48" s="61" t="s">
        <v>617</v>
      </c>
      <c r="K48" s="61" t="s">
        <v>123</v>
      </c>
      <c r="L48" s="56"/>
      <c r="M48" s="56"/>
      <c r="N48" s="56"/>
      <c r="O48" s="56"/>
      <c r="P48" s="56"/>
      <c r="Q48" s="56"/>
      <c r="R48" s="56"/>
      <c r="S48" s="56"/>
      <c r="T48" s="56"/>
      <c r="U48" s="56"/>
      <c r="V48" s="56"/>
      <c r="W48" s="56"/>
      <c r="X48" s="56"/>
      <c r="Y48" s="56"/>
      <c r="Z48" s="56"/>
    </row>
    <row r="49">
      <c r="A49" s="61" t="s">
        <v>613</v>
      </c>
      <c r="B49" s="79" t="s">
        <v>618</v>
      </c>
      <c r="C49" s="64" t="s">
        <v>619</v>
      </c>
      <c r="D49" s="56"/>
      <c r="E49" s="56"/>
      <c r="F49" s="56"/>
      <c r="G49" s="56"/>
      <c r="H49" s="56"/>
      <c r="I49" s="56"/>
      <c r="J49" s="56"/>
      <c r="K49" s="56"/>
      <c r="L49" s="56"/>
      <c r="M49" s="56"/>
      <c r="N49" s="56"/>
      <c r="O49" s="56"/>
      <c r="P49" s="56"/>
      <c r="Q49" s="56"/>
      <c r="R49" s="56"/>
      <c r="S49" s="56"/>
      <c r="T49" s="56"/>
      <c r="U49" s="56"/>
      <c r="V49" s="56"/>
      <c r="W49" s="56"/>
      <c r="X49" s="56"/>
      <c r="Y49" s="56"/>
      <c r="Z49" s="56"/>
    </row>
    <row r="50">
      <c r="A50" s="61" t="s">
        <v>585</v>
      </c>
      <c r="B50" s="64" t="s">
        <v>620</v>
      </c>
      <c r="C50" s="64" t="s">
        <v>621</v>
      </c>
      <c r="D50" s="56"/>
      <c r="E50" s="56"/>
      <c r="F50" s="56"/>
      <c r="G50" s="56"/>
      <c r="H50" s="56"/>
      <c r="I50" s="56"/>
      <c r="J50" s="56"/>
      <c r="K50" s="56"/>
      <c r="L50" s="56"/>
      <c r="M50" s="56"/>
      <c r="N50" s="56"/>
      <c r="O50" s="56"/>
      <c r="P50" s="56"/>
      <c r="Q50" s="56"/>
      <c r="R50" s="56"/>
      <c r="S50" s="56"/>
      <c r="T50" s="56"/>
      <c r="U50" s="56"/>
      <c r="V50" s="56"/>
      <c r="W50" s="56"/>
      <c r="X50" s="56"/>
      <c r="Y50" s="56"/>
      <c r="Z50" s="56"/>
    </row>
    <row r="51">
      <c r="A51" s="61" t="s">
        <v>585</v>
      </c>
      <c r="B51" s="64" t="s">
        <v>622</v>
      </c>
      <c r="C51" s="64" t="s">
        <v>623</v>
      </c>
      <c r="D51" s="56"/>
      <c r="E51" s="56"/>
      <c r="F51" s="56"/>
      <c r="G51" s="56"/>
      <c r="H51" s="56"/>
      <c r="I51" s="56"/>
      <c r="J51" s="56"/>
      <c r="K51" s="56"/>
      <c r="L51" s="56"/>
      <c r="M51" s="56"/>
      <c r="N51" s="56"/>
      <c r="O51" s="56"/>
      <c r="P51" s="56"/>
      <c r="Q51" s="56"/>
      <c r="R51" s="56"/>
      <c r="S51" s="56"/>
      <c r="T51" s="56"/>
      <c r="U51" s="56"/>
      <c r="V51" s="56"/>
      <c r="W51" s="56"/>
      <c r="X51" s="56"/>
      <c r="Y51" s="56"/>
      <c r="Z51" s="56"/>
    </row>
    <row r="52">
      <c r="A52" s="61" t="s">
        <v>580</v>
      </c>
      <c r="B52" s="64" t="s">
        <v>624</v>
      </c>
      <c r="C52" s="64" t="s">
        <v>625</v>
      </c>
      <c r="D52" s="56"/>
      <c r="E52" s="56"/>
      <c r="F52" s="56"/>
      <c r="G52" s="56"/>
      <c r="H52" s="56"/>
      <c r="I52" s="56"/>
      <c r="J52" s="56"/>
      <c r="K52" s="56"/>
      <c r="L52" s="56"/>
      <c r="M52" s="56"/>
      <c r="N52" s="56"/>
      <c r="O52" s="56"/>
      <c r="P52" s="56"/>
      <c r="Q52" s="56"/>
      <c r="R52" s="56"/>
      <c r="S52" s="56"/>
      <c r="T52" s="56"/>
      <c r="U52" s="56"/>
      <c r="V52" s="56"/>
      <c r="W52" s="56"/>
      <c r="X52" s="56"/>
      <c r="Y52" s="56"/>
      <c r="Z52" s="56"/>
    </row>
    <row r="53">
      <c r="A53" s="61" t="s">
        <v>580</v>
      </c>
      <c r="B53" s="64" t="s">
        <v>626</v>
      </c>
      <c r="C53" s="64" t="s">
        <v>627</v>
      </c>
      <c r="D53" s="56"/>
      <c r="E53" s="56"/>
      <c r="F53" s="56"/>
      <c r="G53" s="56"/>
      <c r="H53" s="56"/>
      <c r="I53" s="56"/>
      <c r="J53" s="56"/>
      <c r="K53" s="56"/>
      <c r="L53" s="56"/>
      <c r="M53" s="56"/>
      <c r="N53" s="56"/>
      <c r="O53" s="56"/>
      <c r="P53" s="56"/>
      <c r="Q53" s="56"/>
      <c r="R53" s="56"/>
      <c r="S53" s="56"/>
      <c r="T53" s="56"/>
      <c r="U53" s="56"/>
      <c r="V53" s="56"/>
      <c r="W53" s="56"/>
      <c r="X53" s="56"/>
      <c r="Y53" s="56"/>
      <c r="Z53" s="56"/>
    </row>
    <row r="54">
      <c r="A54" s="61" t="s">
        <v>628</v>
      </c>
      <c r="B54" s="64" t="s">
        <v>629</v>
      </c>
      <c r="C54" s="64" t="s">
        <v>630</v>
      </c>
      <c r="D54" s="56"/>
      <c r="E54" s="56"/>
      <c r="F54" s="56"/>
      <c r="G54" s="56"/>
      <c r="H54" s="56"/>
      <c r="I54" s="56"/>
      <c r="J54" s="56"/>
      <c r="K54" s="56"/>
      <c r="L54" s="56"/>
      <c r="M54" s="56"/>
      <c r="N54" s="56"/>
      <c r="O54" s="56"/>
      <c r="P54" s="56"/>
      <c r="Q54" s="56"/>
      <c r="R54" s="56"/>
      <c r="S54" s="56"/>
      <c r="T54" s="56"/>
      <c r="U54" s="56"/>
      <c r="V54" s="56"/>
      <c r="W54" s="56"/>
      <c r="X54" s="56"/>
      <c r="Y54" s="56"/>
      <c r="Z54" s="56"/>
    </row>
    <row r="55">
      <c r="A55" s="61" t="s">
        <v>628</v>
      </c>
      <c r="B55" s="64" t="s">
        <v>631</v>
      </c>
      <c r="C55" s="64" t="s">
        <v>632</v>
      </c>
      <c r="D55" s="56"/>
      <c r="E55" s="56"/>
      <c r="F55" s="56"/>
      <c r="G55" s="56"/>
      <c r="H55" s="56"/>
      <c r="I55" s="56"/>
      <c r="J55" s="56"/>
      <c r="K55" s="56"/>
      <c r="L55" s="56"/>
      <c r="M55" s="56"/>
      <c r="N55" s="56"/>
      <c r="O55" s="56"/>
      <c r="P55" s="56"/>
      <c r="Q55" s="56"/>
      <c r="R55" s="56"/>
      <c r="S55" s="56"/>
      <c r="T55" s="56"/>
      <c r="U55" s="56"/>
      <c r="V55" s="56"/>
      <c r="W55" s="56"/>
      <c r="X55" s="56"/>
      <c r="Y55" s="56"/>
      <c r="Z55" s="56"/>
    </row>
    <row r="56">
      <c r="A56" s="61" t="s">
        <v>633</v>
      </c>
      <c r="B56" s="64" t="s">
        <v>634</v>
      </c>
      <c r="C56" s="64" t="s">
        <v>635</v>
      </c>
      <c r="D56" s="56"/>
      <c r="E56" s="56"/>
      <c r="F56" s="56"/>
      <c r="G56" s="56"/>
      <c r="H56" s="56"/>
      <c r="I56" s="56"/>
      <c r="J56" s="56"/>
      <c r="K56" s="56"/>
      <c r="L56" s="56"/>
      <c r="M56" s="56"/>
      <c r="N56" s="56"/>
      <c r="O56" s="56"/>
      <c r="P56" s="56"/>
      <c r="Q56" s="56"/>
      <c r="R56" s="56"/>
      <c r="S56" s="56"/>
      <c r="T56" s="56"/>
      <c r="U56" s="56"/>
      <c r="V56" s="56"/>
      <c r="W56" s="56"/>
      <c r="X56" s="56"/>
      <c r="Y56" s="56"/>
      <c r="Z56" s="56"/>
    </row>
    <row r="57">
      <c r="A57" s="61" t="s">
        <v>633</v>
      </c>
      <c r="B57" s="64" t="s">
        <v>636</v>
      </c>
      <c r="C57" s="64" t="s">
        <v>637</v>
      </c>
      <c r="D57" s="56"/>
      <c r="E57" s="56"/>
      <c r="F57" s="56"/>
      <c r="G57" s="56"/>
      <c r="H57" s="56"/>
      <c r="I57" s="56"/>
      <c r="J57" s="56"/>
      <c r="K57" s="56"/>
      <c r="L57" s="56"/>
      <c r="M57" s="56"/>
      <c r="N57" s="56"/>
      <c r="O57" s="56"/>
      <c r="P57" s="56"/>
      <c r="Q57" s="56"/>
      <c r="R57" s="56"/>
      <c r="S57" s="56"/>
      <c r="T57" s="56"/>
      <c r="U57" s="56"/>
      <c r="V57" s="56"/>
      <c r="W57" s="56"/>
      <c r="X57" s="56"/>
      <c r="Y57" s="56"/>
      <c r="Z57" s="56"/>
    </row>
    <row r="58">
      <c r="A58" s="61" t="s">
        <v>638</v>
      </c>
      <c r="B58" s="64" t="s">
        <v>631</v>
      </c>
      <c r="C58" s="64" t="s">
        <v>639</v>
      </c>
      <c r="D58" s="56"/>
      <c r="E58" s="56"/>
      <c r="F58" s="56"/>
      <c r="G58" s="56"/>
      <c r="H58" s="56"/>
      <c r="I58" s="56"/>
      <c r="J58" s="56"/>
      <c r="K58" s="56"/>
      <c r="L58" s="56"/>
      <c r="M58" s="56"/>
      <c r="N58" s="56"/>
      <c r="O58" s="56"/>
      <c r="P58" s="56"/>
      <c r="Q58" s="56"/>
      <c r="R58" s="56"/>
      <c r="S58" s="56"/>
      <c r="T58" s="56"/>
      <c r="U58" s="56"/>
      <c r="V58" s="56"/>
      <c r="W58" s="56"/>
      <c r="X58" s="56"/>
      <c r="Y58" s="56"/>
      <c r="Z58" s="56"/>
    </row>
    <row r="59">
      <c r="A59" s="61" t="s">
        <v>638</v>
      </c>
      <c r="B59" s="64" t="s">
        <v>114</v>
      </c>
      <c r="C59" s="64" t="s">
        <v>640</v>
      </c>
      <c r="D59" s="56"/>
      <c r="E59" s="56"/>
      <c r="F59" s="56"/>
      <c r="G59" s="56"/>
      <c r="H59" s="56"/>
      <c r="I59" s="56"/>
      <c r="J59" s="56"/>
      <c r="K59" s="56"/>
      <c r="L59" s="56"/>
      <c r="M59" s="56"/>
      <c r="N59" s="56"/>
      <c r="O59" s="56"/>
      <c r="P59" s="56"/>
      <c r="Q59" s="56"/>
      <c r="R59" s="56"/>
      <c r="S59" s="56"/>
      <c r="T59" s="56"/>
      <c r="U59" s="56"/>
      <c r="V59" s="56"/>
      <c r="W59" s="56"/>
      <c r="X59" s="56"/>
      <c r="Y59" s="56"/>
      <c r="Z59" s="56"/>
    </row>
    <row r="60">
      <c r="A60" s="61" t="s">
        <v>641</v>
      </c>
      <c r="B60" s="64" t="s">
        <v>642</v>
      </c>
      <c r="C60" s="64" t="s">
        <v>643</v>
      </c>
      <c r="D60" s="56"/>
      <c r="E60" s="56"/>
      <c r="F60" s="56"/>
      <c r="G60" s="56"/>
      <c r="H60" s="56"/>
      <c r="I60" s="56"/>
      <c r="J60" s="56"/>
      <c r="K60" s="56"/>
      <c r="L60" s="56"/>
      <c r="M60" s="56"/>
      <c r="N60" s="56"/>
      <c r="O60" s="56"/>
      <c r="P60" s="56"/>
      <c r="Q60" s="56"/>
      <c r="R60" s="56"/>
      <c r="S60" s="56"/>
      <c r="T60" s="56"/>
      <c r="U60" s="56"/>
      <c r="V60" s="56"/>
      <c r="W60" s="56"/>
      <c r="X60" s="56"/>
      <c r="Y60" s="56"/>
      <c r="Z60" s="56"/>
    </row>
    <row r="61">
      <c r="A61" s="61" t="s">
        <v>641</v>
      </c>
      <c r="B61" s="64" t="s">
        <v>644</v>
      </c>
      <c r="C61" s="64" t="s">
        <v>645</v>
      </c>
      <c r="D61" s="56"/>
      <c r="E61" s="56"/>
      <c r="F61" s="56"/>
      <c r="G61" s="56"/>
      <c r="H61" s="56"/>
      <c r="I61" s="56"/>
      <c r="J61" s="56"/>
      <c r="K61" s="56"/>
      <c r="L61" s="56"/>
      <c r="M61" s="56"/>
      <c r="N61" s="56"/>
      <c r="O61" s="56"/>
      <c r="P61" s="56"/>
      <c r="Q61" s="56"/>
      <c r="R61" s="56"/>
      <c r="S61" s="56"/>
      <c r="T61" s="56"/>
      <c r="U61" s="56"/>
      <c r="V61" s="56"/>
      <c r="W61" s="56"/>
      <c r="X61" s="56"/>
      <c r="Y61" s="56"/>
      <c r="Z61" s="56"/>
    </row>
    <row r="62">
      <c r="A62" s="61" t="s">
        <v>646</v>
      </c>
      <c r="B62" s="61" t="s">
        <v>647</v>
      </c>
      <c r="C62" s="64" t="s">
        <v>648</v>
      </c>
      <c r="D62" s="56"/>
      <c r="E62" s="56"/>
      <c r="F62" s="56"/>
      <c r="G62" s="56"/>
      <c r="H62" s="56"/>
      <c r="I62" s="56"/>
      <c r="J62" s="56"/>
      <c r="K62" s="56"/>
      <c r="L62" s="56"/>
      <c r="M62" s="56"/>
      <c r="N62" s="56"/>
      <c r="O62" s="56"/>
      <c r="P62" s="56"/>
      <c r="Q62" s="56"/>
      <c r="R62" s="56"/>
      <c r="S62" s="56"/>
      <c r="T62" s="56"/>
      <c r="U62" s="56"/>
      <c r="V62" s="56"/>
      <c r="W62" s="56"/>
      <c r="X62" s="56"/>
      <c r="Y62" s="56"/>
      <c r="Z62" s="56"/>
    </row>
    <row r="63">
      <c r="A63" s="61" t="s">
        <v>649</v>
      </c>
      <c r="B63" s="64" t="s">
        <v>650</v>
      </c>
      <c r="C63" s="64" t="s">
        <v>651</v>
      </c>
      <c r="D63" s="56"/>
      <c r="E63" s="56"/>
      <c r="F63" s="56"/>
      <c r="G63" s="56"/>
      <c r="H63" s="56"/>
      <c r="I63" s="56"/>
      <c r="J63" s="56"/>
      <c r="K63" s="56"/>
      <c r="L63" s="56"/>
      <c r="M63" s="56"/>
      <c r="N63" s="56"/>
      <c r="O63" s="56"/>
      <c r="P63" s="56"/>
      <c r="Q63" s="56"/>
      <c r="R63" s="56"/>
      <c r="S63" s="56"/>
      <c r="T63" s="56"/>
      <c r="U63" s="56"/>
      <c r="V63" s="56"/>
      <c r="W63" s="56"/>
      <c r="X63" s="56"/>
      <c r="Y63" s="56"/>
      <c r="Z63" s="56"/>
    </row>
    <row r="64">
      <c r="A64" s="61" t="s">
        <v>652</v>
      </c>
      <c r="B64" s="64" t="s">
        <v>653</v>
      </c>
      <c r="C64" s="64" t="s">
        <v>654</v>
      </c>
      <c r="D64" s="56"/>
      <c r="E64" s="56"/>
      <c r="F64" s="56"/>
      <c r="G64" s="56"/>
      <c r="H64" s="56"/>
      <c r="I64" s="56"/>
      <c r="J64" s="56"/>
      <c r="K64" s="56"/>
      <c r="L64" s="56"/>
      <c r="M64" s="56"/>
      <c r="N64" s="56"/>
      <c r="O64" s="56"/>
      <c r="P64" s="56"/>
      <c r="Q64" s="56"/>
      <c r="R64" s="56"/>
      <c r="S64" s="56"/>
      <c r="T64" s="56"/>
      <c r="U64" s="56"/>
      <c r="V64" s="56"/>
      <c r="W64" s="56"/>
      <c r="X64" s="56"/>
      <c r="Y64" s="56"/>
      <c r="Z64" s="56"/>
    </row>
    <row r="65">
      <c r="A65" s="61" t="s">
        <v>652</v>
      </c>
      <c r="B65" s="64" t="s">
        <v>655</v>
      </c>
      <c r="C65" s="64" t="s">
        <v>656</v>
      </c>
      <c r="D65" s="56"/>
      <c r="E65" s="56"/>
      <c r="F65" s="56"/>
      <c r="G65" s="56"/>
      <c r="H65" s="56"/>
      <c r="I65" s="56"/>
      <c r="J65" s="56"/>
      <c r="K65" s="56"/>
      <c r="L65" s="56"/>
      <c r="M65" s="56"/>
      <c r="N65" s="56"/>
      <c r="O65" s="56"/>
      <c r="P65" s="56"/>
      <c r="Q65" s="56"/>
      <c r="R65" s="56"/>
      <c r="S65" s="56"/>
      <c r="T65" s="56"/>
      <c r="U65" s="56"/>
      <c r="V65" s="56"/>
      <c r="W65" s="56"/>
      <c r="X65" s="56"/>
      <c r="Y65" s="56"/>
      <c r="Z65" s="56"/>
    </row>
    <row r="66">
      <c r="A66" s="61"/>
      <c r="B66" s="64"/>
      <c r="C66" s="64"/>
      <c r="D66" s="56"/>
      <c r="E66" s="56"/>
      <c r="F66" s="56"/>
      <c r="G66" s="56"/>
      <c r="H66" s="56"/>
      <c r="I66" s="56"/>
      <c r="J66" s="56"/>
      <c r="K66" s="56"/>
      <c r="L66" s="56"/>
      <c r="M66" s="56"/>
      <c r="N66" s="56"/>
      <c r="O66" s="56"/>
      <c r="P66" s="56"/>
      <c r="Q66" s="56"/>
      <c r="R66" s="56"/>
      <c r="S66" s="56"/>
      <c r="T66" s="56"/>
      <c r="U66" s="56"/>
      <c r="V66" s="56"/>
      <c r="W66" s="56"/>
      <c r="X66" s="56"/>
      <c r="Y66" s="56"/>
      <c r="Z66" s="56"/>
    </row>
    <row r="67">
      <c r="A67" s="61"/>
      <c r="B67" s="64"/>
      <c r="C67" s="64"/>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5"/>
      <c r="C68" s="55"/>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5"/>
      <c r="C69" s="55"/>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5"/>
      <c r="C70" s="55"/>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5"/>
      <c r="C71" s="55"/>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5"/>
      <c r="C72" s="55"/>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5"/>
      <c r="C73" s="55"/>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5"/>
      <c r="C74" s="55"/>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5"/>
      <c r="C75" s="55"/>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5"/>
      <c r="C76" s="55"/>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5"/>
      <c r="C77" s="55"/>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5"/>
      <c r="C78" s="55"/>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5"/>
      <c r="C79" s="55"/>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5"/>
      <c r="C80" s="55"/>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5"/>
      <c r="C81" s="55"/>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5"/>
      <c r="C82" s="55"/>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5"/>
      <c r="C83" s="55"/>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5"/>
      <c r="C84" s="55"/>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5"/>
      <c r="C85" s="55"/>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5"/>
      <c r="C86" s="55"/>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5"/>
      <c r="C87" s="55"/>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5"/>
      <c r="C88" s="55"/>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5"/>
      <c r="C89" s="55"/>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5"/>
      <c r="C90" s="55"/>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5"/>
      <c r="C91" s="55"/>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5"/>
      <c r="C92" s="55"/>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5"/>
      <c r="C93" s="55"/>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5"/>
      <c r="C94" s="55"/>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5"/>
      <c r="C95" s="55"/>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5"/>
      <c r="C96" s="55"/>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5"/>
      <c r="C97" s="55"/>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5"/>
      <c r="C98" s="55"/>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5"/>
      <c r="C99" s="55"/>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5"/>
      <c r="C100" s="55"/>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5"/>
      <c r="C101" s="55"/>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5"/>
      <c r="C102" s="55"/>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5"/>
      <c r="C103" s="55"/>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5"/>
      <c r="C104" s="55"/>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5"/>
      <c r="C105" s="55"/>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5"/>
      <c r="C106" s="55"/>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5"/>
      <c r="C107" s="55"/>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5"/>
      <c r="C108" s="55"/>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5"/>
      <c r="C109" s="55"/>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5"/>
      <c r="C110" s="55"/>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5"/>
      <c r="C111" s="55"/>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5"/>
      <c r="C112" s="55"/>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5"/>
      <c r="C113" s="55"/>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5"/>
      <c r="C114" s="55"/>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5"/>
      <c r="C115" s="55"/>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5"/>
      <c r="C116" s="55"/>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5"/>
      <c r="C117" s="55"/>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5"/>
      <c r="C118" s="55"/>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5"/>
      <c r="C119" s="55"/>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5"/>
      <c r="C120" s="55"/>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5"/>
      <c r="C121" s="55"/>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5"/>
      <c r="C122" s="55"/>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5"/>
      <c r="C123" s="55"/>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5"/>
      <c r="C124" s="55"/>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5"/>
      <c r="C125" s="55"/>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5"/>
      <c r="C126" s="55"/>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5"/>
      <c r="C127" s="55"/>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5"/>
      <c r="C128" s="55"/>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5"/>
      <c r="C129" s="55"/>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5"/>
      <c r="C130" s="55"/>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5"/>
      <c r="C131" s="55"/>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5"/>
      <c r="C132" s="55"/>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5"/>
      <c r="C133" s="55"/>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5"/>
      <c r="C134" s="55"/>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5"/>
      <c r="C135" s="55"/>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5"/>
      <c r="C136" s="55"/>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5"/>
      <c r="C137" s="55"/>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5"/>
      <c r="C138" s="55"/>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5"/>
      <c r="C139" s="55"/>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5"/>
      <c r="C140" s="55"/>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5"/>
      <c r="C141" s="55"/>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5"/>
      <c r="C142" s="55"/>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5"/>
      <c r="C143" s="55"/>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5"/>
      <c r="C144" s="55"/>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5"/>
      <c r="C145" s="55"/>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5"/>
      <c r="C146" s="55"/>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5"/>
      <c r="C147" s="55"/>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5"/>
      <c r="C148" s="55"/>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5"/>
      <c r="C149" s="55"/>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5"/>
      <c r="C150" s="55"/>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5"/>
      <c r="C151" s="55"/>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5"/>
      <c r="C152" s="55"/>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5"/>
      <c r="C153" s="55"/>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5"/>
      <c r="C154" s="55"/>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5"/>
      <c r="C155" s="55"/>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5"/>
      <c r="C156" s="55"/>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5"/>
      <c r="C157" s="55"/>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5"/>
      <c r="C158" s="55"/>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5"/>
      <c r="C159" s="55"/>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5"/>
      <c r="C160" s="55"/>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5"/>
      <c r="C161" s="55"/>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5"/>
      <c r="C162" s="55"/>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5"/>
      <c r="C163" s="55"/>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5"/>
      <c r="C164" s="55"/>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5"/>
      <c r="C165" s="55"/>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5"/>
      <c r="C166" s="55"/>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5"/>
      <c r="C167" s="55"/>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5"/>
      <c r="C168" s="55"/>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5"/>
      <c r="C169" s="55"/>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5"/>
      <c r="C170" s="55"/>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5"/>
      <c r="C171" s="55"/>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5"/>
      <c r="C172" s="55"/>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5"/>
      <c r="C173" s="55"/>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5"/>
      <c r="C174" s="55"/>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5"/>
      <c r="C175" s="55"/>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5"/>
      <c r="C176" s="55"/>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5"/>
      <c r="C177" s="55"/>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5"/>
      <c r="C178" s="55"/>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5"/>
      <c r="C179" s="55"/>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5"/>
      <c r="C180" s="55"/>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5"/>
      <c r="C181" s="55"/>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5"/>
      <c r="C182" s="55"/>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5"/>
      <c r="C183" s="55"/>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5"/>
      <c r="C184" s="55"/>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5"/>
      <c r="C185" s="55"/>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5"/>
      <c r="C186" s="55"/>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5"/>
      <c r="C187" s="55"/>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5"/>
      <c r="C188" s="55"/>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5"/>
      <c r="C189" s="55"/>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5"/>
      <c r="C190" s="55"/>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5"/>
      <c r="C191" s="55"/>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5"/>
      <c r="C192" s="55"/>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5"/>
      <c r="C193" s="55"/>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5"/>
      <c r="C194" s="55"/>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5"/>
      <c r="C195" s="55"/>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5"/>
      <c r="C196" s="55"/>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5"/>
      <c r="C197" s="55"/>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5"/>
      <c r="C198" s="55"/>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5"/>
      <c r="C199" s="55"/>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5"/>
      <c r="C200" s="55"/>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5"/>
      <c r="C201" s="55"/>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5"/>
      <c r="C202" s="55"/>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5"/>
      <c r="C203" s="55"/>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5"/>
      <c r="C204" s="55"/>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5"/>
      <c r="C205" s="55"/>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5"/>
      <c r="C206" s="55"/>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5"/>
      <c r="C207" s="55"/>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5"/>
      <c r="C208" s="55"/>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5"/>
      <c r="C209" s="55"/>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5"/>
      <c r="C210" s="55"/>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5"/>
      <c r="C211" s="55"/>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5"/>
      <c r="C212" s="55"/>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5"/>
      <c r="C213" s="55"/>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5"/>
      <c r="C214" s="55"/>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5"/>
      <c r="C215" s="55"/>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5"/>
      <c r="C216" s="55"/>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5"/>
      <c r="C217" s="55"/>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5"/>
      <c r="C218" s="55"/>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5"/>
      <c r="C219" s="55"/>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5"/>
      <c r="C220" s="55"/>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5"/>
      <c r="C221" s="55"/>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5"/>
      <c r="C222" s="55"/>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5"/>
      <c r="C223" s="55"/>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5"/>
      <c r="C224" s="55"/>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5"/>
      <c r="C225" s="55"/>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5"/>
      <c r="C226" s="55"/>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5"/>
      <c r="C227" s="55"/>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5"/>
      <c r="C228" s="55"/>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5"/>
      <c r="C229" s="55"/>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5"/>
      <c r="C230" s="55"/>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5"/>
      <c r="C231" s="55"/>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5"/>
      <c r="C232" s="55"/>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5"/>
      <c r="C233" s="55"/>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5"/>
      <c r="C234" s="55"/>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5"/>
      <c r="C235" s="55"/>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5"/>
      <c r="C236" s="55"/>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5"/>
      <c r="C237" s="55"/>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5"/>
      <c r="C238" s="55"/>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5"/>
      <c r="C239" s="55"/>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5"/>
      <c r="C240" s="55"/>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5"/>
      <c r="C241" s="55"/>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5"/>
      <c r="C242" s="55"/>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5"/>
      <c r="C243" s="55"/>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5"/>
      <c r="C244" s="55"/>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5"/>
      <c r="C245" s="55"/>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5"/>
      <c r="C246" s="55"/>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5"/>
      <c r="C247" s="55"/>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5"/>
      <c r="C248" s="55"/>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5"/>
      <c r="C249" s="55"/>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5"/>
      <c r="C250" s="55"/>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5"/>
      <c r="C251" s="55"/>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5"/>
      <c r="C252" s="55"/>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5"/>
      <c r="C253" s="55"/>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5"/>
      <c r="C254" s="55"/>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5"/>
      <c r="C255" s="55"/>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5"/>
      <c r="C256" s="55"/>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5"/>
      <c r="C257" s="55"/>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5"/>
      <c r="C258" s="55"/>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5"/>
      <c r="C259" s="55"/>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5"/>
      <c r="C260" s="55"/>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5"/>
      <c r="C261" s="55"/>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5"/>
      <c r="C262" s="55"/>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5"/>
      <c r="C263" s="55"/>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5"/>
      <c r="C264" s="55"/>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5"/>
      <c r="C265" s="55"/>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5"/>
      <c r="C266" s="55"/>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5"/>
      <c r="C267" s="55"/>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5"/>
      <c r="C268" s="55"/>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5"/>
      <c r="C269" s="55"/>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5"/>
      <c r="C270" s="55"/>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5"/>
      <c r="C271" s="55"/>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5"/>
      <c r="C272" s="55"/>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5"/>
      <c r="C273" s="55"/>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5"/>
      <c r="C274" s="55"/>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5"/>
      <c r="C275" s="55"/>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5"/>
      <c r="C276" s="55"/>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5"/>
      <c r="C277" s="55"/>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5"/>
      <c r="C278" s="55"/>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5"/>
      <c r="C279" s="55"/>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5"/>
      <c r="C280" s="55"/>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5"/>
      <c r="C281" s="55"/>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5"/>
      <c r="C282" s="55"/>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5"/>
      <c r="C283" s="55"/>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5"/>
      <c r="C284" s="55"/>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5"/>
      <c r="C285" s="55"/>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5"/>
      <c r="C286" s="55"/>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5"/>
      <c r="C287" s="55"/>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5"/>
      <c r="C288" s="55"/>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5"/>
      <c r="C289" s="55"/>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5"/>
      <c r="C290" s="55"/>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5"/>
      <c r="C291" s="55"/>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5"/>
      <c r="C292" s="55"/>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5"/>
      <c r="C293" s="55"/>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5"/>
      <c r="C294" s="55"/>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5"/>
      <c r="C295" s="55"/>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5"/>
      <c r="C296" s="55"/>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5"/>
      <c r="C297" s="55"/>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5"/>
      <c r="C298" s="55"/>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5"/>
      <c r="C299" s="55"/>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5"/>
      <c r="C300" s="55"/>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5"/>
      <c r="C301" s="55"/>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5"/>
      <c r="C302" s="55"/>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5"/>
      <c r="C303" s="55"/>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5"/>
      <c r="C304" s="55"/>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5"/>
      <c r="C305" s="55"/>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5"/>
      <c r="C306" s="55"/>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5"/>
      <c r="C307" s="55"/>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5"/>
      <c r="C308" s="55"/>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5"/>
      <c r="C309" s="55"/>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5"/>
      <c r="C310" s="55"/>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5"/>
      <c r="C311" s="55"/>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5"/>
      <c r="C312" s="55"/>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5"/>
      <c r="C313" s="55"/>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5"/>
      <c r="C314" s="55"/>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5"/>
      <c r="C315" s="55"/>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5"/>
      <c r="C316" s="55"/>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5"/>
      <c r="C317" s="55"/>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5"/>
      <c r="C318" s="55"/>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5"/>
      <c r="C319" s="55"/>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5"/>
      <c r="C320" s="55"/>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5"/>
      <c r="C321" s="55"/>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5"/>
      <c r="C322" s="55"/>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5"/>
      <c r="C323" s="55"/>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5"/>
      <c r="C324" s="55"/>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5"/>
      <c r="C325" s="55"/>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5"/>
      <c r="C326" s="55"/>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5"/>
      <c r="C327" s="55"/>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5"/>
      <c r="C328" s="55"/>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5"/>
      <c r="C329" s="55"/>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5"/>
      <c r="C330" s="55"/>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5"/>
      <c r="C331" s="55"/>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5"/>
      <c r="C332" s="55"/>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5"/>
      <c r="C333" s="55"/>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5"/>
      <c r="C334" s="55"/>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5"/>
      <c r="C335" s="55"/>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5"/>
      <c r="C336" s="55"/>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5"/>
      <c r="C337" s="55"/>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5"/>
      <c r="C338" s="55"/>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5"/>
      <c r="C339" s="55"/>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5"/>
      <c r="C340" s="55"/>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5"/>
      <c r="C341" s="55"/>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5"/>
      <c r="C342" s="55"/>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5"/>
      <c r="C343" s="55"/>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5"/>
      <c r="C344" s="55"/>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5"/>
      <c r="C345" s="55"/>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5"/>
      <c r="C346" s="55"/>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5"/>
      <c r="C347" s="55"/>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5"/>
      <c r="C348" s="55"/>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5"/>
      <c r="C349" s="55"/>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5"/>
      <c r="C350" s="55"/>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5"/>
      <c r="C351" s="55"/>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5"/>
      <c r="C352" s="55"/>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5"/>
      <c r="C353" s="55"/>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5"/>
      <c r="C354" s="55"/>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5"/>
      <c r="C355" s="55"/>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5"/>
      <c r="C356" s="55"/>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5"/>
      <c r="C357" s="55"/>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5"/>
      <c r="C358" s="55"/>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5"/>
      <c r="C359" s="55"/>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5"/>
      <c r="C360" s="55"/>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5"/>
      <c r="C361" s="55"/>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5"/>
      <c r="C362" s="55"/>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5"/>
      <c r="C363" s="55"/>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5"/>
      <c r="C364" s="55"/>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5"/>
      <c r="C365" s="55"/>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5"/>
      <c r="C366" s="55"/>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5"/>
      <c r="C367" s="55"/>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5"/>
      <c r="C368" s="55"/>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5"/>
      <c r="C369" s="55"/>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5"/>
      <c r="C370" s="55"/>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5"/>
      <c r="C371" s="55"/>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5"/>
      <c r="C372" s="55"/>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5"/>
      <c r="C373" s="55"/>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5"/>
      <c r="C374" s="55"/>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5"/>
      <c r="C375" s="55"/>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5"/>
      <c r="C376" s="55"/>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5"/>
      <c r="C377" s="55"/>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5"/>
      <c r="C378" s="55"/>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5"/>
      <c r="C379" s="55"/>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5"/>
      <c r="C380" s="55"/>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5"/>
      <c r="C381" s="55"/>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5"/>
      <c r="C382" s="55"/>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5"/>
      <c r="C383" s="55"/>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5"/>
      <c r="C384" s="55"/>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5"/>
      <c r="C385" s="55"/>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5"/>
      <c r="C386" s="55"/>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5"/>
      <c r="C387" s="55"/>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5"/>
      <c r="C388" s="55"/>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5"/>
      <c r="C389" s="55"/>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5"/>
      <c r="C390" s="55"/>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5"/>
      <c r="C391" s="55"/>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5"/>
      <c r="C392" s="55"/>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5"/>
      <c r="C393" s="55"/>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5"/>
      <c r="C394" s="55"/>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5"/>
      <c r="C395" s="55"/>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5"/>
      <c r="C396" s="55"/>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5"/>
      <c r="C397" s="55"/>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5"/>
      <c r="C398" s="55"/>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5"/>
      <c r="C399" s="55"/>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5"/>
      <c r="C400" s="55"/>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5"/>
      <c r="C401" s="55"/>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5"/>
      <c r="C402" s="55"/>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5"/>
      <c r="C403" s="55"/>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5"/>
      <c r="C404" s="55"/>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5"/>
      <c r="C405" s="55"/>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5"/>
      <c r="C406" s="55"/>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5"/>
      <c r="C407" s="55"/>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5"/>
      <c r="C408" s="55"/>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5"/>
      <c r="C409" s="55"/>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5"/>
      <c r="C410" s="55"/>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5"/>
      <c r="C411" s="55"/>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5"/>
      <c r="C412" s="55"/>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5"/>
      <c r="C413" s="55"/>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5"/>
      <c r="C414" s="55"/>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5"/>
      <c r="C415" s="55"/>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5"/>
      <c r="C416" s="55"/>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5"/>
      <c r="C417" s="55"/>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5"/>
      <c r="C418" s="55"/>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5"/>
      <c r="C419" s="55"/>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5"/>
      <c r="C420" s="55"/>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5"/>
      <c r="C421" s="55"/>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5"/>
      <c r="C422" s="55"/>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5"/>
      <c r="C423" s="55"/>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5"/>
      <c r="C424" s="55"/>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5"/>
      <c r="C425" s="55"/>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5"/>
      <c r="C426" s="55"/>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5"/>
      <c r="C427" s="55"/>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5"/>
      <c r="C428" s="55"/>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5"/>
      <c r="C429" s="55"/>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5"/>
      <c r="C430" s="55"/>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5"/>
      <c r="C431" s="55"/>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5"/>
      <c r="C432" s="55"/>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5"/>
      <c r="C433" s="55"/>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5"/>
      <c r="C434" s="55"/>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5"/>
      <c r="C435" s="55"/>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5"/>
      <c r="C436" s="55"/>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5"/>
      <c r="C437" s="55"/>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5"/>
      <c r="C438" s="55"/>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5"/>
      <c r="C439" s="55"/>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5"/>
      <c r="C440" s="55"/>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5"/>
      <c r="C441" s="55"/>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5"/>
      <c r="C442" s="55"/>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5"/>
      <c r="C443" s="55"/>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5"/>
      <c r="C444" s="55"/>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5"/>
      <c r="C445" s="55"/>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5"/>
      <c r="C446" s="55"/>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5"/>
      <c r="C447" s="55"/>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5"/>
      <c r="C448" s="55"/>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5"/>
      <c r="C449" s="55"/>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5"/>
      <c r="C450" s="55"/>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5"/>
      <c r="C451" s="55"/>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5"/>
      <c r="C452" s="55"/>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5"/>
      <c r="C453" s="55"/>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5"/>
      <c r="C454" s="55"/>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5"/>
      <c r="C455" s="55"/>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5"/>
      <c r="C456" s="55"/>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5"/>
      <c r="C457" s="55"/>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5"/>
      <c r="C458" s="55"/>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5"/>
      <c r="C459" s="55"/>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5"/>
      <c r="C460" s="55"/>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5"/>
      <c r="C461" s="55"/>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5"/>
      <c r="C462" s="55"/>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5"/>
      <c r="C463" s="55"/>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5"/>
      <c r="C464" s="55"/>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5"/>
      <c r="C465" s="55"/>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5"/>
      <c r="C466" s="55"/>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5"/>
      <c r="C467" s="55"/>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5"/>
      <c r="C468" s="55"/>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5"/>
      <c r="C469" s="55"/>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5"/>
      <c r="C470" s="55"/>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5"/>
      <c r="C471" s="55"/>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5"/>
      <c r="C472" s="55"/>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5"/>
      <c r="C473" s="55"/>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5"/>
      <c r="C474" s="55"/>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5"/>
      <c r="C475" s="55"/>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5"/>
      <c r="C476" s="55"/>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5"/>
      <c r="C477" s="55"/>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5"/>
      <c r="C478" s="55"/>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5"/>
      <c r="C479" s="55"/>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5"/>
      <c r="C480" s="55"/>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5"/>
      <c r="C481" s="55"/>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5"/>
      <c r="C482" s="55"/>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5"/>
      <c r="C483" s="55"/>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5"/>
      <c r="C484" s="55"/>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5"/>
      <c r="C485" s="55"/>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5"/>
      <c r="C486" s="55"/>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5"/>
      <c r="C487" s="55"/>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5"/>
      <c r="C488" s="55"/>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5"/>
      <c r="C489" s="55"/>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5"/>
      <c r="C490" s="55"/>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5"/>
      <c r="C491" s="55"/>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5"/>
      <c r="C492" s="55"/>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5"/>
      <c r="C493" s="55"/>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5"/>
      <c r="C494" s="55"/>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5"/>
      <c r="C495" s="55"/>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5"/>
      <c r="C496" s="55"/>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5"/>
      <c r="C497" s="55"/>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5"/>
      <c r="C498" s="55"/>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5"/>
      <c r="C499" s="55"/>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5"/>
      <c r="C500" s="55"/>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5"/>
      <c r="C501" s="55"/>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5"/>
      <c r="C502" s="55"/>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5"/>
      <c r="C503" s="55"/>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5"/>
      <c r="C504" s="55"/>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5"/>
      <c r="C505" s="55"/>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5"/>
      <c r="C506" s="55"/>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5"/>
      <c r="C507" s="55"/>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5"/>
      <c r="C508" s="55"/>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5"/>
      <c r="C509" s="55"/>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5"/>
      <c r="C510" s="55"/>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5"/>
      <c r="C511" s="55"/>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5"/>
      <c r="C512" s="55"/>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5"/>
      <c r="C513" s="55"/>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5"/>
      <c r="C514" s="55"/>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5"/>
      <c r="C515" s="55"/>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5"/>
      <c r="C516" s="55"/>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5"/>
      <c r="C517" s="55"/>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5"/>
      <c r="C518" s="55"/>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5"/>
      <c r="C519" s="55"/>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5"/>
      <c r="C520" s="55"/>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5"/>
      <c r="C521" s="55"/>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5"/>
      <c r="C522" s="55"/>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5"/>
      <c r="C523" s="55"/>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5"/>
      <c r="C524" s="55"/>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5"/>
      <c r="C525" s="55"/>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5"/>
      <c r="C526" s="55"/>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5"/>
      <c r="C527" s="55"/>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5"/>
      <c r="C528" s="55"/>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5"/>
      <c r="C529" s="55"/>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5"/>
      <c r="C530" s="55"/>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5"/>
      <c r="C531" s="55"/>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5"/>
      <c r="C532" s="55"/>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5"/>
      <c r="C533" s="55"/>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5"/>
      <c r="C534" s="55"/>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5"/>
      <c r="C535" s="55"/>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5"/>
      <c r="C536" s="55"/>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5"/>
      <c r="C537" s="55"/>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5"/>
      <c r="C538" s="55"/>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5"/>
      <c r="C539" s="55"/>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5"/>
      <c r="C540" s="55"/>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5"/>
      <c r="C541" s="55"/>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5"/>
      <c r="C542" s="55"/>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5"/>
      <c r="C543" s="55"/>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5"/>
      <c r="C544" s="55"/>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5"/>
      <c r="C545" s="55"/>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5"/>
      <c r="C546" s="55"/>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5"/>
      <c r="C547" s="55"/>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5"/>
      <c r="C548" s="55"/>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5"/>
      <c r="C549" s="55"/>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5"/>
      <c r="C550" s="55"/>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5"/>
      <c r="C551" s="55"/>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5"/>
      <c r="C552" s="55"/>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5"/>
      <c r="C553" s="55"/>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5"/>
      <c r="C554" s="55"/>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5"/>
      <c r="C555" s="55"/>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5"/>
      <c r="C556" s="55"/>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5"/>
      <c r="C557" s="55"/>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5"/>
      <c r="C558" s="55"/>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5"/>
      <c r="C559" s="55"/>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5"/>
      <c r="C560" s="55"/>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5"/>
      <c r="C561" s="55"/>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5"/>
      <c r="C562" s="55"/>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5"/>
      <c r="C563" s="55"/>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5"/>
      <c r="C564" s="55"/>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5"/>
      <c r="C565" s="55"/>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5"/>
      <c r="C566" s="55"/>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5"/>
      <c r="C567" s="55"/>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5"/>
      <c r="C568" s="55"/>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5"/>
      <c r="C569" s="55"/>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5"/>
      <c r="C570" s="55"/>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5"/>
      <c r="C571" s="55"/>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5"/>
      <c r="C572" s="55"/>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5"/>
      <c r="C573" s="55"/>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5"/>
      <c r="C574" s="55"/>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5"/>
      <c r="C575" s="55"/>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5"/>
      <c r="C576" s="55"/>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5"/>
      <c r="C577" s="55"/>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5"/>
      <c r="C578" s="55"/>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5"/>
      <c r="C579" s="55"/>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5"/>
      <c r="C580" s="55"/>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5"/>
      <c r="C581" s="55"/>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5"/>
      <c r="C582" s="55"/>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5"/>
      <c r="C583" s="55"/>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5"/>
      <c r="C584" s="55"/>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5"/>
      <c r="C585" s="55"/>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5"/>
      <c r="C586" s="55"/>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5"/>
      <c r="C587" s="55"/>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5"/>
      <c r="C588" s="55"/>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5"/>
      <c r="C589" s="55"/>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5"/>
      <c r="C590" s="55"/>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5"/>
      <c r="C591" s="55"/>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5"/>
      <c r="C592" s="55"/>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5"/>
      <c r="C593" s="55"/>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5"/>
      <c r="C594" s="55"/>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5"/>
      <c r="C595" s="55"/>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5"/>
      <c r="C596" s="55"/>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5"/>
      <c r="C597" s="55"/>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5"/>
      <c r="C598" s="55"/>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5"/>
      <c r="C599" s="55"/>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5"/>
      <c r="C600" s="55"/>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5"/>
      <c r="C601" s="55"/>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5"/>
      <c r="C602" s="55"/>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5"/>
      <c r="C603" s="55"/>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5"/>
      <c r="C604" s="55"/>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5"/>
      <c r="C605" s="55"/>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5"/>
      <c r="C606" s="55"/>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5"/>
      <c r="C607" s="55"/>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5"/>
      <c r="C608" s="55"/>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5"/>
      <c r="C609" s="55"/>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5"/>
      <c r="C610" s="55"/>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5"/>
      <c r="C611" s="55"/>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5"/>
      <c r="C612" s="55"/>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5"/>
      <c r="C613" s="55"/>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5"/>
      <c r="C614" s="55"/>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5"/>
      <c r="C615" s="55"/>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5"/>
      <c r="C616" s="55"/>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5"/>
      <c r="C617" s="55"/>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5"/>
      <c r="C618" s="55"/>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5"/>
      <c r="C619" s="55"/>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5"/>
      <c r="C620" s="55"/>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5"/>
      <c r="C621" s="55"/>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5"/>
      <c r="C622" s="55"/>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5"/>
      <c r="C623" s="55"/>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5"/>
      <c r="C624" s="55"/>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5"/>
      <c r="C625" s="55"/>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5"/>
      <c r="C626" s="55"/>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5"/>
      <c r="C627" s="55"/>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5"/>
      <c r="C628" s="55"/>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5"/>
      <c r="C629" s="55"/>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5"/>
      <c r="C630" s="55"/>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5"/>
      <c r="C631" s="55"/>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5"/>
      <c r="C632" s="55"/>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5"/>
      <c r="C633" s="55"/>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5"/>
      <c r="C634" s="55"/>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5"/>
      <c r="C635" s="55"/>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5"/>
      <c r="C636" s="55"/>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5"/>
      <c r="C637" s="55"/>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5"/>
      <c r="C638" s="55"/>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5"/>
      <c r="C639" s="55"/>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5"/>
      <c r="C640" s="55"/>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5"/>
      <c r="C641" s="55"/>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5"/>
      <c r="C642" s="55"/>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5"/>
      <c r="C643" s="55"/>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5"/>
      <c r="C644" s="55"/>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5"/>
      <c r="C645" s="55"/>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5"/>
      <c r="C646" s="55"/>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5"/>
      <c r="C647" s="55"/>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5"/>
      <c r="C648" s="55"/>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5"/>
      <c r="C649" s="55"/>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5"/>
      <c r="C650" s="55"/>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5"/>
      <c r="C651" s="55"/>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5"/>
      <c r="C652" s="55"/>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5"/>
      <c r="C653" s="55"/>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5"/>
      <c r="C654" s="55"/>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5"/>
      <c r="C655" s="55"/>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5"/>
      <c r="C656" s="55"/>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5"/>
      <c r="C657" s="55"/>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5"/>
      <c r="C658" s="55"/>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5"/>
      <c r="C659" s="55"/>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5"/>
      <c r="C660" s="55"/>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5"/>
      <c r="C661" s="55"/>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5"/>
      <c r="C662" s="55"/>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5"/>
      <c r="C663" s="55"/>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5"/>
      <c r="C664" s="55"/>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5"/>
      <c r="C665" s="55"/>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5"/>
      <c r="C666" s="55"/>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5"/>
      <c r="C667" s="55"/>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5"/>
      <c r="C668" s="55"/>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5"/>
      <c r="C669" s="55"/>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5"/>
      <c r="C670" s="55"/>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5"/>
      <c r="C671" s="55"/>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5"/>
      <c r="C672" s="55"/>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5"/>
      <c r="C673" s="55"/>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5"/>
      <c r="C674" s="55"/>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5"/>
      <c r="C675" s="55"/>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5"/>
      <c r="C676" s="55"/>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5"/>
      <c r="C677" s="55"/>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5"/>
      <c r="C678" s="55"/>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5"/>
      <c r="C679" s="55"/>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5"/>
      <c r="C680" s="55"/>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5"/>
      <c r="C681" s="55"/>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5"/>
      <c r="C682" s="55"/>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5"/>
      <c r="C683" s="55"/>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5"/>
      <c r="C684" s="55"/>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5"/>
      <c r="C685" s="55"/>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5"/>
      <c r="C686" s="55"/>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5"/>
      <c r="C687" s="55"/>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5"/>
      <c r="C688" s="55"/>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5"/>
      <c r="C689" s="55"/>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5"/>
      <c r="C690" s="55"/>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5"/>
      <c r="C691" s="55"/>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5"/>
      <c r="C692" s="55"/>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5"/>
      <c r="C693" s="55"/>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5"/>
      <c r="C694" s="55"/>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5"/>
      <c r="C695" s="55"/>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5"/>
      <c r="C696" s="55"/>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5"/>
      <c r="C697" s="55"/>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5"/>
      <c r="C698" s="55"/>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5"/>
      <c r="C699" s="55"/>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5"/>
      <c r="C700" s="55"/>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5"/>
      <c r="C701" s="55"/>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5"/>
      <c r="C702" s="55"/>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5"/>
      <c r="C703" s="55"/>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5"/>
      <c r="C704" s="55"/>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5"/>
      <c r="C705" s="55"/>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5"/>
      <c r="C706" s="55"/>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5"/>
      <c r="C707" s="55"/>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5"/>
      <c r="C708" s="55"/>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5"/>
      <c r="C709" s="55"/>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5"/>
      <c r="C710" s="55"/>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5"/>
      <c r="C711" s="55"/>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5"/>
      <c r="C712" s="55"/>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5"/>
      <c r="C713" s="55"/>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5"/>
      <c r="C714" s="55"/>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5"/>
      <c r="C715" s="55"/>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5"/>
      <c r="C716" s="55"/>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5"/>
      <c r="C717" s="55"/>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5"/>
      <c r="C718" s="55"/>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5"/>
      <c r="C719" s="55"/>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5"/>
      <c r="C720" s="55"/>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5"/>
      <c r="C721" s="55"/>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5"/>
      <c r="C722" s="55"/>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5"/>
      <c r="C723" s="55"/>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5"/>
      <c r="C724" s="55"/>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5"/>
      <c r="C725" s="55"/>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5"/>
      <c r="C726" s="55"/>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5"/>
      <c r="C727" s="55"/>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5"/>
      <c r="C728" s="55"/>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5"/>
      <c r="C729" s="55"/>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5"/>
      <c r="C730" s="55"/>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5"/>
      <c r="C731" s="55"/>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5"/>
      <c r="C732" s="55"/>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5"/>
      <c r="C733" s="55"/>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5"/>
      <c r="C734" s="55"/>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5"/>
      <c r="C735" s="55"/>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5"/>
      <c r="C736" s="55"/>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5"/>
      <c r="C737" s="55"/>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5"/>
      <c r="C738" s="55"/>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5"/>
      <c r="C739" s="55"/>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5"/>
      <c r="C740" s="55"/>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5"/>
      <c r="C741" s="55"/>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5"/>
      <c r="C742" s="55"/>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5"/>
      <c r="C743" s="55"/>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5"/>
      <c r="C744" s="55"/>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5"/>
      <c r="C745" s="55"/>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5"/>
      <c r="C746" s="55"/>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5"/>
      <c r="C747" s="55"/>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5"/>
      <c r="C748" s="55"/>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5"/>
      <c r="C749" s="55"/>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5"/>
      <c r="C750" s="55"/>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5"/>
      <c r="C751" s="55"/>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5"/>
      <c r="C752" s="55"/>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5"/>
      <c r="C753" s="55"/>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5"/>
      <c r="C754" s="55"/>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5"/>
      <c r="C755" s="55"/>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5"/>
      <c r="C756" s="55"/>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5"/>
      <c r="C757" s="55"/>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5"/>
      <c r="C758" s="55"/>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5"/>
      <c r="C759" s="55"/>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5"/>
      <c r="C760" s="55"/>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5"/>
      <c r="C761" s="55"/>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5"/>
      <c r="C762" s="55"/>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5"/>
      <c r="C763" s="55"/>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5"/>
      <c r="C764" s="55"/>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5"/>
      <c r="C765" s="55"/>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5"/>
      <c r="C766" s="55"/>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5"/>
      <c r="C767" s="55"/>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5"/>
      <c r="C768" s="55"/>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5"/>
      <c r="C769" s="55"/>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5"/>
      <c r="C770" s="55"/>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5"/>
      <c r="C771" s="55"/>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5"/>
      <c r="C772" s="55"/>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5"/>
      <c r="C773" s="55"/>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5"/>
      <c r="C774" s="55"/>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5"/>
      <c r="C775" s="55"/>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5"/>
      <c r="C776" s="55"/>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5"/>
      <c r="C777" s="55"/>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5"/>
      <c r="C778" s="55"/>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5"/>
      <c r="C779" s="55"/>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5"/>
      <c r="C780" s="55"/>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5"/>
      <c r="C781" s="55"/>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5"/>
      <c r="C782" s="55"/>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5"/>
      <c r="C783" s="55"/>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5"/>
      <c r="C784" s="55"/>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5"/>
      <c r="C785" s="55"/>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5"/>
      <c r="C786" s="55"/>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5"/>
      <c r="C787" s="55"/>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5"/>
      <c r="C788" s="55"/>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5"/>
      <c r="C789" s="55"/>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5"/>
      <c r="C790" s="55"/>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5"/>
      <c r="C791" s="55"/>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5"/>
      <c r="C792" s="55"/>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5"/>
      <c r="C793" s="55"/>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5"/>
      <c r="C794" s="55"/>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5"/>
      <c r="C795" s="55"/>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5"/>
      <c r="C796" s="55"/>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5"/>
      <c r="C797" s="55"/>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5"/>
      <c r="C798" s="55"/>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5"/>
      <c r="C799" s="55"/>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5"/>
      <c r="C800" s="55"/>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5"/>
      <c r="C801" s="55"/>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5"/>
      <c r="C802" s="55"/>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5"/>
      <c r="C803" s="55"/>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5"/>
      <c r="C804" s="55"/>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5"/>
      <c r="C805" s="55"/>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5"/>
      <c r="C806" s="55"/>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5"/>
      <c r="C807" s="55"/>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5"/>
      <c r="C808" s="55"/>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5"/>
      <c r="C809" s="55"/>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5"/>
      <c r="C810" s="55"/>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5"/>
      <c r="C811" s="55"/>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5"/>
      <c r="C812" s="55"/>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5"/>
      <c r="C813" s="55"/>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5"/>
      <c r="C814" s="55"/>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5"/>
      <c r="C815" s="55"/>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5"/>
      <c r="C816" s="55"/>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5"/>
      <c r="C817" s="55"/>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5"/>
      <c r="C818" s="55"/>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5"/>
      <c r="C819" s="55"/>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5"/>
      <c r="C820" s="55"/>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5"/>
      <c r="C821" s="55"/>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5"/>
      <c r="C822" s="55"/>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5"/>
      <c r="C823" s="55"/>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5"/>
      <c r="C824" s="55"/>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5"/>
      <c r="C825" s="55"/>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5"/>
      <c r="C826" s="55"/>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5"/>
      <c r="C827" s="55"/>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5"/>
      <c r="C828" s="55"/>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5"/>
      <c r="C829" s="55"/>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5"/>
      <c r="C830" s="55"/>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5"/>
      <c r="C831" s="55"/>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5"/>
      <c r="C832" s="55"/>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5"/>
      <c r="C833" s="55"/>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5"/>
      <c r="C834" s="55"/>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5"/>
      <c r="C835" s="55"/>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5"/>
      <c r="C836" s="55"/>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5"/>
      <c r="C837" s="55"/>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5"/>
      <c r="C838" s="55"/>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5"/>
      <c r="C839" s="55"/>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5"/>
      <c r="C840" s="55"/>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5"/>
      <c r="C841" s="55"/>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5"/>
      <c r="C842" s="55"/>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5"/>
      <c r="C843" s="55"/>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5"/>
      <c r="C844" s="55"/>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5"/>
      <c r="C845" s="55"/>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5"/>
      <c r="C846" s="55"/>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5"/>
      <c r="C847" s="55"/>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5"/>
      <c r="C848" s="55"/>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5"/>
      <c r="C849" s="55"/>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5"/>
      <c r="C850" s="55"/>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5"/>
      <c r="C851" s="55"/>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5"/>
      <c r="C852" s="55"/>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5"/>
      <c r="C853" s="55"/>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5"/>
      <c r="C854" s="55"/>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5"/>
      <c r="C855" s="55"/>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5"/>
      <c r="C856" s="55"/>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5"/>
      <c r="C857" s="55"/>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5"/>
      <c r="C858" s="55"/>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5"/>
      <c r="C859" s="55"/>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5"/>
      <c r="C860" s="55"/>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5"/>
      <c r="C861" s="55"/>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5"/>
      <c r="C862" s="55"/>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5"/>
      <c r="C863" s="55"/>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5"/>
      <c r="C864" s="55"/>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5"/>
      <c r="C865" s="55"/>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5"/>
      <c r="C866" s="55"/>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5"/>
      <c r="C867" s="55"/>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5"/>
      <c r="C868" s="55"/>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5"/>
      <c r="C869" s="55"/>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5"/>
      <c r="C870" s="55"/>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5"/>
      <c r="C871" s="55"/>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5"/>
      <c r="C872" s="55"/>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5"/>
      <c r="C873" s="55"/>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5"/>
      <c r="C874" s="55"/>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5"/>
      <c r="C875" s="55"/>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5"/>
      <c r="C876" s="55"/>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5"/>
      <c r="C877" s="55"/>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5"/>
      <c r="C878" s="55"/>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5"/>
      <c r="C879" s="55"/>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5"/>
      <c r="C880" s="55"/>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5"/>
      <c r="C881" s="55"/>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5"/>
      <c r="C882" s="55"/>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5"/>
      <c r="C883" s="55"/>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5"/>
      <c r="C884" s="55"/>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5"/>
      <c r="C885" s="55"/>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5"/>
      <c r="C886" s="55"/>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5"/>
      <c r="C887" s="55"/>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5"/>
      <c r="C888" s="55"/>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5"/>
      <c r="C889" s="55"/>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5"/>
      <c r="C890" s="55"/>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5"/>
      <c r="C891" s="55"/>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5"/>
      <c r="C892" s="55"/>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5"/>
      <c r="C893" s="55"/>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5"/>
      <c r="C894" s="55"/>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5"/>
      <c r="C895" s="55"/>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5"/>
      <c r="C896" s="55"/>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5"/>
      <c r="C897" s="55"/>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5"/>
      <c r="C898" s="55"/>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5"/>
      <c r="C899" s="55"/>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5"/>
      <c r="C900" s="55"/>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5"/>
      <c r="C901" s="55"/>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5"/>
      <c r="C902" s="55"/>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5"/>
      <c r="C903" s="55"/>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5"/>
      <c r="C904" s="55"/>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5"/>
      <c r="C905" s="55"/>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5"/>
      <c r="C906" s="55"/>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5"/>
      <c r="C907" s="55"/>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5"/>
      <c r="C908" s="55"/>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5"/>
      <c r="C909" s="55"/>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5"/>
      <c r="C910" s="55"/>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5"/>
      <c r="C911" s="55"/>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5"/>
      <c r="C912" s="55"/>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5"/>
      <c r="C913" s="55"/>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5"/>
      <c r="C914" s="55"/>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5"/>
      <c r="C915" s="55"/>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5"/>
      <c r="C916" s="55"/>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5"/>
      <c r="C917" s="55"/>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5"/>
      <c r="C918" s="55"/>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5"/>
      <c r="C919" s="55"/>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5"/>
      <c r="C920" s="55"/>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5"/>
      <c r="C921" s="55"/>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5"/>
      <c r="C922" s="55"/>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5"/>
      <c r="C923" s="55"/>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5"/>
      <c r="C924" s="55"/>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5"/>
      <c r="C925" s="55"/>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5"/>
      <c r="C926" s="55"/>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5"/>
      <c r="C927" s="55"/>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5"/>
      <c r="C928" s="55"/>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5"/>
      <c r="C929" s="55"/>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5"/>
      <c r="C930" s="55"/>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5"/>
      <c r="C931" s="55"/>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5"/>
      <c r="C932" s="55"/>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5"/>
      <c r="C933" s="55"/>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5"/>
      <c r="C934" s="55"/>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5"/>
      <c r="C935" s="55"/>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5"/>
      <c r="C936" s="55"/>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5"/>
      <c r="C937" s="55"/>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5"/>
      <c r="C938" s="55"/>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5"/>
      <c r="C939" s="55"/>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5"/>
      <c r="C940" s="55"/>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5"/>
      <c r="C941" s="55"/>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5"/>
      <c r="C942" s="55"/>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5"/>
      <c r="C943" s="55"/>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5"/>
      <c r="C944" s="55"/>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5"/>
      <c r="C945" s="55"/>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5"/>
      <c r="C946" s="55"/>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5"/>
      <c r="C947" s="55"/>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5"/>
      <c r="C948" s="55"/>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5"/>
      <c r="C949" s="55"/>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5"/>
      <c r="C950" s="55"/>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5"/>
      <c r="C951" s="55"/>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5"/>
      <c r="C952" s="55"/>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5"/>
      <c r="C953" s="55"/>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5"/>
      <c r="C954" s="55"/>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5"/>
      <c r="C955" s="55"/>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5"/>
      <c r="C956" s="55"/>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5"/>
      <c r="C957" s="55"/>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5"/>
      <c r="C958" s="55"/>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5"/>
      <c r="C959" s="55"/>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5"/>
      <c r="C960" s="55"/>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5"/>
      <c r="C961" s="55"/>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5"/>
      <c r="C962" s="55"/>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5"/>
      <c r="C963" s="55"/>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5"/>
      <c r="C964" s="55"/>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5"/>
      <c r="C965" s="55"/>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5"/>
      <c r="C966" s="55"/>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5"/>
      <c r="C967" s="55"/>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5"/>
      <c r="C968" s="55"/>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5"/>
      <c r="C969" s="55"/>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5"/>
      <c r="C970" s="55"/>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5"/>
      <c r="C971" s="55"/>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5"/>
      <c r="C972" s="55"/>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5"/>
      <c r="C973" s="55"/>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5"/>
      <c r="C974" s="55"/>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5"/>
      <c r="C975" s="55"/>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5"/>
      <c r="C976" s="55"/>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5"/>
      <c r="C977" s="55"/>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5"/>
      <c r="C978" s="55"/>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5"/>
      <c r="C979" s="55"/>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5"/>
      <c r="C980" s="55"/>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5"/>
      <c r="C981" s="55"/>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5"/>
      <c r="C982" s="55"/>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5"/>
      <c r="C983" s="55"/>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5"/>
      <c r="C984" s="55"/>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5"/>
      <c r="C985" s="55"/>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5"/>
      <c r="C986" s="55"/>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5"/>
      <c r="C987" s="55"/>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5"/>
      <c r="C988" s="55"/>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5"/>
      <c r="C989" s="55"/>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5"/>
      <c r="C990" s="55"/>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5"/>
      <c r="C991" s="55"/>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5"/>
      <c r="C992" s="55"/>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5"/>
      <c r="C993" s="55"/>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5"/>
      <c r="C994" s="55"/>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5"/>
      <c r="C995" s="55"/>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5"/>
      <c r="C996" s="55"/>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5"/>
      <c r="C997" s="55"/>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5"/>
      <c r="C998" s="55"/>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5"/>
      <c r="C999" s="55"/>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5"/>
      <c r="C1000" s="55"/>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row r="1001">
      <c r="A1001" s="56"/>
      <c r="B1001" s="55"/>
      <c r="C1001" s="55"/>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row>
    <row r="1002">
      <c r="A1002" s="56"/>
      <c r="B1002" s="55"/>
      <c r="C1002" s="55"/>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6"/>
    </row>
  </sheetData>
  <hyperlinks>
    <hyperlink r:id="rId1" ref="I4"/>
    <hyperlink r:id="rId2" ref="A5"/>
    <hyperlink r:id="rId3" ref="I16"/>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2.63"/>
    <col customWidth="1" min="3" max="3" width="39.75"/>
    <col customWidth="1" min="4" max="4" width="62.5"/>
  </cols>
  <sheetData>
    <row r="1">
      <c r="A1" s="105" t="s">
        <v>657</v>
      </c>
      <c r="D1" s="106"/>
    </row>
    <row r="2">
      <c r="A2" s="107"/>
      <c r="D2" s="106"/>
    </row>
    <row r="3">
      <c r="A3" s="108" t="s">
        <v>658</v>
      </c>
      <c r="D3" s="106"/>
    </row>
    <row r="4">
      <c r="A4" s="109" t="s">
        <v>659</v>
      </c>
      <c r="B4" s="109"/>
      <c r="C4" s="109"/>
      <c r="D4" s="109"/>
      <c r="E4" s="65" t="s">
        <v>262</v>
      </c>
      <c r="F4" s="36"/>
      <c r="H4" s="110" t="s">
        <v>660</v>
      </c>
    </row>
    <row r="5">
      <c r="A5" s="109" t="s">
        <v>661</v>
      </c>
      <c r="D5" s="106"/>
      <c r="E5" s="66" t="s">
        <v>263</v>
      </c>
    </row>
    <row r="6">
      <c r="A6" s="111" t="s">
        <v>662</v>
      </c>
      <c r="D6" s="106"/>
      <c r="E6" s="66" t="s">
        <v>264</v>
      </c>
    </row>
    <row r="7">
      <c r="D7" s="106"/>
      <c r="E7" s="66" t="s">
        <v>265</v>
      </c>
    </row>
    <row r="8">
      <c r="A8" s="112" t="s">
        <v>663</v>
      </c>
      <c r="D8" s="106"/>
      <c r="E8" s="67" t="s">
        <v>664</v>
      </c>
    </row>
    <row r="9">
      <c r="A9" s="84" t="s">
        <v>665</v>
      </c>
      <c r="D9" s="106"/>
      <c r="E9" s="67" t="s">
        <v>666</v>
      </c>
    </row>
    <row r="10">
      <c r="A10" s="84" t="s">
        <v>667</v>
      </c>
      <c r="D10" s="106"/>
      <c r="E10" s="67" t="s">
        <v>668</v>
      </c>
    </row>
    <row r="11">
      <c r="A11" s="84" t="s">
        <v>669</v>
      </c>
      <c r="D11" s="106"/>
      <c r="E11" s="69"/>
    </row>
    <row r="12">
      <c r="A12" s="84" t="s">
        <v>670</v>
      </c>
      <c r="D12" s="106"/>
      <c r="H12" s="110" t="s">
        <v>671</v>
      </c>
    </row>
    <row r="13">
      <c r="A13" s="84" t="s">
        <v>672</v>
      </c>
      <c r="D13" s="106"/>
    </row>
    <row r="14">
      <c r="A14" s="113"/>
      <c r="D14" s="106"/>
    </row>
    <row r="15">
      <c r="A15" s="114" t="s">
        <v>673</v>
      </c>
      <c r="B15" s="115" t="s">
        <v>674</v>
      </c>
      <c r="C15" s="115" t="s">
        <v>675</v>
      </c>
      <c r="D15" s="116" t="s">
        <v>676</v>
      </c>
      <c r="G15" s="117" t="s">
        <v>677</v>
      </c>
    </row>
    <row r="16">
      <c r="A16" s="113" t="s">
        <v>678</v>
      </c>
      <c r="B16" s="2" t="s">
        <v>679</v>
      </c>
      <c r="C16" s="2" t="s">
        <v>289</v>
      </c>
      <c r="D16" s="79" t="s">
        <v>680</v>
      </c>
    </row>
    <row r="17">
      <c r="A17" s="113" t="s">
        <v>681</v>
      </c>
      <c r="B17" s="2" t="s">
        <v>78</v>
      </c>
      <c r="C17" s="2" t="s">
        <v>289</v>
      </c>
      <c r="D17" s="79" t="s">
        <v>682</v>
      </c>
    </row>
    <row r="18">
      <c r="A18" s="113" t="s">
        <v>683</v>
      </c>
      <c r="B18" s="2" t="s">
        <v>509</v>
      </c>
      <c r="C18" s="2" t="s">
        <v>387</v>
      </c>
      <c r="D18" s="79" t="s">
        <v>684</v>
      </c>
    </row>
    <row r="19">
      <c r="A19" s="113" t="s">
        <v>685</v>
      </c>
      <c r="B19" s="2" t="s">
        <v>686</v>
      </c>
      <c r="C19" s="2" t="s">
        <v>289</v>
      </c>
      <c r="D19" s="79" t="s">
        <v>687</v>
      </c>
    </row>
    <row r="20">
      <c r="A20" s="113" t="s">
        <v>688</v>
      </c>
      <c r="B20" s="74" t="s">
        <v>310</v>
      </c>
      <c r="C20" s="74" t="s">
        <v>289</v>
      </c>
      <c r="D20" s="80" t="s">
        <v>689</v>
      </c>
    </row>
    <row r="21">
      <c r="A21" s="113" t="s">
        <v>681</v>
      </c>
      <c r="B21" s="2" t="s">
        <v>690</v>
      </c>
      <c r="C21" s="2" t="s">
        <v>289</v>
      </c>
      <c r="D21" s="79" t="s">
        <v>691</v>
      </c>
    </row>
    <row r="22">
      <c r="A22" s="113" t="s">
        <v>683</v>
      </c>
      <c r="B22" s="2" t="s">
        <v>400</v>
      </c>
      <c r="C22" s="2" t="s">
        <v>387</v>
      </c>
      <c r="D22" s="79" t="s">
        <v>692</v>
      </c>
    </row>
    <row r="23">
      <c r="A23" s="113" t="s">
        <v>685</v>
      </c>
      <c r="B23" s="2" t="s">
        <v>693</v>
      </c>
      <c r="C23" s="2" t="s">
        <v>289</v>
      </c>
      <c r="D23" s="79" t="s">
        <v>694</v>
      </c>
    </row>
    <row r="24">
      <c r="A24" s="113" t="s">
        <v>688</v>
      </c>
      <c r="B24" s="54" t="s">
        <v>695</v>
      </c>
      <c r="C24" s="54" t="s">
        <v>289</v>
      </c>
      <c r="D24" s="83" t="s">
        <v>696</v>
      </c>
    </row>
    <row r="25">
      <c r="A25" s="113" t="s">
        <v>678</v>
      </c>
      <c r="B25" s="2" t="s">
        <v>697</v>
      </c>
      <c r="C25" s="2" t="s">
        <v>698</v>
      </c>
      <c r="D25" s="79" t="s">
        <v>699</v>
      </c>
    </row>
    <row r="26">
      <c r="A26" s="113" t="s">
        <v>681</v>
      </c>
      <c r="B26" s="2" t="s">
        <v>576</v>
      </c>
      <c r="C26" s="2" t="s">
        <v>700</v>
      </c>
      <c r="D26" s="79" t="s">
        <v>701</v>
      </c>
    </row>
    <row r="27">
      <c r="A27" s="113" t="s">
        <v>683</v>
      </c>
      <c r="B27" s="2" t="s">
        <v>240</v>
      </c>
      <c r="C27" s="2" t="s">
        <v>360</v>
      </c>
      <c r="D27" s="79" t="s">
        <v>702</v>
      </c>
    </row>
    <row r="28">
      <c r="A28" s="113" t="s">
        <v>688</v>
      </c>
      <c r="B28" s="2" t="s">
        <v>703</v>
      </c>
      <c r="C28" s="2" t="s">
        <v>289</v>
      </c>
      <c r="D28" s="118" t="s">
        <v>704</v>
      </c>
    </row>
    <row r="29">
      <c r="A29" s="113" t="s">
        <v>678</v>
      </c>
      <c r="B29" s="2" t="s">
        <v>376</v>
      </c>
      <c r="C29" s="2" t="s">
        <v>289</v>
      </c>
      <c r="D29" s="79" t="s">
        <v>705</v>
      </c>
      <c r="E29" s="2" t="s">
        <v>706</v>
      </c>
    </row>
    <row r="30">
      <c r="A30" s="113" t="s">
        <v>681</v>
      </c>
      <c r="B30" s="2" t="s">
        <v>333</v>
      </c>
      <c r="C30" s="2" t="s">
        <v>289</v>
      </c>
      <c r="D30" s="79" t="s">
        <v>707</v>
      </c>
    </row>
    <row r="31">
      <c r="A31" s="113" t="s">
        <v>683</v>
      </c>
      <c r="B31" s="2" t="s">
        <v>708</v>
      </c>
      <c r="C31" s="2" t="s">
        <v>289</v>
      </c>
      <c r="D31" s="79" t="s">
        <v>709</v>
      </c>
    </row>
    <row r="32">
      <c r="A32" s="113" t="s">
        <v>685</v>
      </c>
      <c r="B32" s="2" t="s">
        <v>710</v>
      </c>
      <c r="C32" s="2" t="s">
        <v>289</v>
      </c>
      <c r="D32" s="79" t="s">
        <v>711</v>
      </c>
    </row>
    <row r="33">
      <c r="A33" s="113" t="s">
        <v>688</v>
      </c>
      <c r="B33" s="2" t="s">
        <v>712</v>
      </c>
      <c r="C33" s="2" t="s">
        <v>289</v>
      </c>
      <c r="D33" s="79" t="s">
        <v>713</v>
      </c>
    </row>
    <row r="34">
      <c r="A34" s="113" t="s">
        <v>678</v>
      </c>
      <c r="B34" s="2" t="s">
        <v>288</v>
      </c>
      <c r="C34" s="2" t="s">
        <v>289</v>
      </c>
      <c r="D34" s="79" t="s">
        <v>714</v>
      </c>
    </row>
    <row r="35">
      <c r="A35" s="113" t="s">
        <v>681</v>
      </c>
      <c r="B35" s="2" t="s">
        <v>486</v>
      </c>
      <c r="C35" s="2" t="s">
        <v>289</v>
      </c>
      <c r="D35" s="79" t="s">
        <v>715</v>
      </c>
    </row>
    <row r="36">
      <c r="A36" s="113" t="s">
        <v>683</v>
      </c>
      <c r="B36" s="2" t="s">
        <v>716</v>
      </c>
      <c r="C36" s="2" t="s">
        <v>360</v>
      </c>
      <c r="D36" s="2" t="s">
        <v>717</v>
      </c>
    </row>
    <row r="37">
      <c r="A37" s="113" t="s">
        <v>685</v>
      </c>
      <c r="B37" s="2" t="s">
        <v>413</v>
      </c>
      <c r="C37" s="2" t="s">
        <v>289</v>
      </c>
      <c r="D37" s="79" t="s">
        <v>718</v>
      </c>
    </row>
    <row r="38">
      <c r="A38" s="113" t="s">
        <v>678</v>
      </c>
      <c r="B38" s="2" t="s">
        <v>419</v>
      </c>
      <c r="C38" s="2" t="s">
        <v>289</v>
      </c>
      <c r="D38" s="79" t="s">
        <v>719</v>
      </c>
    </row>
    <row r="39">
      <c r="A39" s="113" t="s">
        <v>681</v>
      </c>
      <c r="B39" s="2" t="s">
        <v>720</v>
      </c>
      <c r="C39" s="2" t="s">
        <v>289</v>
      </c>
      <c r="D39" s="79" t="s">
        <v>721</v>
      </c>
    </row>
    <row r="40">
      <c r="A40" s="113" t="s">
        <v>683</v>
      </c>
      <c r="B40" s="2" t="s">
        <v>722</v>
      </c>
      <c r="C40" s="2" t="s">
        <v>360</v>
      </c>
      <c r="D40" s="79" t="s">
        <v>723</v>
      </c>
    </row>
    <row r="41">
      <c r="A41" s="113" t="s">
        <v>685</v>
      </c>
      <c r="B41" s="2" t="s">
        <v>382</v>
      </c>
      <c r="C41" s="2" t="s">
        <v>289</v>
      </c>
      <c r="D41" s="79" t="s">
        <v>724</v>
      </c>
    </row>
    <row r="42">
      <c r="A42" s="113" t="s">
        <v>688</v>
      </c>
      <c r="B42" s="2" t="s">
        <v>725</v>
      </c>
      <c r="C42" s="2" t="s">
        <v>289</v>
      </c>
      <c r="D42" s="79" t="s">
        <v>726</v>
      </c>
    </row>
    <row r="43">
      <c r="A43" s="113" t="s">
        <v>678</v>
      </c>
      <c r="B43" s="2" t="s">
        <v>353</v>
      </c>
      <c r="C43" s="2" t="s">
        <v>289</v>
      </c>
      <c r="D43" s="79" t="s">
        <v>727</v>
      </c>
    </row>
    <row r="44">
      <c r="A44" s="113" t="s">
        <v>681</v>
      </c>
      <c r="B44" s="2" t="s">
        <v>562</v>
      </c>
      <c r="C44" s="2" t="s">
        <v>289</v>
      </c>
      <c r="D44" s="79" t="s">
        <v>728</v>
      </c>
    </row>
    <row r="45">
      <c r="A45" s="113" t="s">
        <v>683</v>
      </c>
      <c r="B45" s="2" t="s">
        <v>247</v>
      </c>
      <c r="C45" s="2" t="s">
        <v>289</v>
      </c>
      <c r="D45" s="79" t="s">
        <v>729</v>
      </c>
    </row>
    <row r="46">
      <c r="A46" s="113" t="s">
        <v>685</v>
      </c>
      <c r="B46" s="2" t="s">
        <v>730</v>
      </c>
      <c r="C46" s="2" t="s">
        <v>289</v>
      </c>
      <c r="D46" s="79" t="s">
        <v>731</v>
      </c>
    </row>
    <row r="47">
      <c r="A47" s="113" t="s">
        <v>688</v>
      </c>
      <c r="B47" s="2" t="s">
        <v>732</v>
      </c>
      <c r="C47" s="2" t="s">
        <v>289</v>
      </c>
      <c r="D47" s="79" t="s">
        <v>733</v>
      </c>
    </row>
    <row r="48">
      <c r="A48" s="113" t="s">
        <v>678</v>
      </c>
      <c r="B48" s="2" t="s">
        <v>350</v>
      </c>
      <c r="C48" s="2" t="s">
        <v>289</v>
      </c>
      <c r="D48" s="79" t="s">
        <v>734</v>
      </c>
    </row>
    <row r="49">
      <c r="A49" s="119" t="s">
        <v>681</v>
      </c>
      <c r="B49" s="2" t="s">
        <v>364</v>
      </c>
      <c r="C49" s="2" t="s">
        <v>289</v>
      </c>
      <c r="D49" s="79" t="s">
        <v>735</v>
      </c>
    </row>
    <row r="50">
      <c r="A50" s="113" t="s">
        <v>683</v>
      </c>
      <c r="B50" s="2" t="s">
        <v>360</v>
      </c>
      <c r="D50" s="79" t="s">
        <v>736</v>
      </c>
    </row>
    <row r="51">
      <c r="A51" s="113" t="s">
        <v>685</v>
      </c>
      <c r="B51" s="2" t="s">
        <v>539</v>
      </c>
      <c r="C51" s="2" t="s">
        <v>289</v>
      </c>
      <c r="D51" s="79" t="s">
        <v>737</v>
      </c>
    </row>
    <row r="52">
      <c r="A52" s="113" t="s">
        <v>688</v>
      </c>
      <c r="B52" s="2" t="s">
        <v>315</v>
      </c>
      <c r="C52" s="2" t="s">
        <v>289</v>
      </c>
      <c r="D52" s="79" t="s">
        <v>738</v>
      </c>
    </row>
    <row r="53">
      <c r="A53" s="113" t="s">
        <v>678</v>
      </c>
      <c r="B53" s="2" t="s">
        <v>304</v>
      </c>
      <c r="C53" s="2" t="s">
        <v>289</v>
      </c>
      <c r="D53" s="79" t="s">
        <v>739</v>
      </c>
    </row>
    <row r="54">
      <c r="A54" s="113" t="s">
        <v>681</v>
      </c>
      <c r="B54" s="2" t="s">
        <v>633</v>
      </c>
      <c r="C54" s="2" t="s">
        <v>289</v>
      </c>
      <c r="D54" s="79" t="s">
        <v>740</v>
      </c>
    </row>
    <row r="55">
      <c r="A55" s="113" t="s">
        <v>683</v>
      </c>
      <c r="B55" s="2" t="s">
        <v>741</v>
      </c>
      <c r="C55" s="2" t="s">
        <v>360</v>
      </c>
      <c r="D55" s="79" t="s">
        <v>742</v>
      </c>
    </row>
    <row r="56">
      <c r="A56" s="113" t="s">
        <v>685</v>
      </c>
      <c r="B56" s="120" t="s">
        <v>291</v>
      </c>
      <c r="C56" s="120" t="s">
        <v>289</v>
      </c>
      <c r="D56" s="121" t="s">
        <v>743</v>
      </c>
    </row>
    <row r="57">
      <c r="A57" s="113" t="s">
        <v>688</v>
      </c>
      <c r="B57" s="2" t="s">
        <v>744</v>
      </c>
      <c r="C57" s="2" t="s">
        <v>289</v>
      </c>
      <c r="D57" s="79" t="s">
        <v>745</v>
      </c>
    </row>
    <row r="58">
      <c r="A58" s="113" t="s">
        <v>678</v>
      </c>
      <c r="B58" s="2" t="s">
        <v>571</v>
      </c>
      <c r="C58" s="2" t="s">
        <v>700</v>
      </c>
      <c r="D58" s="79" t="s">
        <v>746</v>
      </c>
    </row>
    <row r="59">
      <c r="A59" s="113" t="s">
        <v>681</v>
      </c>
      <c r="B59" s="2" t="s">
        <v>257</v>
      </c>
      <c r="C59" s="2" t="s">
        <v>700</v>
      </c>
      <c r="D59" s="79" t="s">
        <v>747</v>
      </c>
    </row>
    <row r="60">
      <c r="A60" s="113" t="s">
        <v>683</v>
      </c>
      <c r="B60" s="2" t="s">
        <v>329</v>
      </c>
      <c r="C60" s="2" t="s">
        <v>387</v>
      </c>
      <c r="D60" s="79" t="s">
        <v>748</v>
      </c>
    </row>
    <row r="61">
      <c r="A61" s="113" t="s">
        <v>685</v>
      </c>
      <c r="B61" s="2" t="s">
        <v>126</v>
      </c>
      <c r="C61" s="2" t="s">
        <v>289</v>
      </c>
      <c r="D61" s="79" t="s">
        <v>749</v>
      </c>
    </row>
    <row r="62">
      <c r="A62" s="113" t="s">
        <v>688</v>
      </c>
      <c r="B62" s="2" t="s">
        <v>750</v>
      </c>
      <c r="C62" s="2" t="s">
        <v>289</v>
      </c>
      <c r="D62" s="79" t="s">
        <v>751</v>
      </c>
    </row>
    <row r="63">
      <c r="A63" s="113" t="s">
        <v>678</v>
      </c>
      <c r="B63" s="2" t="s">
        <v>126</v>
      </c>
      <c r="C63" s="2" t="s">
        <v>289</v>
      </c>
      <c r="D63" s="79" t="s">
        <v>752</v>
      </c>
    </row>
    <row r="64">
      <c r="A64" s="113" t="s">
        <v>681</v>
      </c>
      <c r="B64" s="2" t="s">
        <v>585</v>
      </c>
      <c r="C64" s="2" t="s">
        <v>289</v>
      </c>
      <c r="D64" s="79" t="s">
        <v>753</v>
      </c>
    </row>
    <row r="65">
      <c r="A65" s="113" t="s">
        <v>683</v>
      </c>
      <c r="B65" s="2" t="s">
        <v>754</v>
      </c>
      <c r="C65" s="2" t="s">
        <v>360</v>
      </c>
      <c r="D65" s="2" t="s">
        <v>755</v>
      </c>
    </row>
    <row r="66">
      <c r="A66" s="113" t="s">
        <v>685</v>
      </c>
      <c r="B66" s="2" t="s">
        <v>756</v>
      </c>
      <c r="C66" s="2" t="s">
        <v>289</v>
      </c>
      <c r="D66" s="79" t="s">
        <v>757</v>
      </c>
    </row>
    <row r="67">
      <c r="A67" s="113" t="s">
        <v>688</v>
      </c>
      <c r="B67" s="2" t="s">
        <v>342</v>
      </c>
      <c r="C67" s="2" t="s">
        <v>289</v>
      </c>
      <c r="D67" s="79" t="s">
        <v>758</v>
      </c>
    </row>
    <row r="68">
      <c r="A68" s="113" t="s">
        <v>678</v>
      </c>
      <c r="B68" s="2" t="s">
        <v>342</v>
      </c>
      <c r="C68" s="2" t="s">
        <v>289</v>
      </c>
      <c r="D68" s="79" t="s">
        <v>759</v>
      </c>
    </row>
    <row r="69">
      <c r="A69" s="113" t="s">
        <v>681</v>
      </c>
      <c r="B69" s="2" t="s">
        <v>760</v>
      </c>
      <c r="C69" s="2" t="s">
        <v>289</v>
      </c>
      <c r="D69" s="79" t="s">
        <v>761</v>
      </c>
    </row>
    <row r="70">
      <c r="A70" s="113" t="s">
        <v>683</v>
      </c>
      <c r="B70" s="2" t="s">
        <v>506</v>
      </c>
      <c r="C70" s="2" t="s">
        <v>762</v>
      </c>
      <c r="D70" s="79" t="s">
        <v>763</v>
      </c>
    </row>
    <row r="71">
      <c r="A71" s="113" t="s">
        <v>685</v>
      </c>
      <c r="B71" s="2" t="s">
        <v>358</v>
      </c>
      <c r="C71" s="2" t="s">
        <v>289</v>
      </c>
      <c r="D71" s="79" t="s">
        <v>764</v>
      </c>
    </row>
    <row r="72">
      <c r="A72" s="113" t="s">
        <v>688</v>
      </c>
      <c r="B72" s="2" t="s">
        <v>126</v>
      </c>
      <c r="C72" s="2" t="s">
        <v>289</v>
      </c>
      <c r="D72" s="79" t="s">
        <v>765</v>
      </c>
    </row>
    <row r="73">
      <c r="A73" s="113" t="s">
        <v>678</v>
      </c>
      <c r="B73" s="2" t="s">
        <v>301</v>
      </c>
      <c r="C73" s="2" t="s">
        <v>289</v>
      </c>
      <c r="D73" s="79" t="s">
        <v>766</v>
      </c>
    </row>
    <row r="74">
      <c r="A74" s="113" t="s">
        <v>681</v>
      </c>
      <c r="B74" s="2" t="s">
        <v>767</v>
      </c>
      <c r="C74" s="2" t="s">
        <v>700</v>
      </c>
      <c r="D74" s="79" t="s">
        <v>768</v>
      </c>
    </row>
    <row r="75">
      <c r="A75" s="113" t="s">
        <v>683</v>
      </c>
      <c r="B75" s="2" t="s">
        <v>345</v>
      </c>
      <c r="C75" s="2" t="s">
        <v>700</v>
      </c>
      <c r="D75" s="79" t="s">
        <v>769</v>
      </c>
    </row>
    <row r="76">
      <c r="A76" s="113" t="s">
        <v>685</v>
      </c>
      <c r="D76" s="106"/>
    </row>
    <row r="77">
      <c r="A77" s="113" t="s">
        <v>688</v>
      </c>
      <c r="B77" s="2" t="s">
        <v>295</v>
      </c>
      <c r="C77" s="2" t="s">
        <v>289</v>
      </c>
      <c r="D77" s="79" t="s">
        <v>770</v>
      </c>
    </row>
    <row r="78">
      <c r="A78" s="113" t="s">
        <v>678</v>
      </c>
      <c r="B78" s="2" t="s">
        <v>771</v>
      </c>
      <c r="C78" s="2" t="s">
        <v>289</v>
      </c>
      <c r="D78" s="79" t="s">
        <v>772</v>
      </c>
    </row>
    <row r="79">
      <c r="A79" s="113" t="s">
        <v>681</v>
      </c>
      <c r="B79" s="2" t="s">
        <v>773</v>
      </c>
      <c r="C79" s="2" t="s">
        <v>289</v>
      </c>
      <c r="D79" s="79" t="s">
        <v>774</v>
      </c>
    </row>
    <row r="80">
      <c r="A80" s="113" t="s">
        <v>688</v>
      </c>
      <c r="B80" s="2" t="s">
        <v>430</v>
      </c>
      <c r="C80" s="2" t="s">
        <v>289</v>
      </c>
      <c r="D80" s="79" t="s">
        <v>775</v>
      </c>
    </row>
    <row r="81">
      <c r="A81" s="113" t="s">
        <v>678</v>
      </c>
      <c r="B81" s="2" t="s">
        <v>471</v>
      </c>
      <c r="C81" s="2" t="s">
        <v>289</v>
      </c>
      <c r="D81" s="79" t="s">
        <v>776</v>
      </c>
    </row>
    <row r="82">
      <c r="A82" s="113" t="s">
        <v>681</v>
      </c>
      <c r="B82" s="2" t="s">
        <v>649</v>
      </c>
      <c r="C82" s="2" t="s">
        <v>289</v>
      </c>
      <c r="D82" s="79" t="s">
        <v>777</v>
      </c>
    </row>
    <row r="83">
      <c r="A83" s="113" t="s">
        <v>688</v>
      </c>
      <c r="B83" s="2" t="s">
        <v>778</v>
      </c>
      <c r="C83" s="2" t="s">
        <v>289</v>
      </c>
      <c r="D83" s="79" t="s">
        <v>779</v>
      </c>
    </row>
    <row r="84">
      <c r="A84" s="113" t="s">
        <v>678</v>
      </c>
      <c r="B84" s="2" t="s">
        <v>780</v>
      </c>
      <c r="C84" s="2" t="s">
        <v>700</v>
      </c>
      <c r="D84" s="79" t="s">
        <v>781</v>
      </c>
    </row>
    <row r="85">
      <c r="A85" s="113" t="s">
        <v>681</v>
      </c>
      <c r="B85" s="2" t="s">
        <v>782</v>
      </c>
      <c r="C85" s="2" t="s">
        <v>289</v>
      </c>
      <c r="D85" s="79" t="s">
        <v>783</v>
      </c>
    </row>
    <row r="86">
      <c r="A86" s="113" t="s">
        <v>683</v>
      </c>
      <c r="B86" s="2" t="s">
        <v>368</v>
      </c>
      <c r="C86" s="2" t="s">
        <v>360</v>
      </c>
      <c r="D86" s="79" t="s">
        <v>784</v>
      </c>
    </row>
    <row r="87">
      <c r="A87" s="113" t="s">
        <v>688</v>
      </c>
      <c r="B87" s="2" t="s">
        <v>785</v>
      </c>
      <c r="C87" s="2" t="s">
        <v>289</v>
      </c>
      <c r="D87" s="79" t="s">
        <v>786</v>
      </c>
    </row>
    <row r="88">
      <c r="A88" s="113" t="s">
        <v>678</v>
      </c>
      <c r="B88" s="2" t="s">
        <v>536</v>
      </c>
      <c r="C88" s="2" t="s">
        <v>700</v>
      </c>
      <c r="D88" s="79" t="s">
        <v>787</v>
      </c>
    </row>
    <row r="89">
      <c r="A89" s="113" t="s">
        <v>681</v>
      </c>
      <c r="B89" s="2" t="s">
        <v>373</v>
      </c>
      <c r="C89" s="2" t="s">
        <v>700</v>
      </c>
      <c r="D89" s="79" t="s">
        <v>788</v>
      </c>
    </row>
    <row r="90">
      <c r="A90" s="113" t="s">
        <v>683</v>
      </c>
      <c r="B90" s="2" t="s">
        <v>789</v>
      </c>
      <c r="C90" s="2" t="s">
        <v>360</v>
      </c>
      <c r="D90" s="79" t="s">
        <v>790</v>
      </c>
    </row>
    <row r="91">
      <c r="A91" s="113" t="s">
        <v>685</v>
      </c>
      <c r="B91" s="2" t="s">
        <v>791</v>
      </c>
      <c r="C91" s="2" t="s">
        <v>700</v>
      </c>
      <c r="D91" s="79" t="s">
        <v>792</v>
      </c>
    </row>
    <row r="92">
      <c r="A92" s="113" t="s">
        <v>688</v>
      </c>
      <c r="B92" s="2" t="s">
        <v>442</v>
      </c>
      <c r="C92" s="2" t="s">
        <v>700</v>
      </c>
      <c r="D92" s="79" t="s">
        <v>793</v>
      </c>
    </row>
    <row r="93">
      <c r="A93" s="113" t="s">
        <v>678</v>
      </c>
      <c r="B93" s="2" t="s">
        <v>611</v>
      </c>
      <c r="C93" s="2" t="s">
        <v>700</v>
      </c>
      <c r="D93" s="79" t="s">
        <v>794</v>
      </c>
    </row>
    <row r="94">
      <c r="A94" s="113" t="s">
        <v>681</v>
      </c>
      <c r="B94" s="2" t="s">
        <v>423</v>
      </c>
      <c r="C94" s="2" t="s">
        <v>700</v>
      </c>
      <c r="D94" s="79" t="s">
        <v>795</v>
      </c>
    </row>
    <row r="95">
      <c r="A95" s="113" t="s">
        <v>683</v>
      </c>
      <c r="B95" s="2" t="s">
        <v>559</v>
      </c>
      <c r="C95" s="2" t="s">
        <v>387</v>
      </c>
      <c r="D95" s="79" t="s">
        <v>796</v>
      </c>
    </row>
    <row r="96">
      <c r="A96" s="113" t="s">
        <v>685</v>
      </c>
      <c r="B96" s="2" t="s">
        <v>797</v>
      </c>
      <c r="C96" s="2" t="s">
        <v>700</v>
      </c>
      <c r="D96" s="79" t="s">
        <v>798</v>
      </c>
    </row>
    <row r="97">
      <c r="A97" s="113" t="s">
        <v>678</v>
      </c>
      <c r="B97" s="2" t="s">
        <v>799</v>
      </c>
      <c r="C97" s="2" t="s">
        <v>700</v>
      </c>
      <c r="D97" s="79" t="s">
        <v>800</v>
      </c>
    </row>
    <row r="98">
      <c r="A98" s="113" t="s">
        <v>678</v>
      </c>
      <c r="B98" s="2" t="s">
        <v>498</v>
      </c>
      <c r="C98" s="2" t="s">
        <v>289</v>
      </c>
      <c r="D98" s="79" t="s">
        <v>801</v>
      </c>
    </row>
    <row r="99">
      <c r="A99" s="113" t="s">
        <v>681</v>
      </c>
      <c r="B99" s="2" t="s">
        <v>434</v>
      </c>
      <c r="C99" s="2" t="s">
        <v>289</v>
      </c>
      <c r="D99" s="79" t="s">
        <v>802</v>
      </c>
    </row>
    <row r="100">
      <c r="A100" s="122" t="s">
        <v>683</v>
      </c>
      <c r="B100" s="2" t="s">
        <v>298</v>
      </c>
      <c r="C100" s="2" t="s">
        <v>289</v>
      </c>
      <c r="D100" s="79" t="s">
        <v>803</v>
      </c>
    </row>
    <row r="101">
      <c r="A101" s="2" t="s">
        <v>678</v>
      </c>
      <c r="B101" s="2" t="s">
        <v>616</v>
      </c>
      <c r="C101" s="2" t="s">
        <v>289</v>
      </c>
      <c r="D101" s="79" t="s">
        <v>804</v>
      </c>
    </row>
    <row r="102">
      <c r="D102" s="106"/>
    </row>
    <row r="103">
      <c r="D103" s="106"/>
    </row>
    <row r="104">
      <c r="D104" s="106"/>
    </row>
    <row r="105">
      <c r="D105" s="106"/>
    </row>
    <row r="106">
      <c r="D106" s="106"/>
    </row>
    <row r="107">
      <c r="D107" s="106"/>
    </row>
    <row r="108">
      <c r="D108" s="106"/>
    </row>
    <row r="109">
      <c r="D109" s="106"/>
    </row>
    <row r="110">
      <c r="D110" s="106"/>
    </row>
    <row r="111">
      <c r="D111" s="106"/>
    </row>
    <row r="112">
      <c r="D112" s="106"/>
    </row>
    <row r="113">
      <c r="D113" s="106"/>
    </row>
    <row r="114">
      <c r="D114" s="106"/>
    </row>
    <row r="115">
      <c r="D115" s="106"/>
    </row>
    <row r="116">
      <c r="D116" s="106"/>
    </row>
    <row r="117">
      <c r="D117" s="106"/>
    </row>
    <row r="118">
      <c r="D118" s="106"/>
    </row>
    <row r="119">
      <c r="D119" s="106"/>
    </row>
    <row r="120">
      <c r="D120" s="106"/>
    </row>
    <row r="121">
      <c r="D121" s="106"/>
    </row>
    <row r="122">
      <c r="D122" s="106"/>
    </row>
    <row r="123">
      <c r="D123" s="106"/>
    </row>
    <row r="124">
      <c r="D124" s="106"/>
    </row>
    <row r="125">
      <c r="D125" s="106"/>
    </row>
    <row r="126">
      <c r="D126" s="106"/>
    </row>
    <row r="127">
      <c r="D127" s="106"/>
    </row>
    <row r="128">
      <c r="D128" s="106"/>
    </row>
    <row r="129">
      <c r="D129" s="106"/>
    </row>
    <row r="130">
      <c r="D130" s="106"/>
    </row>
    <row r="131">
      <c r="D131" s="106"/>
    </row>
    <row r="132">
      <c r="D132" s="106"/>
    </row>
    <row r="133">
      <c r="D133" s="106"/>
    </row>
    <row r="134">
      <c r="D134" s="106"/>
    </row>
    <row r="135">
      <c r="D135" s="106"/>
    </row>
    <row r="136">
      <c r="D136" s="106"/>
    </row>
    <row r="137">
      <c r="D137" s="106"/>
    </row>
    <row r="138">
      <c r="D138" s="106"/>
    </row>
    <row r="139">
      <c r="D139" s="106"/>
    </row>
    <row r="140">
      <c r="D140" s="106"/>
    </row>
    <row r="141">
      <c r="D141" s="106"/>
    </row>
    <row r="142">
      <c r="D142" s="106"/>
    </row>
    <row r="143">
      <c r="D143" s="106"/>
    </row>
    <row r="144">
      <c r="D144" s="106"/>
    </row>
    <row r="145">
      <c r="D145" s="106"/>
    </row>
    <row r="146">
      <c r="D146" s="106"/>
    </row>
    <row r="147">
      <c r="D147" s="106"/>
    </row>
    <row r="148">
      <c r="D148" s="106"/>
    </row>
    <row r="149">
      <c r="D149" s="106"/>
    </row>
    <row r="150">
      <c r="D150" s="106"/>
    </row>
    <row r="151">
      <c r="D151" s="106"/>
    </row>
    <row r="152">
      <c r="D152" s="106"/>
    </row>
    <row r="153">
      <c r="D153" s="106"/>
    </row>
    <row r="154">
      <c r="D154" s="106"/>
    </row>
    <row r="155">
      <c r="D155" s="106"/>
    </row>
    <row r="156">
      <c r="D156" s="106"/>
    </row>
    <row r="157">
      <c r="D157" s="106"/>
    </row>
    <row r="158">
      <c r="D158" s="106"/>
    </row>
    <row r="159">
      <c r="D159" s="106"/>
    </row>
    <row r="160">
      <c r="D160" s="106"/>
    </row>
    <row r="161">
      <c r="D161" s="106"/>
    </row>
    <row r="162">
      <c r="D162" s="106"/>
    </row>
    <row r="163">
      <c r="D163" s="106"/>
    </row>
    <row r="164">
      <c r="D164" s="106"/>
    </row>
    <row r="165">
      <c r="D165" s="106"/>
    </row>
    <row r="166">
      <c r="D166" s="106"/>
    </row>
    <row r="167">
      <c r="D167" s="106"/>
    </row>
    <row r="168">
      <c r="D168" s="106"/>
    </row>
    <row r="169">
      <c r="D169" s="106"/>
    </row>
    <row r="170">
      <c r="D170" s="106"/>
    </row>
    <row r="171">
      <c r="D171" s="106"/>
    </row>
    <row r="172">
      <c r="D172" s="106"/>
    </row>
    <row r="173">
      <c r="D173" s="106"/>
    </row>
    <row r="174">
      <c r="D174" s="106"/>
    </row>
    <row r="175">
      <c r="D175" s="106"/>
    </row>
    <row r="176">
      <c r="D176" s="106"/>
    </row>
    <row r="177">
      <c r="D177" s="106"/>
    </row>
    <row r="178">
      <c r="D178" s="106"/>
    </row>
    <row r="179">
      <c r="D179" s="106"/>
    </row>
    <row r="180">
      <c r="D180" s="106"/>
    </row>
    <row r="181">
      <c r="D181" s="106"/>
    </row>
    <row r="182">
      <c r="D182" s="106"/>
    </row>
    <row r="183">
      <c r="D183" s="106"/>
    </row>
    <row r="184">
      <c r="D184" s="106"/>
    </row>
    <row r="185">
      <c r="D185" s="106"/>
    </row>
    <row r="186">
      <c r="D186" s="106"/>
    </row>
    <row r="187">
      <c r="D187" s="106"/>
    </row>
    <row r="188">
      <c r="D188" s="106"/>
    </row>
    <row r="189">
      <c r="D189" s="106"/>
    </row>
    <row r="190">
      <c r="D190" s="106"/>
    </row>
    <row r="191">
      <c r="D191" s="106"/>
    </row>
    <row r="192">
      <c r="D192" s="106"/>
    </row>
    <row r="193">
      <c r="D193" s="106"/>
    </row>
    <row r="194">
      <c r="D194" s="106"/>
    </row>
    <row r="195">
      <c r="D195" s="106"/>
    </row>
    <row r="196">
      <c r="D196" s="106"/>
    </row>
    <row r="197">
      <c r="D197" s="106"/>
    </row>
    <row r="198">
      <c r="D198" s="106"/>
    </row>
    <row r="199">
      <c r="D199" s="106"/>
    </row>
    <row r="200">
      <c r="D200" s="106"/>
    </row>
    <row r="201">
      <c r="D201" s="106"/>
    </row>
    <row r="202">
      <c r="D202" s="106"/>
    </row>
    <row r="203">
      <c r="D203" s="106"/>
    </row>
    <row r="204">
      <c r="D204" s="106"/>
    </row>
    <row r="205">
      <c r="D205" s="106"/>
    </row>
    <row r="206">
      <c r="D206" s="106"/>
    </row>
    <row r="207">
      <c r="D207" s="106"/>
    </row>
    <row r="208">
      <c r="D208" s="106"/>
    </row>
    <row r="209">
      <c r="D209" s="106"/>
    </row>
    <row r="210">
      <c r="D210" s="106"/>
    </row>
    <row r="211">
      <c r="D211" s="106"/>
    </row>
    <row r="212">
      <c r="D212" s="106"/>
    </row>
    <row r="213">
      <c r="D213" s="106"/>
    </row>
    <row r="214">
      <c r="D214" s="106"/>
    </row>
    <row r="215">
      <c r="D215" s="106"/>
    </row>
    <row r="216">
      <c r="D216" s="106"/>
    </row>
    <row r="217">
      <c r="D217" s="106"/>
    </row>
    <row r="218">
      <c r="D218" s="106"/>
    </row>
    <row r="219">
      <c r="D219" s="106"/>
    </row>
    <row r="220">
      <c r="D220" s="106"/>
    </row>
    <row r="221">
      <c r="D221" s="106"/>
    </row>
    <row r="222">
      <c r="D222" s="106"/>
    </row>
    <row r="223">
      <c r="D223" s="106"/>
    </row>
    <row r="224">
      <c r="D224" s="106"/>
    </row>
    <row r="225">
      <c r="D225" s="106"/>
    </row>
    <row r="226">
      <c r="D226" s="106"/>
    </row>
    <row r="227">
      <c r="D227" s="106"/>
    </row>
    <row r="228">
      <c r="D228" s="106"/>
    </row>
    <row r="229">
      <c r="D229" s="106"/>
    </row>
    <row r="230">
      <c r="D230" s="106"/>
    </row>
    <row r="231">
      <c r="D231" s="106"/>
    </row>
    <row r="232">
      <c r="D232" s="106"/>
    </row>
    <row r="233">
      <c r="D233" s="106"/>
    </row>
    <row r="234">
      <c r="D234" s="106"/>
    </row>
    <row r="235">
      <c r="D235" s="106"/>
    </row>
    <row r="236">
      <c r="D236" s="106"/>
    </row>
    <row r="237">
      <c r="D237" s="106"/>
    </row>
    <row r="238">
      <c r="D238" s="106"/>
    </row>
    <row r="239">
      <c r="D239" s="106"/>
    </row>
    <row r="240">
      <c r="D240" s="106"/>
    </row>
    <row r="241">
      <c r="D241" s="106"/>
    </row>
    <row r="242">
      <c r="D242" s="106"/>
    </row>
    <row r="243">
      <c r="D243" s="106"/>
    </row>
    <row r="244">
      <c r="D244" s="106"/>
    </row>
    <row r="245">
      <c r="D245" s="106"/>
    </row>
    <row r="246">
      <c r="D246" s="106"/>
    </row>
    <row r="247">
      <c r="D247" s="106"/>
    </row>
    <row r="248">
      <c r="D248" s="106"/>
    </row>
    <row r="249">
      <c r="D249" s="106"/>
    </row>
    <row r="250">
      <c r="D250" s="106"/>
    </row>
    <row r="251">
      <c r="D251" s="106"/>
    </row>
    <row r="252">
      <c r="D252" s="106"/>
    </row>
    <row r="253">
      <c r="D253" s="106"/>
    </row>
    <row r="254">
      <c r="D254" s="106"/>
    </row>
    <row r="255">
      <c r="D255" s="106"/>
    </row>
    <row r="256">
      <c r="D256" s="106"/>
    </row>
    <row r="257">
      <c r="D257" s="106"/>
    </row>
    <row r="258">
      <c r="D258" s="106"/>
    </row>
    <row r="259">
      <c r="D259" s="106"/>
    </row>
    <row r="260">
      <c r="D260" s="106"/>
    </row>
    <row r="261">
      <c r="D261" s="106"/>
    </row>
    <row r="262">
      <c r="D262" s="106"/>
    </row>
    <row r="263">
      <c r="D263" s="106"/>
    </row>
    <row r="264">
      <c r="D264" s="106"/>
    </row>
    <row r="265">
      <c r="D265" s="106"/>
    </row>
    <row r="266">
      <c r="D266" s="106"/>
    </row>
    <row r="267">
      <c r="D267" s="106"/>
    </row>
    <row r="268">
      <c r="D268" s="106"/>
    </row>
    <row r="269">
      <c r="D269" s="106"/>
    </row>
    <row r="270">
      <c r="D270" s="106"/>
    </row>
    <row r="271">
      <c r="D271" s="106"/>
    </row>
    <row r="272">
      <c r="D272" s="106"/>
    </row>
    <row r="273">
      <c r="D273" s="106"/>
    </row>
    <row r="274">
      <c r="D274" s="106"/>
    </row>
    <row r="275">
      <c r="D275" s="106"/>
    </row>
    <row r="276">
      <c r="D276" s="106"/>
    </row>
    <row r="277">
      <c r="D277" s="106"/>
    </row>
    <row r="278">
      <c r="D278" s="106"/>
    </row>
    <row r="279">
      <c r="D279" s="106"/>
    </row>
    <row r="280">
      <c r="D280" s="106"/>
    </row>
    <row r="281">
      <c r="D281" s="106"/>
    </row>
    <row r="282">
      <c r="D282" s="106"/>
    </row>
    <row r="283">
      <c r="D283" s="106"/>
    </row>
    <row r="284">
      <c r="D284" s="106"/>
    </row>
    <row r="285">
      <c r="D285" s="106"/>
    </row>
    <row r="286">
      <c r="D286" s="106"/>
    </row>
    <row r="287">
      <c r="D287" s="106"/>
    </row>
    <row r="288">
      <c r="D288" s="106"/>
    </row>
    <row r="289">
      <c r="D289" s="106"/>
    </row>
    <row r="290">
      <c r="D290" s="106"/>
    </row>
    <row r="291">
      <c r="D291" s="106"/>
    </row>
    <row r="292">
      <c r="D292" s="106"/>
    </row>
    <row r="293">
      <c r="D293" s="106"/>
    </row>
    <row r="294">
      <c r="D294" s="106"/>
    </row>
    <row r="295">
      <c r="D295" s="106"/>
    </row>
    <row r="296">
      <c r="D296" s="106"/>
    </row>
    <row r="297">
      <c r="D297" s="106"/>
    </row>
    <row r="298">
      <c r="D298" s="106"/>
    </row>
    <row r="299">
      <c r="D299" s="106"/>
    </row>
    <row r="300">
      <c r="D300" s="106"/>
    </row>
    <row r="301">
      <c r="D301" s="106"/>
    </row>
    <row r="302">
      <c r="D302" s="106"/>
    </row>
    <row r="303">
      <c r="D303" s="106"/>
    </row>
    <row r="304">
      <c r="D304" s="106"/>
    </row>
    <row r="305">
      <c r="D305" s="106"/>
    </row>
    <row r="306">
      <c r="D306" s="106"/>
    </row>
    <row r="307">
      <c r="D307" s="106"/>
    </row>
    <row r="308">
      <c r="D308" s="106"/>
    </row>
    <row r="309">
      <c r="D309" s="106"/>
    </row>
    <row r="310">
      <c r="D310" s="106"/>
    </row>
    <row r="311">
      <c r="D311" s="106"/>
    </row>
    <row r="312">
      <c r="D312" s="106"/>
    </row>
    <row r="313">
      <c r="D313" s="106"/>
    </row>
    <row r="314">
      <c r="D314" s="106"/>
    </row>
    <row r="315">
      <c r="D315" s="106"/>
    </row>
    <row r="316">
      <c r="D316" s="106"/>
    </row>
    <row r="317">
      <c r="D317" s="106"/>
    </row>
    <row r="318">
      <c r="D318" s="106"/>
    </row>
    <row r="319">
      <c r="D319" s="106"/>
    </row>
    <row r="320">
      <c r="D320" s="106"/>
    </row>
    <row r="321">
      <c r="D321" s="106"/>
    </row>
    <row r="322">
      <c r="D322" s="106"/>
    </row>
    <row r="323">
      <c r="D323" s="106"/>
    </row>
    <row r="324">
      <c r="D324" s="106"/>
    </row>
    <row r="325">
      <c r="D325" s="106"/>
    </row>
    <row r="326">
      <c r="D326" s="106"/>
    </row>
    <row r="327">
      <c r="D327" s="106"/>
    </row>
    <row r="328">
      <c r="D328" s="106"/>
    </row>
    <row r="329">
      <c r="D329" s="106"/>
    </row>
    <row r="330">
      <c r="D330" s="106"/>
    </row>
    <row r="331">
      <c r="D331" s="106"/>
    </row>
    <row r="332">
      <c r="D332" s="106"/>
    </row>
    <row r="333">
      <c r="D333" s="106"/>
    </row>
    <row r="334">
      <c r="D334" s="106"/>
    </row>
    <row r="335">
      <c r="D335" s="106"/>
    </row>
    <row r="336">
      <c r="D336" s="106"/>
    </row>
    <row r="337">
      <c r="D337" s="106"/>
    </row>
    <row r="338">
      <c r="D338" s="106"/>
    </row>
    <row r="339">
      <c r="D339" s="106"/>
    </row>
    <row r="340">
      <c r="D340" s="106"/>
    </row>
    <row r="341">
      <c r="D341" s="106"/>
    </row>
    <row r="342">
      <c r="D342" s="106"/>
    </row>
    <row r="343">
      <c r="D343" s="106"/>
    </row>
    <row r="344">
      <c r="D344" s="106"/>
    </row>
    <row r="345">
      <c r="D345" s="106"/>
    </row>
    <row r="346">
      <c r="D346" s="106"/>
    </row>
    <row r="347">
      <c r="D347" s="106"/>
    </row>
    <row r="348">
      <c r="D348" s="106"/>
    </row>
    <row r="349">
      <c r="D349" s="106"/>
    </row>
    <row r="350">
      <c r="D350" s="106"/>
    </row>
    <row r="351">
      <c r="D351" s="106"/>
    </row>
    <row r="352">
      <c r="D352" s="106"/>
    </row>
    <row r="353">
      <c r="D353" s="106"/>
    </row>
    <row r="354">
      <c r="D354" s="106"/>
    </row>
    <row r="355">
      <c r="D355" s="106"/>
    </row>
    <row r="356">
      <c r="D356" s="106"/>
    </row>
    <row r="357">
      <c r="D357" s="106"/>
    </row>
    <row r="358">
      <c r="D358" s="106"/>
    </row>
    <row r="359">
      <c r="D359" s="106"/>
    </row>
    <row r="360">
      <c r="D360" s="106"/>
    </row>
    <row r="361">
      <c r="D361" s="106"/>
    </row>
    <row r="362">
      <c r="D362" s="106"/>
    </row>
    <row r="363">
      <c r="D363" s="106"/>
    </row>
    <row r="364">
      <c r="D364" s="106"/>
    </row>
    <row r="365">
      <c r="D365" s="106"/>
    </row>
    <row r="366">
      <c r="D366" s="106"/>
    </row>
    <row r="367">
      <c r="D367" s="106"/>
    </row>
    <row r="368">
      <c r="D368" s="106"/>
    </row>
    <row r="369">
      <c r="D369" s="106"/>
    </row>
    <row r="370">
      <c r="D370" s="106"/>
    </row>
    <row r="371">
      <c r="D371" s="106"/>
    </row>
    <row r="372">
      <c r="D372" s="106"/>
    </row>
    <row r="373">
      <c r="D373" s="106"/>
    </row>
    <row r="374">
      <c r="D374" s="106"/>
    </row>
    <row r="375">
      <c r="D375" s="106"/>
    </row>
    <row r="376">
      <c r="D376" s="106"/>
    </row>
    <row r="377">
      <c r="D377" s="106"/>
    </row>
    <row r="378">
      <c r="D378" s="106"/>
    </row>
    <row r="379">
      <c r="D379" s="106"/>
    </row>
    <row r="380">
      <c r="D380" s="106"/>
    </row>
    <row r="381">
      <c r="D381" s="106"/>
    </row>
    <row r="382">
      <c r="D382" s="106"/>
    </row>
    <row r="383">
      <c r="D383" s="106"/>
    </row>
    <row r="384">
      <c r="D384" s="106"/>
    </row>
    <row r="385">
      <c r="D385" s="106"/>
    </row>
    <row r="386">
      <c r="D386" s="106"/>
    </row>
    <row r="387">
      <c r="D387" s="106"/>
    </row>
    <row r="388">
      <c r="D388" s="106"/>
    </row>
    <row r="389">
      <c r="D389" s="106"/>
    </row>
    <row r="390">
      <c r="D390" s="106"/>
    </row>
    <row r="391">
      <c r="D391" s="106"/>
    </row>
    <row r="392">
      <c r="D392" s="106"/>
    </row>
    <row r="393">
      <c r="D393" s="106"/>
    </row>
    <row r="394">
      <c r="D394" s="106"/>
    </row>
    <row r="395">
      <c r="D395" s="106"/>
    </row>
    <row r="396">
      <c r="D396" s="106"/>
    </row>
    <row r="397">
      <c r="D397" s="106"/>
    </row>
    <row r="398">
      <c r="D398" s="106"/>
    </row>
    <row r="399">
      <c r="D399" s="106"/>
    </row>
    <row r="400">
      <c r="D400" s="106"/>
    </row>
    <row r="401">
      <c r="D401" s="106"/>
    </row>
    <row r="402">
      <c r="D402" s="106"/>
    </row>
    <row r="403">
      <c r="D403" s="106"/>
    </row>
    <row r="404">
      <c r="D404" s="106"/>
    </row>
    <row r="405">
      <c r="D405" s="106"/>
    </row>
    <row r="406">
      <c r="D406" s="106"/>
    </row>
    <row r="407">
      <c r="D407" s="106"/>
    </row>
    <row r="408">
      <c r="D408" s="106"/>
    </row>
    <row r="409">
      <c r="D409" s="106"/>
    </row>
    <row r="410">
      <c r="D410" s="106"/>
    </row>
    <row r="411">
      <c r="D411" s="106"/>
    </row>
    <row r="412">
      <c r="D412" s="106"/>
    </row>
    <row r="413">
      <c r="D413" s="106"/>
    </row>
    <row r="414">
      <c r="D414" s="106"/>
    </row>
    <row r="415">
      <c r="D415" s="106"/>
    </row>
    <row r="416">
      <c r="D416" s="106"/>
    </row>
    <row r="417">
      <c r="D417" s="106"/>
    </row>
    <row r="418">
      <c r="D418" s="106"/>
    </row>
    <row r="419">
      <c r="D419" s="106"/>
    </row>
    <row r="420">
      <c r="D420" s="106"/>
    </row>
    <row r="421">
      <c r="D421" s="106"/>
    </row>
    <row r="422">
      <c r="D422" s="106"/>
    </row>
    <row r="423">
      <c r="D423" s="106"/>
    </row>
    <row r="424">
      <c r="D424" s="106"/>
    </row>
    <row r="425">
      <c r="D425" s="106"/>
    </row>
    <row r="426">
      <c r="D426" s="106"/>
    </row>
    <row r="427">
      <c r="D427" s="106"/>
    </row>
    <row r="428">
      <c r="D428" s="106"/>
    </row>
    <row r="429">
      <c r="D429" s="106"/>
    </row>
    <row r="430">
      <c r="D430" s="106"/>
    </row>
    <row r="431">
      <c r="D431" s="106"/>
    </row>
    <row r="432">
      <c r="D432" s="106"/>
    </row>
    <row r="433">
      <c r="D433" s="106"/>
    </row>
    <row r="434">
      <c r="D434" s="106"/>
    </row>
    <row r="435">
      <c r="D435" s="106"/>
    </row>
    <row r="436">
      <c r="D436" s="106"/>
    </row>
    <row r="437">
      <c r="D437" s="106"/>
    </row>
    <row r="438">
      <c r="D438" s="106"/>
    </row>
    <row r="439">
      <c r="D439" s="106"/>
    </row>
    <row r="440">
      <c r="D440" s="106"/>
    </row>
    <row r="441">
      <c r="D441" s="106"/>
    </row>
    <row r="442">
      <c r="D442" s="106"/>
    </row>
    <row r="443">
      <c r="D443" s="106"/>
    </row>
    <row r="444">
      <c r="D444" s="106"/>
    </row>
    <row r="445">
      <c r="D445" s="106"/>
    </row>
    <row r="446">
      <c r="D446" s="106"/>
    </row>
    <row r="447">
      <c r="D447" s="106"/>
    </row>
    <row r="448">
      <c r="D448" s="106"/>
    </row>
    <row r="449">
      <c r="D449" s="106"/>
    </row>
    <row r="450">
      <c r="D450" s="106"/>
    </row>
    <row r="451">
      <c r="D451" s="106"/>
    </row>
    <row r="452">
      <c r="D452" s="106"/>
    </row>
    <row r="453">
      <c r="D453" s="106"/>
    </row>
    <row r="454">
      <c r="D454" s="106"/>
    </row>
    <row r="455">
      <c r="D455" s="106"/>
    </row>
    <row r="456">
      <c r="D456" s="106"/>
    </row>
    <row r="457">
      <c r="D457" s="106"/>
    </row>
    <row r="458">
      <c r="D458" s="106"/>
    </row>
    <row r="459">
      <c r="D459" s="106"/>
    </row>
    <row r="460">
      <c r="D460" s="106"/>
    </row>
    <row r="461">
      <c r="D461" s="106"/>
    </row>
    <row r="462">
      <c r="D462" s="106"/>
    </row>
    <row r="463">
      <c r="D463" s="106"/>
    </row>
    <row r="464">
      <c r="D464" s="106"/>
    </row>
    <row r="465">
      <c r="D465" s="106"/>
    </row>
    <row r="466">
      <c r="D466" s="106"/>
    </row>
    <row r="467">
      <c r="D467" s="106"/>
    </row>
    <row r="468">
      <c r="D468" s="106"/>
    </row>
    <row r="469">
      <c r="D469" s="106"/>
    </row>
    <row r="470">
      <c r="D470" s="106"/>
    </row>
    <row r="471">
      <c r="D471" s="106"/>
    </row>
    <row r="472">
      <c r="D472" s="106"/>
    </row>
    <row r="473">
      <c r="D473" s="106"/>
    </row>
    <row r="474">
      <c r="D474" s="106"/>
    </row>
    <row r="475">
      <c r="D475" s="106"/>
    </row>
    <row r="476">
      <c r="D476" s="106"/>
    </row>
    <row r="477">
      <c r="D477" s="106"/>
    </row>
    <row r="478">
      <c r="D478" s="106"/>
    </row>
    <row r="479">
      <c r="D479" s="106"/>
    </row>
    <row r="480">
      <c r="D480" s="106"/>
    </row>
    <row r="481">
      <c r="D481" s="106"/>
    </row>
    <row r="482">
      <c r="D482" s="106"/>
    </row>
    <row r="483">
      <c r="D483" s="106"/>
    </row>
    <row r="484">
      <c r="D484" s="106"/>
    </row>
    <row r="485">
      <c r="D485" s="106"/>
    </row>
    <row r="486">
      <c r="D486" s="106"/>
    </row>
    <row r="487">
      <c r="D487" s="106"/>
    </row>
    <row r="488">
      <c r="D488" s="106"/>
    </row>
    <row r="489">
      <c r="D489" s="106"/>
    </row>
    <row r="490">
      <c r="D490" s="106"/>
    </row>
    <row r="491">
      <c r="D491" s="106"/>
    </row>
    <row r="492">
      <c r="D492" s="106"/>
    </row>
    <row r="493">
      <c r="D493" s="106"/>
    </row>
    <row r="494">
      <c r="D494" s="106"/>
    </row>
    <row r="495">
      <c r="D495" s="106"/>
    </row>
    <row r="496">
      <c r="D496" s="106"/>
    </row>
    <row r="497">
      <c r="D497" s="106"/>
    </row>
    <row r="498">
      <c r="D498" s="106"/>
    </row>
    <row r="499">
      <c r="D499" s="106"/>
    </row>
    <row r="500">
      <c r="D500" s="106"/>
    </row>
    <row r="501">
      <c r="D501" s="106"/>
    </row>
    <row r="502">
      <c r="D502" s="106"/>
    </row>
    <row r="503">
      <c r="D503" s="106"/>
    </row>
    <row r="504">
      <c r="D504" s="106"/>
    </row>
    <row r="505">
      <c r="D505" s="106"/>
    </row>
    <row r="506">
      <c r="D506" s="106"/>
    </row>
    <row r="507">
      <c r="D507" s="106"/>
    </row>
    <row r="508">
      <c r="D508" s="106"/>
    </row>
    <row r="509">
      <c r="D509" s="106"/>
    </row>
    <row r="510">
      <c r="D510" s="106"/>
    </row>
    <row r="511">
      <c r="D511" s="106"/>
    </row>
    <row r="512">
      <c r="D512" s="106"/>
    </row>
    <row r="513">
      <c r="D513" s="106"/>
    </row>
    <row r="514">
      <c r="D514" s="106"/>
    </row>
    <row r="515">
      <c r="D515" s="106"/>
    </row>
    <row r="516">
      <c r="D516" s="106"/>
    </row>
    <row r="517">
      <c r="D517" s="106"/>
    </row>
    <row r="518">
      <c r="D518" s="106"/>
    </row>
    <row r="519">
      <c r="D519" s="106"/>
    </row>
    <row r="520">
      <c r="D520" s="106"/>
    </row>
    <row r="521">
      <c r="D521" s="106"/>
    </row>
    <row r="522">
      <c r="D522" s="106"/>
    </row>
    <row r="523">
      <c r="D523" s="106"/>
    </row>
    <row r="524">
      <c r="D524" s="106"/>
    </row>
    <row r="525">
      <c r="D525" s="106"/>
    </row>
    <row r="526">
      <c r="D526" s="106"/>
    </row>
    <row r="527">
      <c r="D527" s="106"/>
    </row>
    <row r="528">
      <c r="D528" s="106"/>
    </row>
    <row r="529">
      <c r="D529" s="106"/>
    </row>
    <row r="530">
      <c r="D530" s="106"/>
    </row>
    <row r="531">
      <c r="D531" s="106"/>
    </row>
    <row r="532">
      <c r="D532" s="106"/>
    </row>
    <row r="533">
      <c r="D533" s="106"/>
    </row>
    <row r="534">
      <c r="D534" s="106"/>
    </row>
    <row r="535">
      <c r="D535" s="106"/>
    </row>
    <row r="536">
      <c r="D536" s="106"/>
    </row>
    <row r="537">
      <c r="D537" s="106"/>
    </row>
    <row r="538">
      <c r="D538" s="106"/>
    </row>
    <row r="539">
      <c r="D539" s="106"/>
    </row>
    <row r="540">
      <c r="D540" s="106"/>
    </row>
    <row r="541">
      <c r="D541" s="106"/>
    </row>
    <row r="542">
      <c r="D542" s="106"/>
    </row>
    <row r="543">
      <c r="D543" s="106"/>
    </row>
    <row r="544">
      <c r="D544" s="106"/>
    </row>
    <row r="545">
      <c r="D545" s="106"/>
    </row>
    <row r="546">
      <c r="D546" s="106"/>
    </row>
    <row r="547">
      <c r="D547" s="106"/>
    </row>
    <row r="548">
      <c r="D548" s="106"/>
    </row>
    <row r="549">
      <c r="D549" s="106"/>
    </row>
    <row r="550">
      <c r="D550" s="106"/>
    </row>
    <row r="551">
      <c r="D551" s="106"/>
    </row>
    <row r="552">
      <c r="D552" s="106"/>
    </row>
    <row r="553">
      <c r="D553" s="106"/>
    </row>
    <row r="554">
      <c r="D554" s="106"/>
    </row>
    <row r="555">
      <c r="D555" s="106"/>
    </row>
    <row r="556">
      <c r="D556" s="106"/>
    </row>
    <row r="557">
      <c r="D557" s="106"/>
    </row>
    <row r="558">
      <c r="D558" s="106"/>
    </row>
    <row r="559">
      <c r="D559" s="106"/>
    </row>
    <row r="560">
      <c r="D560" s="106"/>
    </row>
    <row r="561">
      <c r="D561" s="106"/>
    </row>
    <row r="562">
      <c r="D562" s="106"/>
    </row>
    <row r="563">
      <c r="D563" s="106"/>
    </row>
    <row r="564">
      <c r="D564" s="106"/>
    </row>
    <row r="565">
      <c r="D565" s="106"/>
    </row>
    <row r="566">
      <c r="D566" s="106"/>
    </row>
    <row r="567">
      <c r="D567" s="106"/>
    </row>
    <row r="568">
      <c r="D568" s="106"/>
    </row>
    <row r="569">
      <c r="D569" s="106"/>
    </row>
    <row r="570">
      <c r="D570" s="106"/>
    </row>
    <row r="571">
      <c r="D571" s="106"/>
    </row>
    <row r="572">
      <c r="D572" s="106"/>
    </row>
    <row r="573">
      <c r="D573" s="106"/>
    </row>
    <row r="574">
      <c r="D574" s="106"/>
    </row>
    <row r="575">
      <c r="D575" s="106"/>
    </row>
    <row r="576">
      <c r="D576" s="106"/>
    </row>
    <row r="577">
      <c r="D577" s="106"/>
    </row>
    <row r="578">
      <c r="D578" s="106"/>
    </row>
    <row r="579">
      <c r="D579" s="106"/>
    </row>
    <row r="580">
      <c r="D580" s="106"/>
    </row>
    <row r="581">
      <c r="D581" s="106"/>
    </row>
    <row r="582">
      <c r="D582" s="106"/>
    </row>
    <row r="583">
      <c r="D583" s="106"/>
    </row>
    <row r="584">
      <c r="D584" s="106"/>
    </row>
    <row r="585">
      <c r="D585" s="106"/>
    </row>
    <row r="586">
      <c r="D586" s="106"/>
    </row>
    <row r="587">
      <c r="D587" s="106"/>
    </row>
    <row r="588">
      <c r="D588" s="106"/>
    </row>
    <row r="589">
      <c r="D589" s="106"/>
    </row>
    <row r="590">
      <c r="D590" s="106"/>
    </row>
    <row r="591">
      <c r="D591" s="106"/>
    </row>
    <row r="592">
      <c r="D592" s="106"/>
    </row>
    <row r="593">
      <c r="D593" s="106"/>
    </row>
    <row r="594">
      <c r="D594" s="106"/>
    </row>
    <row r="595">
      <c r="D595" s="106"/>
    </row>
    <row r="596">
      <c r="D596" s="106"/>
    </row>
    <row r="597">
      <c r="D597" s="106"/>
    </row>
    <row r="598">
      <c r="D598" s="106"/>
    </row>
    <row r="599">
      <c r="D599" s="106"/>
    </row>
    <row r="600">
      <c r="D600" s="106"/>
    </row>
    <row r="601">
      <c r="D601" s="106"/>
    </row>
    <row r="602">
      <c r="D602" s="106"/>
    </row>
    <row r="603">
      <c r="D603" s="106"/>
    </row>
    <row r="604">
      <c r="D604" s="106"/>
    </row>
    <row r="605">
      <c r="D605" s="106"/>
    </row>
    <row r="606">
      <c r="D606" s="106"/>
    </row>
    <row r="607">
      <c r="D607" s="106"/>
    </row>
    <row r="608">
      <c r="D608" s="106"/>
    </row>
    <row r="609">
      <c r="D609" s="106"/>
    </row>
    <row r="610">
      <c r="D610" s="106"/>
    </row>
    <row r="611">
      <c r="D611" s="106"/>
    </row>
    <row r="612">
      <c r="D612" s="106"/>
    </row>
    <row r="613">
      <c r="D613" s="106"/>
    </row>
    <row r="614">
      <c r="D614" s="106"/>
    </row>
    <row r="615">
      <c r="D615" s="106"/>
    </row>
    <row r="616">
      <c r="D616" s="106"/>
    </row>
    <row r="617">
      <c r="D617" s="106"/>
    </row>
    <row r="618">
      <c r="D618" s="106"/>
    </row>
    <row r="619">
      <c r="D619" s="106"/>
    </row>
    <row r="620">
      <c r="D620" s="106"/>
    </row>
    <row r="621">
      <c r="D621" s="106"/>
    </row>
    <row r="622">
      <c r="D622" s="106"/>
    </row>
    <row r="623">
      <c r="D623" s="106"/>
    </row>
    <row r="624">
      <c r="D624" s="106"/>
    </row>
    <row r="625">
      <c r="D625" s="106"/>
    </row>
    <row r="626">
      <c r="D626" s="106"/>
    </row>
    <row r="627">
      <c r="D627" s="106"/>
    </row>
    <row r="628">
      <c r="D628" s="106"/>
    </row>
    <row r="629">
      <c r="D629" s="106"/>
    </row>
    <row r="630">
      <c r="D630" s="106"/>
    </row>
    <row r="631">
      <c r="D631" s="106"/>
    </row>
    <row r="632">
      <c r="D632" s="106"/>
    </row>
    <row r="633">
      <c r="D633" s="106"/>
    </row>
    <row r="634">
      <c r="D634" s="106"/>
    </row>
    <row r="635">
      <c r="D635" s="106"/>
    </row>
    <row r="636">
      <c r="D636" s="106"/>
    </row>
    <row r="637">
      <c r="D637" s="106"/>
    </row>
    <row r="638">
      <c r="D638" s="106"/>
    </row>
    <row r="639">
      <c r="D639" s="106"/>
    </row>
    <row r="640">
      <c r="D640" s="106"/>
    </row>
    <row r="641">
      <c r="D641" s="106"/>
    </row>
    <row r="642">
      <c r="D642" s="106"/>
    </row>
    <row r="643">
      <c r="D643" s="106"/>
    </row>
    <row r="644">
      <c r="D644" s="106"/>
    </row>
    <row r="645">
      <c r="D645" s="106"/>
    </row>
    <row r="646">
      <c r="D646" s="106"/>
    </row>
    <row r="647">
      <c r="D647" s="106"/>
    </row>
    <row r="648">
      <c r="D648" s="106"/>
    </row>
    <row r="649">
      <c r="D649" s="106"/>
    </row>
    <row r="650">
      <c r="D650" s="106"/>
    </row>
    <row r="651">
      <c r="D651" s="106"/>
    </row>
    <row r="652">
      <c r="D652" s="106"/>
    </row>
    <row r="653">
      <c r="D653" s="106"/>
    </row>
    <row r="654">
      <c r="D654" s="106"/>
    </row>
    <row r="655">
      <c r="D655" s="106"/>
    </row>
    <row r="656">
      <c r="D656" s="106"/>
    </row>
    <row r="657">
      <c r="D657" s="106"/>
    </row>
    <row r="658">
      <c r="D658" s="106"/>
    </row>
    <row r="659">
      <c r="D659" s="106"/>
    </row>
    <row r="660">
      <c r="D660" s="106"/>
    </row>
    <row r="661">
      <c r="D661" s="106"/>
    </row>
    <row r="662">
      <c r="D662" s="106"/>
    </row>
    <row r="663">
      <c r="D663" s="106"/>
    </row>
    <row r="664">
      <c r="D664" s="106"/>
    </row>
    <row r="665">
      <c r="D665" s="106"/>
    </row>
    <row r="666">
      <c r="D666" s="106"/>
    </row>
    <row r="667">
      <c r="D667" s="106"/>
    </row>
    <row r="668">
      <c r="D668" s="106"/>
    </row>
    <row r="669">
      <c r="D669" s="106"/>
    </row>
    <row r="670">
      <c r="D670" s="106"/>
    </row>
    <row r="671">
      <c r="D671" s="106"/>
    </row>
    <row r="672">
      <c r="D672" s="106"/>
    </row>
    <row r="673">
      <c r="D673" s="106"/>
    </row>
    <row r="674">
      <c r="D674" s="106"/>
    </row>
    <row r="675">
      <c r="D675" s="106"/>
    </row>
    <row r="676">
      <c r="D676" s="106"/>
    </row>
    <row r="677">
      <c r="D677" s="106"/>
    </row>
    <row r="678">
      <c r="D678" s="106"/>
    </row>
    <row r="679">
      <c r="D679" s="106"/>
    </row>
    <row r="680">
      <c r="D680" s="106"/>
    </row>
    <row r="681">
      <c r="D681" s="106"/>
    </row>
    <row r="682">
      <c r="D682" s="106"/>
    </row>
    <row r="683">
      <c r="D683" s="106"/>
    </row>
    <row r="684">
      <c r="D684" s="106"/>
    </row>
    <row r="685">
      <c r="D685" s="106"/>
    </row>
    <row r="686">
      <c r="D686" s="106"/>
    </row>
    <row r="687">
      <c r="D687" s="106"/>
    </row>
    <row r="688">
      <c r="D688" s="106"/>
    </row>
    <row r="689">
      <c r="D689" s="106"/>
    </row>
    <row r="690">
      <c r="D690" s="106"/>
    </row>
    <row r="691">
      <c r="D691" s="106"/>
    </row>
    <row r="692">
      <c r="D692" s="106"/>
    </row>
    <row r="693">
      <c r="D693" s="106"/>
    </row>
    <row r="694">
      <c r="D694" s="106"/>
    </row>
    <row r="695">
      <c r="D695" s="106"/>
    </row>
    <row r="696">
      <c r="D696" s="106"/>
    </row>
    <row r="697">
      <c r="D697" s="106"/>
    </row>
    <row r="698">
      <c r="D698" s="106"/>
    </row>
    <row r="699">
      <c r="D699" s="106"/>
    </row>
    <row r="700">
      <c r="D700" s="106"/>
    </row>
    <row r="701">
      <c r="D701" s="106"/>
    </row>
    <row r="702">
      <c r="D702" s="106"/>
    </row>
    <row r="703">
      <c r="D703" s="106"/>
    </row>
    <row r="704">
      <c r="D704" s="106"/>
    </row>
    <row r="705">
      <c r="D705" s="106"/>
    </row>
    <row r="706">
      <c r="D706" s="106"/>
    </row>
    <row r="707">
      <c r="D707" s="106"/>
    </row>
    <row r="708">
      <c r="D708" s="106"/>
    </row>
    <row r="709">
      <c r="D709" s="106"/>
    </row>
    <row r="710">
      <c r="D710" s="106"/>
    </row>
    <row r="711">
      <c r="D711" s="106"/>
    </row>
    <row r="712">
      <c r="D712" s="106"/>
    </row>
    <row r="713">
      <c r="D713" s="106"/>
    </row>
    <row r="714">
      <c r="D714" s="106"/>
    </row>
    <row r="715">
      <c r="D715" s="106"/>
    </row>
    <row r="716">
      <c r="D716" s="106"/>
    </row>
    <row r="717">
      <c r="D717" s="106"/>
    </row>
    <row r="718">
      <c r="D718" s="106"/>
    </row>
    <row r="719">
      <c r="D719" s="106"/>
    </row>
    <row r="720">
      <c r="D720" s="106"/>
    </row>
    <row r="721">
      <c r="D721" s="106"/>
    </row>
    <row r="722">
      <c r="D722" s="106"/>
    </row>
    <row r="723">
      <c r="D723" s="106"/>
    </row>
    <row r="724">
      <c r="D724" s="106"/>
    </row>
    <row r="725">
      <c r="D725" s="106"/>
    </row>
    <row r="726">
      <c r="D726" s="106"/>
    </row>
    <row r="727">
      <c r="D727" s="106"/>
    </row>
    <row r="728">
      <c r="D728" s="106"/>
    </row>
    <row r="729">
      <c r="D729" s="106"/>
    </row>
    <row r="730">
      <c r="D730" s="106"/>
    </row>
    <row r="731">
      <c r="D731" s="106"/>
    </row>
    <row r="732">
      <c r="D732" s="106"/>
    </row>
    <row r="733">
      <c r="D733" s="106"/>
    </row>
    <row r="734">
      <c r="D734" s="106"/>
    </row>
    <row r="735">
      <c r="D735" s="106"/>
    </row>
    <row r="736">
      <c r="D736" s="106"/>
    </row>
    <row r="737">
      <c r="D737" s="106"/>
    </row>
    <row r="738">
      <c r="D738" s="106"/>
    </row>
    <row r="739">
      <c r="D739" s="106"/>
    </row>
    <row r="740">
      <c r="D740" s="106"/>
    </row>
    <row r="741">
      <c r="D741" s="106"/>
    </row>
    <row r="742">
      <c r="D742" s="106"/>
    </row>
    <row r="743">
      <c r="D743" s="106"/>
    </row>
    <row r="744">
      <c r="D744" s="106"/>
    </row>
    <row r="745">
      <c r="D745" s="106"/>
    </row>
    <row r="746">
      <c r="D746" s="106"/>
    </row>
    <row r="747">
      <c r="D747" s="106"/>
    </row>
    <row r="748">
      <c r="D748" s="106"/>
    </row>
    <row r="749">
      <c r="D749" s="106"/>
    </row>
    <row r="750">
      <c r="D750" s="106"/>
    </row>
    <row r="751">
      <c r="D751" s="106"/>
    </row>
    <row r="752">
      <c r="D752" s="106"/>
    </row>
    <row r="753">
      <c r="D753" s="106"/>
    </row>
    <row r="754">
      <c r="D754" s="106"/>
    </row>
    <row r="755">
      <c r="D755" s="106"/>
    </row>
    <row r="756">
      <c r="D756" s="106"/>
    </row>
    <row r="757">
      <c r="D757" s="106"/>
    </row>
    <row r="758">
      <c r="D758" s="106"/>
    </row>
    <row r="759">
      <c r="D759" s="106"/>
    </row>
    <row r="760">
      <c r="D760" s="106"/>
    </row>
    <row r="761">
      <c r="D761" s="106"/>
    </row>
    <row r="762">
      <c r="D762" s="106"/>
    </row>
    <row r="763">
      <c r="D763" s="106"/>
    </row>
    <row r="764">
      <c r="D764" s="106"/>
    </row>
    <row r="765">
      <c r="D765" s="106"/>
    </row>
    <row r="766">
      <c r="D766" s="106"/>
    </row>
    <row r="767">
      <c r="D767" s="106"/>
    </row>
    <row r="768">
      <c r="D768" s="106"/>
    </row>
    <row r="769">
      <c r="D769" s="106"/>
    </row>
    <row r="770">
      <c r="D770" s="106"/>
    </row>
    <row r="771">
      <c r="D771" s="106"/>
    </row>
    <row r="772">
      <c r="D772" s="106"/>
    </row>
    <row r="773">
      <c r="D773" s="106"/>
    </row>
    <row r="774">
      <c r="D774" s="106"/>
    </row>
    <row r="775">
      <c r="D775" s="106"/>
    </row>
    <row r="776">
      <c r="D776" s="106"/>
    </row>
    <row r="777">
      <c r="D777" s="106"/>
    </row>
    <row r="778">
      <c r="D778" s="106"/>
    </row>
    <row r="779">
      <c r="D779" s="106"/>
    </row>
    <row r="780">
      <c r="D780" s="106"/>
    </row>
    <row r="781">
      <c r="D781" s="106"/>
    </row>
    <row r="782">
      <c r="D782" s="106"/>
    </row>
    <row r="783">
      <c r="D783" s="106"/>
    </row>
    <row r="784">
      <c r="D784" s="106"/>
    </row>
    <row r="785">
      <c r="D785" s="106"/>
    </row>
    <row r="786">
      <c r="D786" s="106"/>
    </row>
    <row r="787">
      <c r="D787" s="106"/>
    </row>
    <row r="788">
      <c r="D788" s="106"/>
    </row>
    <row r="789">
      <c r="D789" s="106"/>
    </row>
    <row r="790">
      <c r="D790" s="106"/>
    </row>
    <row r="791">
      <c r="D791" s="106"/>
    </row>
    <row r="792">
      <c r="D792" s="106"/>
    </row>
    <row r="793">
      <c r="D793" s="106"/>
    </row>
    <row r="794">
      <c r="D794" s="106"/>
    </row>
    <row r="795">
      <c r="D795" s="106"/>
    </row>
    <row r="796">
      <c r="D796" s="106"/>
    </row>
    <row r="797">
      <c r="D797" s="106"/>
    </row>
    <row r="798">
      <c r="D798" s="106"/>
    </row>
    <row r="799">
      <c r="D799" s="106"/>
    </row>
    <row r="800">
      <c r="D800" s="106"/>
    </row>
    <row r="801">
      <c r="D801" s="106"/>
    </row>
    <row r="802">
      <c r="D802" s="106"/>
    </row>
    <row r="803">
      <c r="D803" s="106"/>
    </row>
    <row r="804">
      <c r="D804" s="106"/>
    </row>
    <row r="805">
      <c r="D805" s="106"/>
    </row>
    <row r="806">
      <c r="D806" s="106"/>
    </row>
    <row r="807">
      <c r="D807" s="106"/>
    </row>
    <row r="808">
      <c r="D808" s="106"/>
    </row>
    <row r="809">
      <c r="D809" s="106"/>
    </row>
    <row r="810">
      <c r="D810" s="106"/>
    </row>
    <row r="811">
      <c r="D811" s="106"/>
    </row>
    <row r="812">
      <c r="D812" s="106"/>
    </row>
    <row r="813">
      <c r="D813" s="106"/>
    </row>
    <row r="814">
      <c r="D814" s="106"/>
    </row>
    <row r="815">
      <c r="D815" s="106"/>
    </row>
    <row r="816">
      <c r="D816" s="106"/>
    </row>
    <row r="817">
      <c r="D817" s="106"/>
    </row>
    <row r="818">
      <c r="D818" s="106"/>
    </row>
    <row r="819">
      <c r="D819" s="106"/>
    </row>
    <row r="820">
      <c r="D820" s="106"/>
    </row>
    <row r="821">
      <c r="D821" s="106"/>
    </row>
    <row r="822">
      <c r="D822" s="106"/>
    </row>
    <row r="823">
      <c r="D823" s="106"/>
    </row>
    <row r="824">
      <c r="D824" s="106"/>
    </row>
    <row r="825">
      <c r="D825" s="106"/>
    </row>
    <row r="826">
      <c r="D826" s="106"/>
    </row>
    <row r="827">
      <c r="D827" s="106"/>
    </row>
    <row r="828">
      <c r="D828" s="106"/>
    </row>
    <row r="829">
      <c r="D829" s="106"/>
    </row>
    <row r="830">
      <c r="D830" s="106"/>
    </row>
    <row r="831">
      <c r="D831" s="106"/>
    </row>
    <row r="832">
      <c r="D832" s="106"/>
    </row>
    <row r="833">
      <c r="D833" s="106"/>
    </row>
    <row r="834">
      <c r="D834" s="106"/>
    </row>
    <row r="835">
      <c r="D835" s="106"/>
    </row>
    <row r="836">
      <c r="D836" s="106"/>
    </row>
    <row r="837">
      <c r="D837" s="106"/>
    </row>
    <row r="838">
      <c r="D838" s="106"/>
    </row>
    <row r="839">
      <c r="D839" s="106"/>
    </row>
    <row r="840">
      <c r="D840" s="106"/>
    </row>
    <row r="841">
      <c r="D841" s="106"/>
    </row>
    <row r="842">
      <c r="D842" s="106"/>
    </row>
    <row r="843">
      <c r="D843" s="106"/>
    </row>
    <row r="844">
      <c r="D844" s="106"/>
    </row>
    <row r="845">
      <c r="D845" s="106"/>
    </row>
    <row r="846">
      <c r="D846" s="106"/>
    </row>
    <row r="847">
      <c r="D847" s="106"/>
    </row>
    <row r="848">
      <c r="D848" s="106"/>
    </row>
    <row r="849">
      <c r="D849" s="106"/>
    </row>
    <row r="850">
      <c r="D850" s="106"/>
    </row>
    <row r="851">
      <c r="D851" s="106"/>
    </row>
    <row r="852">
      <c r="D852" s="106"/>
    </row>
    <row r="853">
      <c r="D853" s="106"/>
    </row>
    <row r="854">
      <c r="D854" s="106"/>
    </row>
    <row r="855">
      <c r="D855" s="106"/>
    </row>
    <row r="856">
      <c r="D856" s="106"/>
    </row>
    <row r="857">
      <c r="D857" s="106"/>
    </row>
    <row r="858">
      <c r="D858" s="106"/>
    </row>
    <row r="859">
      <c r="D859" s="106"/>
    </row>
    <row r="860">
      <c r="D860" s="106"/>
    </row>
    <row r="861">
      <c r="D861" s="106"/>
    </row>
    <row r="862">
      <c r="D862" s="106"/>
    </row>
    <row r="863">
      <c r="D863" s="106"/>
    </row>
    <row r="864">
      <c r="D864" s="106"/>
    </row>
    <row r="865">
      <c r="D865" s="106"/>
    </row>
    <row r="866">
      <c r="D866" s="106"/>
    </row>
    <row r="867">
      <c r="D867" s="106"/>
    </row>
    <row r="868">
      <c r="D868" s="106"/>
    </row>
    <row r="869">
      <c r="D869" s="106"/>
    </row>
    <row r="870">
      <c r="D870" s="106"/>
    </row>
    <row r="871">
      <c r="D871" s="106"/>
    </row>
    <row r="872">
      <c r="D872" s="106"/>
    </row>
    <row r="873">
      <c r="D873" s="106"/>
    </row>
    <row r="874">
      <c r="D874" s="106"/>
    </row>
    <row r="875">
      <c r="D875" s="106"/>
    </row>
    <row r="876">
      <c r="D876" s="106"/>
    </row>
    <row r="877">
      <c r="D877" s="106"/>
    </row>
    <row r="878">
      <c r="D878" s="106"/>
    </row>
    <row r="879">
      <c r="D879" s="106"/>
    </row>
    <row r="880">
      <c r="D880" s="106"/>
    </row>
    <row r="881">
      <c r="D881" s="106"/>
    </row>
    <row r="882">
      <c r="D882" s="106"/>
    </row>
    <row r="883">
      <c r="D883" s="106"/>
    </row>
    <row r="884">
      <c r="D884" s="106"/>
    </row>
    <row r="885">
      <c r="D885" s="106"/>
    </row>
    <row r="886">
      <c r="D886" s="106"/>
    </row>
  </sheetData>
  <hyperlinks>
    <hyperlink r:id="rId1" ref="A9"/>
    <hyperlink r:id="rId2" ref="A10"/>
    <hyperlink r:id="rId3" ref="A11"/>
    <hyperlink r:id="rId4" ref="A12"/>
    <hyperlink r:id="rId5" ref="A13"/>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75"/>
  <cols>
    <col customWidth="1" min="1" max="1" width="16.38"/>
    <col customWidth="1" min="3" max="3" width="19.25"/>
    <col customWidth="1" min="4" max="4" width="45.38"/>
    <col customWidth="1" min="5" max="5" width="14.75"/>
    <col customWidth="1" min="7" max="7" width="20.88"/>
    <col customWidth="1" min="8" max="8" width="41.38"/>
    <col customWidth="1" min="9" max="9" width="40.5"/>
    <col customWidth="1" min="10" max="10" width="86.0"/>
    <col customWidth="1" min="13" max="13" width="18.88"/>
    <col customWidth="1" min="14" max="14" width="10.88"/>
    <col customWidth="1" min="22" max="22" width="25.25"/>
  </cols>
  <sheetData>
    <row r="1">
      <c r="A1" s="123" t="s">
        <v>658</v>
      </c>
      <c r="B1" s="50"/>
      <c r="C1" s="50"/>
      <c r="D1" s="124"/>
      <c r="E1" s="50"/>
      <c r="F1" s="50"/>
      <c r="G1" s="124"/>
      <c r="H1" s="124"/>
    </row>
    <row r="2">
      <c r="A2" s="125" t="s">
        <v>805</v>
      </c>
      <c r="B2" s="50"/>
      <c r="C2" s="50"/>
      <c r="D2" s="124"/>
      <c r="E2" s="50"/>
      <c r="F2" s="50"/>
      <c r="G2" s="124"/>
      <c r="H2" s="124"/>
    </row>
    <row r="3">
      <c r="A3" s="95" t="s">
        <v>806</v>
      </c>
      <c r="B3" s="50"/>
      <c r="C3" s="50"/>
      <c r="D3" s="124"/>
      <c r="E3" s="50"/>
      <c r="F3" s="50"/>
      <c r="G3" s="124"/>
      <c r="H3" s="124"/>
    </row>
    <row r="4">
      <c r="A4" s="126" t="s">
        <v>807</v>
      </c>
      <c r="B4" s="50"/>
      <c r="C4" s="50"/>
      <c r="D4" s="124"/>
      <c r="E4" s="50"/>
      <c r="F4" s="50"/>
      <c r="G4" s="124"/>
      <c r="H4" s="124"/>
    </row>
    <row r="5">
      <c r="A5" s="95" t="s">
        <v>808</v>
      </c>
      <c r="B5" s="50"/>
      <c r="C5" s="50"/>
      <c r="D5" s="124"/>
      <c r="E5" s="50"/>
      <c r="F5" s="50"/>
      <c r="G5" s="124"/>
      <c r="H5" s="124"/>
    </row>
    <row r="6">
      <c r="A6" s="95" t="s">
        <v>809</v>
      </c>
      <c r="B6" s="50"/>
      <c r="C6" s="50"/>
      <c r="D6" s="124"/>
      <c r="E6" s="50"/>
      <c r="F6" s="50"/>
      <c r="G6" s="124"/>
      <c r="H6" s="124"/>
    </row>
    <row r="7">
      <c r="A7" s="127" t="s">
        <v>810</v>
      </c>
      <c r="B7" s="50"/>
      <c r="C7" s="50"/>
      <c r="D7" s="124"/>
      <c r="E7" s="50"/>
      <c r="F7" s="50"/>
      <c r="G7" s="124"/>
      <c r="H7" s="124"/>
    </row>
    <row r="8">
      <c r="A8" s="50"/>
      <c r="B8" s="50"/>
      <c r="C8" s="50"/>
      <c r="D8" s="124"/>
      <c r="E8" s="50"/>
      <c r="F8" s="50"/>
      <c r="G8" s="124"/>
      <c r="H8" s="124"/>
    </row>
    <row r="9">
      <c r="A9" s="128" t="s">
        <v>811</v>
      </c>
      <c r="B9" s="129"/>
      <c r="C9" s="129"/>
      <c r="D9" s="124"/>
      <c r="E9" s="50"/>
      <c r="F9" s="50"/>
      <c r="G9" s="124"/>
      <c r="H9" s="124"/>
    </row>
    <row r="10">
      <c r="A10" s="130" t="s">
        <v>264</v>
      </c>
      <c r="B10" s="50"/>
      <c r="C10" s="50"/>
      <c r="D10" s="124"/>
      <c r="E10" s="50"/>
      <c r="F10" s="50"/>
      <c r="G10" s="124"/>
      <c r="H10" s="124"/>
    </row>
    <row r="11">
      <c r="A11" s="131" t="s">
        <v>812</v>
      </c>
      <c r="B11" s="50"/>
      <c r="C11" s="50"/>
      <c r="D11" s="124"/>
      <c r="E11" s="50"/>
      <c r="F11" s="50"/>
      <c r="G11" s="124"/>
      <c r="H11" s="124"/>
    </row>
    <row r="12">
      <c r="A12" s="131" t="s">
        <v>813</v>
      </c>
      <c r="B12" s="50"/>
      <c r="C12" s="50"/>
      <c r="D12" s="124"/>
      <c r="E12" s="50"/>
      <c r="F12" s="50"/>
      <c r="G12" s="124"/>
      <c r="H12" s="124"/>
    </row>
    <row r="13">
      <c r="A13" s="131" t="s">
        <v>814</v>
      </c>
      <c r="B13" s="50"/>
      <c r="C13" s="50"/>
      <c r="D13" s="124"/>
      <c r="E13" s="50"/>
      <c r="F13" s="50"/>
      <c r="G13" s="124"/>
      <c r="H13" s="124"/>
    </row>
    <row r="14">
      <c r="A14" s="95" t="s">
        <v>815</v>
      </c>
      <c r="B14" s="50"/>
      <c r="C14" s="50"/>
      <c r="D14" s="124"/>
      <c r="E14" s="50"/>
      <c r="F14" s="50"/>
      <c r="G14" s="124"/>
      <c r="H14" s="124"/>
    </row>
    <row r="15">
      <c r="A15" s="95"/>
      <c r="B15" s="50"/>
      <c r="C15" s="50"/>
      <c r="D15" s="124"/>
      <c r="E15" s="50"/>
      <c r="F15" s="50"/>
      <c r="G15" s="124"/>
      <c r="H15" s="124"/>
    </row>
    <row r="16">
      <c r="A16" s="128" t="s">
        <v>816</v>
      </c>
      <c r="B16" s="129"/>
      <c r="C16" s="129"/>
      <c r="D16" s="124"/>
      <c r="E16" s="50"/>
      <c r="F16" s="50"/>
      <c r="G16" s="124"/>
      <c r="H16" s="124"/>
    </row>
    <row r="17">
      <c r="A17" s="130" t="s">
        <v>270</v>
      </c>
      <c r="B17" s="50"/>
      <c r="C17" s="50"/>
      <c r="D17" s="124"/>
      <c r="E17" s="50"/>
      <c r="F17" s="50"/>
      <c r="G17" s="124"/>
      <c r="H17" s="124"/>
    </row>
    <row r="18">
      <c r="A18" s="130" t="s">
        <v>272</v>
      </c>
      <c r="B18" s="50"/>
      <c r="C18" s="50"/>
      <c r="D18" s="124"/>
      <c r="E18" s="50"/>
      <c r="F18" s="50"/>
      <c r="G18" s="124"/>
      <c r="H18" s="124"/>
    </row>
    <row r="19">
      <c r="A19" s="130" t="s">
        <v>273</v>
      </c>
      <c r="B19" s="50"/>
      <c r="C19" s="50"/>
      <c r="D19" s="124"/>
      <c r="E19" s="50"/>
      <c r="F19" s="50"/>
      <c r="G19" s="124"/>
      <c r="H19" s="124"/>
    </row>
    <row r="20">
      <c r="A20" s="131" t="s">
        <v>817</v>
      </c>
      <c r="B20" s="50"/>
      <c r="C20" s="50"/>
      <c r="D20" s="124"/>
      <c r="E20" s="50"/>
      <c r="F20" s="50"/>
      <c r="G20" s="124"/>
      <c r="H20" s="124"/>
    </row>
    <row r="21">
      <c r="A21" s="130" t="s">
        <v>275</v>
      </c>
      <c r="B21" s="50"/>
      <c r="C21" s="50"/>
      <c r="D21" s="124"/>
      <c r="E21" s="50"/>
      <c r="F21" s="50"/>
      <c r="G21" s="124"/>
      <c r="H21" s="124"/>
    </row>
    <row r="22">
      <c r="A22" s="130" t="s">
        <v>277</v>
      </c>
      <c r="B22" s="50"/>
      <c r="C22" s="50"/>
      <c r="D22" s="124"/>
      <c r="E22" s="50"/>
      <c r="F22" s="50"/>
      <c r="G22" s="124"/>
      <c r="H22" s="124"/>
    </row>
    <row r="23">
      <c r="A23" s="95"/>
      <c r="B23" s="50"/>
      <c r="C23" s="50"/>
      <c r="D23" s="124"/>
      <c r="E23" s="50"/>
      <c r="F23" s="50"/>
      <c r="G23" s="124"/>
      <c r="H23" s="124"/>
    </row>
    <row r="24">
      <c r="A24" s="132" t="s">
        <v>818</v>
      </c>
      <c r="B24" s="50"/>
      <c r="C24" s="50"/>
      <c r="D24" s="124"/>
      <c r="E24" s="50"/>
      <c r="F24" s="50"/>
      <c r="G24" s="124"/>
      <c r="H24" s="124"/>
    </row>
    <row r="25">
      <c r="A25" s="37" t="s">
        <v>819</v>
      </c>
      <c r="B25" s="37" t="s">
        <v>820</v>
      </c>
      <c r="C25" s="37" t="s">
        <v>821</v>
      </c>
      <c r="D25" s="37" t="s">
        <v>189</v>
      </c>
      <c r="E25" s="19" t="s">
        <v>822</v>
      </c>
      <c r="F25" s="19" t="s">
        <v>820</v>
      </c>
      <c r="G25" s="19" t="s">
        <v>821</v>
      </c>
      <c r="H25" s="19" t="s">
        <v>189</v>
      </c>
    </row>
    <row r="26">
      <c r="A26" s="133" t="s">
        <v>823</v>
      </c>
      <c r="B26" s="95"/>
      <c r="C26" s="95"/>
      <c r="D26" s="94"/>
      <c r="E26" s="95"/>
      <c r="F26" s="95"/>
      <c r="G26" s="94"/>
      <c r="H26" s="94"/>
      <c r="I26" s="2"/>
      <c r="J26" s="2"/>
      <c r="K26" s="2"/>
      <c r="L26" s="2"/>
      <c r="M26" s="2"/>
      <c r="N26" s="2"/>
      <c r="O26" s="2"/>
      <c r="P26" s="2"/>
      <c r="Q26" s="2"/>
      <c r="R26" s="2"/>
      <c r="S26" s="2"/>
      <c r="T26" s="2"/>
      <c r="U26" s="2"/>
      <c r="V26" s="2"/>
      <c r="W26" s="2"/>
      <c r="X26" s="2"/>
      <c r="Y26" s="2"/>
      <c r="Z26" s="2"/>
      <c r="AA26" s="2"/>
    </row>
    <row r="27">
      <c r="A27" s="95" t="s">
        <v>824</v>
      </c>
      <c r="B27" s="95" t="s">
        <v>824</v>
      </c>
      <c r="C27" s="95" t="s">
        <v>824</v>
      </c>
      <c r="D27" s="94" t="s">
        <v>824</v>
      </c>
      <c r="E27" s="95" t="s">
        <v>824</v>
      </c>
      <c r="F27" s="95" t="s">
        <v>824</v>
      </c>
      <c r="G27" s="94" t="s">
        <v>824</v>
      </c>
      <c r="H27" s="94" t="s">
        <v>824</v>
      </c>
      <c r="I27" s="2" t="s">
        <v>825</v>
      </c>
      <c r="J27" s="2" t="s">
        <v>188</v>
      </c>
      <c r="K27" s="2" t="s">
        <v>826</v>
      </c>
      <c r="L27" s="2" t="s">
        <v>827</v>
      </c>
      <c r="M27" s="2" t="s">
        <v>828</v>
      </c>
      <c r="N27" s="2" t="s">
        <v>829</v>
      </c>
      <c r="O27" s="2" t="s">
        <v>830</v>
      </c>
      <c r="P27" s="2" t="s">
        <v>831</v>
      </c>
      <c r="Q27" s="2" t="s">
        <v>832</v>
      </c>
      <c r="R27" s="2" t="s">
        <v>833</v>
      </c>
      <c r="S27" s="2" t="s">
        <v>834</v>
      </c>
      <c r="T27" s="2" t="s">
        <v>835</v>
      </c>
      <c r="U27" s="2" t="s">
        <v>836</v>
      </c>
      <c r="V27" s="2" t="s">
        <v>837</v>
      </c>
      <c r="W27" s="2" t="s">
        <v>838</v>
      </c>
      <c r="X27" s="2" t="s">
        <v>497</v>
      </c>
      <c r="Y27" s="2" t="s">
        <v>839</v>
      </c>
      <c r="Z27" s="2" t="s">
        <v>840</v>
      </c>
      <c r="AA27" s="2" t="s">
        <v>841</v>
      </c>
    </row>
    <row r="28">
      <c r="A28" s="95" t="s">
        <v>756</v>
      </c>
      <c r="B28" s="134">
        <v>45925.0</v>
      </c>
      <c r="C28" s="95" t="s">
        <v>360</v>
      </c>
      <c r="D28" s="94" t="s">
        <v>842</v>
      </c>
      <c r="E28" s="95" t="s">
        <v>423</v>
      </c>
      <c r="F28" s="134">
        <v>45925.0</v>
      </c>
      <c r="G28" s="94" t="s">
        <v>360</v>
      </c>
      <c r="H28" s="94" t="s">
        <v>843</v>
      </c>
      <c r="I28" s="2" t="s">
        <v>844</v>
      </c>
      <c r="J28" s="2" t="s">
        <v>845</v>
      </c>
      <c r="K28" s="2" t="s">
        <v>846</v>
      </c>
      <c r="L28" s="2">
        <v>2007.0</v>
      </c>
      <c r="M28" s="2" t="s">
        <v>847</v>
      </c>
      <c r="N28" s="2" t="s">
        <v>848</v>
      </c>
      <c r="O28" s="2" t="s">
        <v>849</v>
      </c>
      <c r="P28" s="2" t="s">
        <v>850</v>
      </c>
      <c r="Q28" s="2" t="s">
        <v>851</v>
      </c>
      <c r="R28" s="2" t="s">
        <v>852</v>
      </c>
      <c r="W28" s="2" t="s">
        <v>853</v>
      </c>
      <c r="X28" s="2" t="s">
        <v>854</v>
      </c>
      <c r="Y28" s="2" t="s">
        <v>855</v>
      </c>
      <c r="Z28" s="10" t="s">
        <v>856</v>
      </c>
    </row>
    <row r="29">
      <c r="A29" s="95" t="s">
        <v>756</v>
      </c>
      <c r="B29" s="134">
        <v>45925.0</v>
      </c>
      <c r="C29" s="95" t="s">
        <v>289</v>
      </c>
      <c r="D29" s="94" t="s">
        <v>857</v>
      </c>
      <c r="E29" s="95" t="s">
        <v>423</v>
      </c>
      <c r="F29" s="134">
        <v>45925.0</v>
      </c>
      <c r="G29" s="94" t="s">
        <v>698</v>
      </c>
      <c r="H29" s="94" t="s">
        <v>858</v>
      </c>
      <c r="I29" s="2" t="s">
        <v>859</v>
      </c>
      <c r="J29" s="2" t="s">
        <v>860</v>
      </c>
      <c r="K29" s="2" t="s">
        <v>861</v>
      </c>
      <c r="L29" s="2">
        <v>2019.0</v>
      </c>
      <c r="M29" s="2" t="s">
        <v>862</v>
      </c>
      <c r="N29" s="2">
        <v>45.0</v>
      </c>
      <c r="O29" s="2">
        <v>2.0</v>
      </c>
      <c r="P29" s="2" t="s">
        <v>863</v>
      </c>
      <c r="Q29" s="2" t="s">
        <v>851</v>
      </c>
      <c r="R29" s="2" t="s">
        <v>864</v>
      </c>
      <c r="U29" s="2" t="s">
        <v>865</v>
      </c>
      <c r="W29" s="2" t="s">
        <v>853</v>
      </c>
      <c r="X29" s="2" t="s">
        <v>866</v>
      </c>
      <c r="Y29" s="2" t="s">
        <v>867</v>
      </c>
      <c r="Z29" s="10" t="s">
        <v>868</v>
      </c>
    </row>
    <row r="30">
      <c r="A30" s="95" t="s">
        <v>750</v>
      </c>
      <c r="B30" s="134">
        <v>45925.0</v>
      </c>
      <c r="C30" s="95" t="s">
        <v>698</v>
      </c>
      <c r="D30" s="94" t="s">
        <v>869</v>
      </c>
      <c r="E30" s="95" t="s">
        <v>870</v>
      </c>
      <c r="F30" s="135">
        <v>45925.0</v>
      </c>
      <c r="G30" s="94" t="s">
        <v>698</v>
      </c>
      <c r="H30" s="94" t="s">
        <v>871</v>
      </c>
      <c r="I30" s="2" t="s">
        <v>872</v>
      </c>
      <c r="J30" s="2" t="s">
        <v>873</v>
      </c>
      <c r="K30" s="2" t="s">
        <v>874</v>
      </c>
      <c r="L30" s="2">
        <v>2016.0</v>
      </c>
      <c r="M30" s="2" t="s">
        <v>875</v>
      </c>
      <c r="N30" s="2">
        <v>50.0</v>
      </c>
      <c r="P30" s="2" t="s">
        <v>876</v>
      </c>
      <c r="Q30" s="2" t="s">
        <v>851</v>
      </c>
      <c r="R30" s="2" t="s">
        <v>877</v>
      </c>
      <c r="W30" s="2" t="s">
        <v>853</v>
      </c>
      <c r="X30" s="2" t="s">
        <v>878</v>
      </c>
      <c r="Y30" s="2" t="s">
        <v>879</v>
      </c>
      <c r="Z30" s="10" t="s">
        <v>880</v>
      </c>
    </row>
    <row r="31">
      <c r="A31" s="95" t="s">
        <v>430</v>
      </c>
      <c r="B31" s="134">
        <v>45924.0</v>
      </c>
      <c r="C31" s="95" t="s">
        <v>289</v>
      </c>
      <c r="D31" s="94" t="s">
        <v>881</v>
      </c>
      <c r="E31" s="95" t="s">
        <v>870</v>
      </c>
      <c r="F31" s="134">
        <v>45924.0</v>
      </c>
      <c r="G31" s="94" t="s">
        <v>289</v>
      </c>
      <c r="H31" s="94" t="s">
        <v>882</v>
      </c>
      <c r="I31" s="2" t="s">
        <v>883</v>
      </c>
      <c r="J31" s="2" t="s">
        <v>884</v>
      </c>
      <c r="K31" s="2" t="s">
        <v>885</v>
      </c>
      <c r="L31" s="2">
        <v>2017.0</v>
      </c>
      <c r="M31" s="2" t="s">
        <v>886</v>
      </c>
      <c r="N31" s="2">
        <v>18.0</v>
      </c>
      <c r="O31" s="2">
        <v>1.0</v>
      </c>
      <c r="P31" s="2">
        <v>19.0</v>
      </c>
      <c r="Q31" s="2" t="s">
        <v>851</v>
      </c>
      <c r="R31" s="2" t="s">
        <v>887</v>
      </c>
      <c r="S31" s="2" t="s">
        <v>888</v>
      </c>
      <c r="W31" s="2" t="s">
        <v>853</v>
      </c>
      <c r="X31" s="2" t="s">
        <v>889</v>
      </c>
      <c r="Y31" s="2" t="s">
        <v>890</v>
      </c>
      <c r="Z31" s="17" t="s">
        <v>891</v>
      </c>
      <c r="AA31" s="2" t="s">
        <v>892</v>
      </c>
    </row>
    <row r="32">
      <c r="A32" s="95" t="s">
        <v>870</v>
      </c>
      <c r="B32" s="134">
        <v>45924.0</v>
      </c>
      <c r="C32" s="95" t="s">
        <v>289</v>
      </c>
      <c r="D32" s="94" t="s">
        <v>893</v>
      </c>
      <c r="E32" s="95" t="s">
        <v>66</v>
      </c>
      <c r="F32" s="136">
        <v>45924.0</v>
      </c>
      <c r="G32" s="94" t="s">
        <v>289</v>
      </c>
      <c r="H32" s="94" t="s">
        <v>894</v>
      </c>
      <c r="I32" s="2" t="s">
        <v>895</v>
      </c>
      <c r="J32" s="2" t="s">
        <v>896</v>
      </c>
      <c r="K32" s="2" t="s">
        <v>897</v>
      </c>
      <c r="L32" s="2">
        <v>2011.0</v>
      </c>
      <c r="M32" s="2" t="s">
        <v>898</v>
      </c>
      <c r="N32" s="2">
        <v>11.0</v>
      </c>
      <c r="P32" s="2">
        <v>13.0</v>
      </c>
      <c r="Q32" s="2" t="s">
        <v>851</v>
      </c>
      <c r="R32" s="2" t="s">
        <v>899</v>
      </c>
      <c r="W32" s="2" t="s">
        <v>853</v>
      </c>
      <c r="X32" s="2" t="s">
        <v>900</v>
      </c>
      <c r="Y32" s="2" t="s">
        <v>901</v>
      </c>
      <c r="Z32" s="10" t="s">
        <v>902</v>
      </c>
      <c r="AA32" s="2" t="s">
        <v>903</v>
      </c>
    </row>
    <row r="33">
      <c r="A33" s="95" t="s">
        <v>750</v>
      </c>
      <c r="B33" s="137">
        <v>45924.0</v>
      </c>
      <c r="C33" s="95" t="s">
        <v>698</v>
      </c>
      <c r="D33" s="94" t="s">
        <v>904</v>
      </c>
      <c r="E33" s="95" t="s">
        <v>66</v>
      </c>
      <c r="F33" s="136">
        <v>45924.0</v>
      </c>
      <c r="G33" s="94" t="s">
        <v>289</v>
      </c>
      <c r="H33" s="94" t="s">
        <v>905</v>
      </c>
      <c r="I33" s="2" t="s">
        <v>906</v>
      </c>
      <c r="J33" s="2" t="s">
        <v>907</v>
      </c>
      <c r="K33" s="2" t="s">
        <v>885</v>
      </c>
      <c r="L33" s="2">
        <v>2024.0</v>
      </c>
      <c r="M33" s="2" t="s">
        <v>908</v>
      </c>
      <c r="N33" s="2">
        <v>25.0</v>
      </c>
      <c r="O33" s="2">
        <v>1.0</v>
      </c>
      <c r="P33" s="2">
        <v>450.0</v>
      </c>
      <c r="Q33" s="2" t="s">
        <v>851</v>
      </c>
      <c r="R33" s="2" t="s">
        <v>909</v>
      </c>
      <c r="S33" s="2" t="s">
        <v>910</v>
      </c>
      <c r="W33" s="2" t="s">
        <v>853</v>
      </c>
      <c r="X33" s="2" t="s">
        <v>911</v>
      </c>
      <c r="Y33" s="2" t="s">
        <v>912</v>
      </c>
      <c r="Z33" s="10" t="s">
        <v>913</v>
      </c>
    </row>
    <row r="34">
      <c r="A34" s="95" t="s">
        <v>870</v>
      </c>
      <c r="B34" s="134">
        <v>45924.0</v>
      </c>
      <c r="C34" s="95" t="s">
        <v>698</v>
      </c>
      <c r="D34" s="94" t="s">
        <v>914</v>
      </c>
      <c r="E34" s="95" t="s">
        <v>915</v>
      </c>
      <c r="F34" s="136">
        <v>45924.0</v>
      </c>
      <c r="G34" s="94" t="s">
        <v>700</v>
      </c>
      <c r="H34" s="94" t="s">
        <v>882</v>
      </c>
      <c r="I34" s="2" t="s">
        <v>916</v>
      </c>
      <c r="J34" s="2" t="s">
        <v>917</v>
      </c>
      <c r="K34" s="2" t="s">
        <v>918</v>
      </c>
      <c r="L34" s="2">
        <v>2016.0</v>
      </c>
      <c r="M34" s="2" t="s">
        <v>919</v>
      </c>
      <c r="N34" s="2">
        <v>16.0</v>
      </c>
      <c r="O34" s="2">
        <v>7.0</v>
      </c>
      <c r="P34" s="2" t="s">
        <v>920</v>
      </c>
      <c r="Q34" s="2" t="s">
        <v>851</v>
      </c>
      <c r="R34" s="2" t="s">
        <v>921</v>
      </c>
      <c r="S34" s="2" t="s">
        <v>922</v>
      </c>
      <c r="W34" s="2" t="s">
        <v>853</v>
      </c>
      <c r="X34" s="2" t="s">
        <v>923</v>
      </c>
      <c r="Y34" s="2" t="s">
        <v>924</v>
      </c>
      <c r="Z34" s="10" t="s">
        <v>925</v>
      </c>
    </row>
    <row r="35">
      <c r="A35" s="95" t="s">
        <v>926</v>
      </c>
      <c r="B35" s="134">
        <v>45924.0</v>
      </c>
      <c r="C35" s="95" t="s">
        <v>360</v>
      </c>
      <c r="D35" s="94" t="s">
        <v>927</v>
      </c>
      <c r="E35" s="95" t="s">
        <v>756</v>
      </c>
      <c r="F35" s="134">
        <v>45925.0</v>
      </c>
      <c r="G35" s="94" t="s">
        <v>360</v>
      </c>
      <c r="H35" s="94" t="s">
        <v>928</v>
      </c>
      <c r="I35" s="2" t="s">
        <v>929</v>
      </c>
      <c r="J35" s="2" t="s">
        <v>930</v>
      </c>
      <c r="K35" s="2" t="s">
        <v>846</v>
      </c>
      <c r="L35" s="2">
        <v>2009.0</v>
      </c>
      <c r="M35" s="2" t="s">
        <v>931</v>
      </c>
      <c r="N35" s="2" t="s">
        <v>932</v>
      </c>
      <c r="O35" s="2" t="s">
        <v>933</v>
      </c>
      <c r="P35" s="2" t="s">
        <v>934</v>
      </c>
      <c r="Q35" s="2" t="s">
        <v>851</v>
      </c>
      <c r="R35" s="2" t="s">
        <v>935</v>
      </c>
      <c r="W35" s="2" t="s">
        <v>853</v>
      </c>
      <c r="X35" s="2" t="s">
        <v>936</v>
      </c>
      <c r="Y35" s="2" t="s">
        <v>937</v>
      </c>
      <c r="Z35" s="10" t="s">
        <v>938</v>
      </c>
    </row>
    <row r="36">
      <c r="A36" s="95" t="s">
        <v>926</v>
      </c>
      <c r="B36" s="134">
        <v>45924.0</v>
      </c>
      <c r="C36" s="95" t="s">
        <v>289</v>
      </c>
      <c r="D36" s="94" t="s">
        <v>939</v>
      </c>
      <c r="E36" s="95" t="s">
        <v>870</v>
      </c>
      <c r="F36" s="135">
        <v>45925.0</v>
      </c>
      <c r="G36" s="94" t="s">
        <v>289</v>
      </c>
      <c r="H36" s="94" t="s">
        <v>940</v>
      </c>
      <c r="I36" s="2" t="s">
        <v>941</v>
      </c>
      <c r="J36" s="2" t="s">
        <v>942</v>
      </c>
      <c r="K36" s="2" t="s">
        <v>943</v>
      </c>
      <c r="L36" s="2">
        <v>2014.0</v>
      </c>
      <c r="M36" s="2" t="s">
        <v>944</v>
      </c>
      <c r="N36" s="2">
        <v>70.0</v>
      </c>
      <c r="O36" s="2">
        <v>7.0</v>
      </c>
      <c r="P36" s="2" t="s">
        <v>945</v>
      </c>
      <c r="Q36" s="2" t="s">
        <v>851</v>
      </c>
      <c r="R36" s="2" t="s">
        <v>946</v>
      </c>
      <c r="W36" s="2" t="s">
        <v>853</v>
      </c>
      <c r="X36" s="2" t="s">
        <v>947</v>
      </c>
      <c r="Y36" s="2" t="s">
        <v>948</v>
      </c>
      <c r="Z36" s="10" t="s">
        <v>949</v>
      </c>
    </row>
    <row r="37">
      <c r="A37" s="95" t="s">
        <v>915</v>
      </c>
      <c r="B37" s="134">
        <v>45924.0</v>
      </c>
      <c r="C37" s="95" t="s">
        <v>700</v>
      </c>
      <c r="D37" s="94" t="s">
        <v>950</v>
      </c>
      <c r="E37" s="95" t="s">
        <v>756</v>
      </c>
      <c r="F37" s="134">
        <v>45925.0</v>
      </c>
      <c r="G37" s="94" t="s">
        <v>289</v>
      </c>
      <c r="H37" s="94" t="s">
        <v>951</v>
      </c>
      <c r="I37" s="2" t="s">
        <v>952</v>
      </c>
      <c r="J37" s="2" t="s">
        <v>953</v>
      </c>
      <c r="K37" s="2" t="s">
        <v>874</v>
      </c>
      <c r="L37" s="2">
        <v>2010.0</v>
      </c>
      <c r="M37" s="2" t="s">
        <v>954</v>
      </c>
      <c r="N37" s="2">
        <v>31.0</v>
      </c>
      <c r="O37" s="2">
        <v>1.0</v>
      </c>
      <c r="P37" s="2" t="s">
        <v>955</v>
      </c>
      <c r="Q37" s="2" t="s">
        <v>851</v>
      </c>
      <c r="R37" s="2" t="s">
        <v>956</v>
      </c>
      <c r="S37" s="2" t="s">
        <v>957</v>
      </c>
      <c r="W37" s="2" t="s">
        <v>853</v>
      </c>
      <c r="X37" s="2" t="s">
        <v>958</v>
      </c>
      <c r="Y37" s="2" t="s">
        <v>959</v>
      </c>
      <c r="Z37" s="10" t="s">
        <v>960</v>
      </c>
    </row>
    <row r="38">
      <c r="A38" s="95" t="s">
        <v>66</v>
      </c>
      <c r="B38" s="134">
        <v>45924.0</v>
      </c>
      <c r="C38" s="95" t="s">
        <v>961</v>
      </c>
      <c r="D38" s="94" t="s">
        <v>962</v>
      </c>
      <c r="E38" s="95" t="s">
        <v>756</v>
      </c>
      <c r="F38" s="134">
        <v>45925.0</v>
      </c>
      <c r="G38" s="94" t="s">
        <v>289</v>
      </c>
      <c r="H38" s="94" t="s">
        <v>963</v>
      </c>
      <c r="I38" s="2" t="s">
        <v>964</v>
      </c>
      <c r="J38" s="2" t="s">
        <v>965</v>
      </c>
      <c r="K38" s="2" t="s">
        <v>966</v>
      </c>
      <c r="L38" s="2">
        <v>2014.0</v>
      </c>
      <c r="M38" s="2" t="s">
        <v>967</v>
      </c>
      <c r="N38" s="2">
        <v>28.0</v>
      </c>
      <c r="O38" s="2">
        <v>6.0</v>
      </c>
      <c r="P38" s="2" t="s">
        <v>968</v>
      </c>
      <c r="Q38" s="2" t="s">
        <v>851</v>
      </c>
      <c r="R38" s="2" t="s">
        <v>969</v>
      </c>
      <c r="W38" s="2" t="s">
        <v>853</v>
      </c>
      <c r="X38" s="2" t="s">
        <v>970</v>
      </c>
      <c r="Y38" s="2" t="s">
        <v>971</v>
      </c>
      <c r="Z38" s="10" t="s">
        <v>972</v>
      </c>
    </row>
    <row r="39">
      <c r="A39" s="95" t="s">
        <v>750</v>
      </c>
      <c r="B39" s="137">
        <v>45924.0</v>
      </c>
      <c r="C39" s="95" t="s">
        <v>961</v>
      </c>
      <c r="D39" s="94" t="s">
        <v>973</v>
      </c>
      <c r="E39" s="95" t="s">
        <v>870</v>
      </c>
      <c r="F39" s="134">
        <v>45924.0</v>
      </c>
      <c r="G39" s="94" t="s">
        <v>289</v>
      </c>
      <c r="H39" s="94" t="s">
        <v>974</v>
      </c>
      <c r="I39" s="2" t="s">
        <v>975</v>
      </c>
      <c r="J39" s="2" t="s">
        <v>976</v>
      </c>
      <c r="K39" s="2" t="s">
        <v>977</v>
      </c>
      <c r="L39" s="2">
        <v>2020.0</v>
      </c>
      <c r="M39" s="2" t="s">
        <v>978</v>
      </c>
      <c r="N39" s="2">
        <v>37.0</v>
      </c>
      <c r="O39" s="2">
        <v>5.0</v>
      </c>
      <c r="P39" s="2" t="s">
        <v>979</v>
      </c>
      <c r="Q39" s="2" t="s">
        <v>851</v>
      </c>
      <c r="R39" s="2" t="s">
        <v>980</v>
      </c>
      <c r="S39" s="2" t="s">
        <v>981</v>
      </c>
      <c r="W39" s="2" t="s">
        <v>853</v>
      </c>
      <c r="X39" s="2" t="s">
        <v>982</v>
      </c>
      <c r="Y39" s="2" t="s">
        <v>983</v>
      </c>
      <c r="Z39" s="10" t="s">
        <v>984</v>
      </c>
    </row>
    <row r="40">
      <c r="A40" s="95" t="s">
        <v>430</v>
      </c>
      <c r="B40" s="134">
        <v>45924.0</v>
      </c>
      <c r="C40" s="95" t="s">
        <v>700</v>
      </c>
      <c r="D40" s="94" t="s">
        <v>985</v>
      </c>
      <c r="E40" s="95" t="s">
        <v>870</v>
      </c>
      <c r="F40" s="134">
        <v>45924.0</v>
      </c>
      <c r="G40" s="94" t="s">
        <v>289</v>
      </c>
      <c r="H40" s="94" t="s">
        <v>986</v>
      </c>
      <c r="I40" s="2" t="s">
        <v>987</v>
      </c>
      <c r="J40" s="2" t="s">
        <v>988</v>
      </c>
      <c r="K40" s="2" t="s">
        <v>989</v>
      </c>
      <c r="L40" s="2">
        <v>2024.0</v>
      </c>
      <c r="M40" s="2" t="s">
        <v>990</v>
      </c>
      <c r="N40" s="2">
        <v>280.0</v>
      </c>
      <c r="O40" s="2">
        <v>3.0</v>
      </c>
      <c r="P40" s="2" t="s">
        <v>991</v>
      </c>
      <c r="Q40" s="2" t="s">
        <v>851</v>
      </c>
      <c r="R40" s="2" t="s">
        <v>992</v>
      </c>
      <c r="S40" s="2" t="s">
        <v>993</v>
      </c>
      <c r="W40" s="2" t="s">
        <v>853</v>
      </c>
      <c r="X40" s="2" t="s">
        <v>994</v>
      </c>
      <c r="Y40" s="2" t="s">
        <v>995</v>
      </c>
      <c r="Z40" s="10" t="s">
        <v>996</v>
      </c>
    </row>
    <row r="41">
      <c r="A41" s="95" t="s">
        <v>430</v>
      </c>
      <c r="B41" s="134">
        <v>45924.0</v>
      </c>
      <c r="C41" s="95" t="s">
        <v>360</v>
      </c>
      <c r="D41" s="94" t="s">
        <v>997</v>
      </c>
      <c r="E41" s="95" t="s">
        <v>756</v>
      </c>
      <c r="F41" s="134">
        <v>45925.0</v>
      </c>
      <c r="G41" s="94" t="s">
        <v>998</v>
      </c>
      <c r="H41" s="94" t="s">
        <v>963</v>
      </c>
      <c r="I41" s="2" t="s">
        <v>999</v>
      </c>
      <c r="J41" s="2" t="s">
        <v>1000</v>
      </c>
      <c r="K41" s="2" t="s">
        <v>1001</v>
      </c>
      <c r="L41" s="2">
        <v>2010.0</v>
      </c>
      <c r="M41" s="2" t="s">
        <v>1002</v>
      </c>
      <c r="N41" s="2">
        <v>100.0</v>
      </c>
      <c r="O41" s="2">
        <v>12.0</v>
      </c>
      <c r="P41" s="2" t="s">
        <v>1003</v>
      </c>
      <c r="Q41" s="2" t="s">
        <v>851</v>
      </c>
      <c r="R41" s="2" t="s">
        <v>1004</v>
      </c>
      <c r="W41" s="2" t="s">
        <v>853</v>
      </c>
      <c r="X41" s="2" t="s">
        <v>1005</v>
      </c>
      <c r="Y41" s="2" t="s">
        <v>1006</v>
      </c>
      <c r="Z41" s="10" t="s">
        <v>1007</v>
      </c>
      <c r="AA41" s="2" t="s">
        <v>1008</v>
      </c>
    </row>
    <row r="42">
      <c r="A42" s="95" t="s">
        <v>915</v>
      </c>
      <c r="B42" s="134">
        <v>45924.0</v>
      </c>
      <c r="C42" s="95" t="s">
        <v>1009</v>
      </c>
      <c r="D42" s="94" t="s">
        <v>1010</v>
      </c>
      <c r="E42" s="95" t="s">
        <v>756</v>
      </c>
      <c r="F42" s="134">
        <v>45925.0</v>
      </c>
      <c r="G42" s="94" t="s">
        <v>289</v>
      </c>
      <c r="H42" s="94" t="s">
        <v>1011</v>
      </c>
      <c r="I42" s="2" t="s">
        <v>1012</v>
      </c>
      <c r="J42" s="2" t="s">
        <v>1013</v>
      </c>
      <c r="K42" s="2" t="s">
        <v>1014</v>
      </c>
      <c r="L42" s="2">
        <v>2015.0</v>
      </c>
      <c r="M42" s="2" t="s">
        <v>1015</v>
      </c>
      <c r="N42" s="2">
        <v>15.0</v>
      </c>
      <c r="P42" s="2">
        <v>1064.0</v>
      </c>
      <c r="Q42" s="2" t="s">
        <v>851</v>
      </c>
      <c r="R42" s="2" t="s">
        <v>1016</v>
      </c>
      <c r="W42" s="2" t="s">
        <v>853</v>
      </c>
      <c r="X42" s="2" t="s">
        <v>1017</v>
      </c>
      <c r="Y42" s="2" t="s">
        <v>1018</v>
      </c>
      <c r="Z42" s="10" t="s">
        <v>1019</v>
      </c>
    </row>
    <row r="43">
      <c r="A43" s="95" t="s">
        <v>750</v>
      </c>
      <c r="B43" s="134">
        <v>45924.0</v>
      </c>
      <c r="C43" s="95" t="s">
        <v>289</v>
      </c>
      <c r="D43" s="94" t="s">
        <v>1020</v>
      </c>
      <c r="E43" s="95" t="s">
        <v>66</v>
      </c>
      <c r="F43" s="136">
        <v>45924.0</v>
      </c>
      <c r="G43" s="94" t="s">
        <v>698</v>
      </c>
      <c r="H43" s="94" t="s">
        <v>1021</v>
      </c>
      <c r="I43" s="2" t="s">
        <v>1022</v>
      </c>
      <c r="J43" s="2" t="s">
        <v>1023</v>
      </c>
      <c r="K43" s="2" t="s">
        <v>1024</v>
      </c>
      <c r="L43" s="2">
        <v>2009.0</v>
      </c>
      <c r="M43" s="2" t="s">
        <v>1025</v>
      </c>
      <c r="N43" s="2">
        <v>77.0</v>
      </c>
      <c r="O43" s="2">
        <v>5.0</v>
      </c>
      <c r="P43" s="2" t="s">
        <v>1026</v>
      </c>
      <c r="Q43" s="2" t="s">
        <v>851</v>
      </c>
      <c r="R43" s="2" t="s">
        <v>1027</v>
      </c>
      <c r="W43" s="2" t="s">
        <v>853</v>
      </c>
      <c r="X43" s="2" t="s">
        <v>1028</v>
      </c>
      <c r="Y43" s="2" t="s">
        <v>1029</v>
      </c>
      <c r="Z43" s="10" t="s">
        <v>1030</v>
      </c>
    </row>
    <row r="44">
      <c r="A44" s="95" t="s">
        <v>750</v>
      </c>
      <c r="B44" s="134">
        <v>45924.0</v>
      </c>
      <c r="C44" s="95" t="s">
        <v>289</v>
      </c>
      <c r="D44" s="94" t="s">
        <v>1031</v>
      </c>
      <c r="E44" s="95" t="s">
        <v>66</v>
      </c>
      <c r="F44" s="136">
        <v>45924.0</v>
      </c>
      <c r="G44" s="94" t="s">
        <v>1032</v>
      </c>
      <c r="H44" s="94" t="s">
        <v>1033</v>
      </c>
      <c r="I44" s="2" t="s">
        <v>1034</v>
      </c>
      <c r="J44" s="2" t="s">
        <v>1035</v>
      </c>
      <c r="K44" s="2" t="s">
        <v>846</v>
      </c>
      <c r="L44" s="2">
        <v>2010.0</v>
      </c>
      <c r="M44" s="2" t="s">
        <v>1036</v>
      </c>
      <c r="N44" s="2">
        <v>25.0</v>
      </c>
      <c r="O44" s="2">
        <v>6.0</v>
      </c>
      <c r="P44" s="2" t="s">
        <v>1037</v>
      </c>
      <c r="Q44" s="2" t="s">
        <v>851</v>
      </c>
      <c r="R44" s="2" t="s">
        <v>1038</v>
      </c>
      <c r="W44" s="2" t="s">
        <v>853</v>
      </c>
      <c r="X44" s="2" t="s">
        <v>1039</v>
      </c>
      <c r="Y44" s="2" t="s">
        <v>1040</v>
      </c>
      <c r="Z44" s="10" t="s">
        <v>1041</v>
      </c>
      <c r="AA44" s="2" t="s">
        <v>1042</v>
      </c>
    </row>
    <row r="45">
      <c r="A45" s="95" t="s">
        <v>750</v>
      </c>
      <c r="B45" s="134">
        <v>45924.0</v>
      </c>
      <c r="C45" s="95" t="s">
        <v>961</v>
      </c>
      <c r="D45" s="94" t="s">
        <v>1043</v>
      </c>
      <c r="E45" s="95" t="s">
        <v>756</v>
      </c>
      <c r="F45" s="134">
        <v>45925.0</v>
      </c>
      <c r="G45" s="94" t="s">
        <v>289</v>
      </c>
      <c r="H45" s="94" t="s">
        <v>1044</v>
      </c>
      <c r="I45" s="2" t="s">
        <v>1045</v>
      </c>
      <c r="J45" s="2" t="s">
        <v>1046</v>
      </c>
      <c r="K45" s="2" t="s">
        <v>1047</v>
      </c>
      <c r="L45" s="2">
        <v>2009.0</v>
      </c>
      <c r="M45" s="2" t="s">
        <v>1048</v>
      </c>
      <c r="N45" s="2">
        <v>26.0</v>
      </c>
      <c r="O45" s="2">
        <v>3.0</v>
      </c>
      <c r="P45" s="2" t="s">
        <v>1049</v>
      </c>
      <c r="Q45" s="2" t="s">
        <v>851</v>
      </c>
      <c r="R45" s="2" t="s">
        <v>1050</v>
      </c>
      <c r="W45" s="2" t="s">
        <v>853</v>
      </c>
      <c r="X45" s="2" t="s">
        <v>1051</v>
      </c>
      <c r="Y45" s="2" t="s">
        <v>1052</v>
      </c>
      <c r="Z45" s="10" t="s">
        <v>1053</v>
      </c>
      <c r="AA45" s="2" t="s">
        <v>1054</v>
      </c>
    </row>
    <row r="46">
      <c r="A46" s="95" t="s">
        <v>750</v>
      </c>
      <c r="B46" s="134">
        <v>45924.0</v>
      </c>
      <c r="C46" s="132" t="s">
        <v>360</v>
      </c>
      <c r="D46" s="94" t="s">
        <v>1055</v>
      </c>
      <c r="E46" s="95" t="s">
        <v>756</v>
      </c>
      <c r="F46" s="134">
        <v>45925.0</v>
      </c>
      <c r="G46" s="94" t="s">
        <v>289</v>
      </c>
      <c r="H46" s="94" t="s">
        <v>1056</v>
      </c>
      <c r="I46" s="2" t="s">
        <v>1057</v>
      </c>
      <c r="J46" s="2" t="s">
        <v>1058</v>
      </c>
      <c r="K46" s="2" t="s">
        <v>1047</v>
      </c>
      <c r="L46" s="2">
        <v>2010.0</v>
      </c>
      <c r="M46" s="2" t="s">
        <v>1059</v>
      </c>
      <c r="N46" s="2">
        <v>27.0</v>
      </c>
      <c r="O46" s="2">
        <v>2.0</v>
      </c>
      <c r="P46" s="2" t="s">
        <v>1060</v>
      </c>
      <c r="Q46" s="2" t="s">
        <v>851</v>
      </c>
      <c r="R46" s="2" t="s">
        <v>1061</v>
      </c>
      <c r="W46" s="2" t="s">
        <v>853</v>
      </c>
      <c r="X46" s="2" t="s">
        <v>1062</v>
      </c>
      <c r="Y46" s="2" t="s">
        <v>1063</v>
      </c>
      <c r="Z46" s="10" t="s">
        <v>1064</v>
      </c>
      <c r="AA46" s="2" t="s">
        <v>1065</v>
      </c>
    </row>
    <row r="47">
      <c r="A47" s="95" t="s">
        <v>616</v>
      </c>
      <c r="B47" s="134">
        <v>45924.0</v>
      </c>
      <c r="C47" s="95" t="s">
        <v>700</v>
      </c>
      <c r="D47" s="94" t="s">
        <v>1066</v>
      </c>
      <c r="E47" s="95" t="s">
        <v>870</v>
      </c>
      <c r="F47" s="134">
        <v>45924.0</v>
      </c>
      <c r="G47" s="94" t="s">
        <v>289</v>
      </c>
      <c r="H47" s="94" t="s">
        <v>1067</v>
      </c>
      <c r="I47" s="2" t="s">
        <v>1068</v>
      </c>
      <c r="J47" s="2" t="s">
        <v>1069</v>
      </c>
      <c r="K47" s="2" t="s">
        <v>1014</v>
      </c>
      <c r="L47" s="2">
        <v>2011.0</v>
      </c>
      <c r="M47" s="2" t="s">
        <v>1070</v>
      </c>
      <c r="N47" s="2">
        <v>11.0</v>
      </c>
      <c r="P47" s="2">
        <v>751.0</v>
      </c>
      <c r="Q47" s="2" t="s">
        <v>851</v>
      </c>
      <c r="R47" s="2" t="s">
        <v>1071</v>
      </c>
      <c r="W47" s="2" t="s">
        <v>853</v>
      </c>
      <c r="X47" s="2" t="s">
        <v>1072</v>
      </c>
      <c r="Y47" s="2" t="s">
        <v>1073</v>
      </c>
      <c r="Z47" s="10" t="s">
        <v>1074</v>
      </c>
    </row>
    <row r="48">
      <c r="A48" s="95" t="s">
        <v>686</v>
      </c>
      <c r="B48" s="134">
        <v>45924.0</v>
      </c>
      <c r="C48" s="95" t="s">
        <v>360</v>
      </c>
      <c r="D48" s="94" t="s">
        <v>1075</v>
      </c>
      <c r="E48" s="95" t="s">
        <v>870</v>
      </c>
      <c r="F48" s="134">
        <v>45925.0</v>
      </c>
      <c r="G48" s="94" t="s">
        <v>289</v>
      </c>
      <c r="H48" s="94" t="s">
        <v>1076</v>
      </c>
      <c r="I48" s="2" t="s">
        <v>1077</v>
      </c>
      <c r="J48" s="2" t="s">
        <v>1078</v>
      </c>
      <c r="K48" s="2" t="s">
        <v>1079</v>
      </c>
      <c r="L48" s="2">
        <v>2013.0</v>
      </c>
      <c r="M48" s="2" t="s">
        <v>1080</v>
      </c>
      <c r="N48" s="2">
        <v>143.0</v>
      </c>
      <c r="P48" s="2" t="s">
        <v>1081</v>
      </c>
      <c r="Q48" s="2" t="s">
        <v>851</v>
      </c>
      <c r="R48" s="2" t="s">
        <v>1082</v>
      </c>
      <c r="W48" s="2" t="s">
        <v>853</v>
      </c>
      <c r="X48" s="2" t="s">
        <v>1083</v>
      </c>
      <c r="Y48" s="2" t="s">
        <v>1084</v>
      </c>
      <c r="Z48" s="10" t="s">
        <v>1085</v>
      </c>
      <c r="AA48" s="2" t="s">
        <v>1086</v>
      </c>
    </row>
    <row r="49">
      <c r="A49" s="95" t="s">
        <v>686</v>
      </c>
      <c r="B49" s="134">
        <v>45924.0</v>
      </c>
      <c r="C49" s="95" t="s">
        <v>289</v>
      </c>
      <c r="D49" s="94" t="s">
        <v>1087</v>
      </c>
      <c r="E49" s="95" t="s">
        <v>870</v>
      </c>
      <c r="F49" s="134">
        <v>45925.0</v>
      </c>
      <c r="G49" s="94" t="s">
        <v>289</v>
      </c>
      <c r="H49" s="94" t="s">
        <v>1088</v>
      </c>
      <c r="I49" s="2" t="s">
        <v>1089</v>
      </c>
      <c r="J49" s="2" t="s">
        <v>1090</v>
      </c>
      <c r="K49" s="2" t="s">
        <v>1014</v>
      </c>
      <c r="L49" s="2">
        <v>2013.0</v>
      </c>
      <c r="M49" s="2" t="s">
        <v>1091</v>
      </c>
      <c r="N49" s="2">
        <v>13.0</v>
      </c>
      <c r="P49" s="2">
        <v>227.0</v>
      </c>
      <c r="Q49" s="2" t="s">
        <v>851</v>
      </c>
      <c r="R49" s="2" t="s">
        <v>1092</v>
      </c>
      <c r="W49" s="2" t="s">
        <v>853</v>
      </c>
      <c r="X49" s="2" t="s">
        <v>1093</v>
      </c>
      <c r="Y49" s="2" t="s">
        <v>1094</v>
      </c>
      <c r="Z49" s="10" t="s">
        <v>1095</v>
      </c>
    </row>
    <row r="50">
      <c r="A50" s="95" t="s">
        <v>288</v>
      </c>
      <c r="B50" s="135">
        <v>45924.0</v>
      </c>
      <c r="C50" s="95" t="s">
        <v>698</v>
      </c>
      <c r="D50" s="94" t="s">
        <v>1096</v>
      </c>
      <c r="E50" s="95" t="s">
        <v>870</v>
      </c>
      <c r="F50" s="134">
        <v>45925.0</v>
      </c>
      <c r="G50" s="94" t="s">
        <v>289</v>
      </c>
      <c r="H50" s="94" t="s">
        <v>1097</v>
      </c>
      <c r="I50" s="2" t="s">
        <v>1098</v>
      </c>
      <c r="J50" s="2" t="s">
        <v>1099</v>
      </c>
      <c r="K50" s="2" t="s">
        <v>1100</v>
      </c>
      <c r="L50" s="2">
        <v>2020.0</v>
      </c>
      <c r="M50" s="2" t="s">
        <v>1101</v>
      </c>
      <c r="N50" s="2">
        <v>14.0</v>
      </c>
      <c r="O50" s="2">
        <v>3.0</v>
      </c>
      <c r="P50" s="138">
        <v>1.55799E15</v>
      </c>
      <c r="Q50" s="2" t="s">
        <v>851</v>
      </c>
      <c r="R50" s="2" t="s">
        <v>1102</v>
      </c>
      <c r="S50" s="2" t="s">
        <v>1103</v>
      </c>
      <c r="W50" s="2" t="s">
        <v>853</v>
      </c>
      <c r="X50" s="2" t="s">
        <v>1104</v>
      </c>
      <c r="Y50" s="2" t="s">
        <v>1105</v>
      </c>
      <c r="Z50" s="10" t="s">
        <v>1106</v>
      </c>
    </row>
    <row r="51">
      <c r="A51" s="95" t="s">
        <v>288</v>
      </c>
      <c r="B51" s="135">
        <v>45924.0</v>
      </c>
      <c r="C51" s="95" t="s">
        <v>698</v>
      </c>
      <c r="D51" s="94" t="s">
        <v>1107</v>
      </c>
      <c r="E51" s="95" t="s">
        <v>708</v>
      </c>
      <c r="F51" s="136">
        <v>45924.0</v>
      </c>
      <c r="G51" s="94" t="s">
        <v>698</v>
      </c>
      <c r="H51" s="94" t="s">
        <v>1108</v>
      </c>
      <c r="I51" s="2" t="s">
        <v>1109</v>
      </c>
      <c r="J51" s="2" t="s">
        <v>1110</v>
      </c>
      <c r="K51" s="2" t="s">
        <v>1111</v>
      </c>
      <c r="L51" s="2">
        <v>2022.0</v>
      </c>
      <c r="M51" s="2" t="s">
        <v>1112</v>
      </c>
      <c r="N51" s="2">
        <v>17.0</v>
      </c>
      <c r="O51" s="2">
        <v>4.0</v>
      </c>
      <c r="P51" s="2" t="s">
        <v>1113</v>
      </c>
      <c r="Q51" s="2" t="s">
        <v>851</v>
      </c>
      <c r="R51" s="2" t="s">
        <v>1114</v>
      </c>
      <c r="S51" s="2" t="s">
        <v>1115</v>
      </c>
      <c r="W51" s="2" t="s">
        <v>853</v>
      </c>
      <c r="X51" s="2" t="s">
        <v>1116</v>
      </c>
      <c r="Y51" s="2" t="s">
        <v>1117</v>
      </c>
      <c r="Z51" s="10" t="s">
        <v>1118</v>
      </c>
    </row>
    <row r="52">
      <c r="A52" s="95" t="s">
        <v>288</v>
      </c>
      <c r="B52" s="135">
        <v>45924.0</v>
      </c>
      <c r="C52" s="95" t="s">
        <v>698</v>
      </c>
      <c r="D52" s="94" t="s">
        <v>1119</v>
      </c>
      <c r="E52" s="95" t="s">
        <v>708</v>
      </c>
      <c r="F52" s="136">
        <v>45924.0</v>
      </c>
      <c r="G52" s="94" t="s">
        <v>698</v>
      </c>
      <c r="H52" s="94" t="s">
        <v>1120</v>
      </c>
      <c r="I52" s="2" t="s">
        <v>1121</v>
      </c>
      <c r="J52" s="2" t="s">
        <v>1122</v>
      </c>
      <c r="K52" s="2" t="s">
        <v>1123</v>
      </c>
      <c r="L52" s="2">
        <v>2017.0</v>
      </c>
      <c r="M52" s="2" t="s">
        <v>1124</v>
      </c>
      <c r="N52" s="2">
        <v>14.0</v>
      </c>
      <c r="O52" s="2">
        <v>3.0</v>
      </c>
      <c r="P52" s="2" t="s">
        <v>1125</v>
      </c>
      <c r="Q52" s="2" t="s">
        <v>851</v>
      </c>
      <c r="R52" s="2" t="s">
        <v>1126</v>
      </c>
      <c r="W52" s="2" t="s">
        <v>853</v>
      </c>
      <c r="X52" s="2" t="s">
        <v>1127</v>
      </c>
      <c r="Y52" s="2" t="s">
        <v>1128</v>
      </c>
      <c r="Z52" s="10" t="s">
        <v>1129</v>
      </c>
    </row>
    <row r="53">
      <c r="A53" s="95" t="s">
        <v>288</v>
      </c>
      <c r="B53" s="135">
        <v>45924.0</v>
      </c>
      <c r="C53" s="95" t="s">
        <v>698</v>
      </c>
      <c r="D53" s="94" t="s">
        <v>1130</v>
      </c>
      <c r="E53" s="95" t="s">
        <v>708</v>
      </c>
      <c r="F53" s="136">
        <v>45924.0</v>
      </c>
      <c r="G53" s="94" t="s">
        <v>698</v>
      </c>
      <c r="H53" s="94" t="s">
        <v>1131</v>
      </c>
      <c r="I53" s="2" t="s">
        <v>1132</v>
      </c>
      <c r="J53" s="2" t="s">
        <v>1133</v>
      </c>
      <c r="K53" s="2" t="s">
        <v>1134</v>
      </c>
      <c r="L53" s="2">
        <v>2016.0</v>
      </c>
      <c r="M53" s="2" t="s">
        <v>1135</v>
      </c>
      <c r="N53" s="2">
        <v>31.0</v>
      </c>
      <c r="O53" s="2">
        <v>4.0</v>
      </c>
      <c r="P53" s="2" t="s">
        <v>1136</v>
      </c>
      <c r="Q53" s="2" t="s">
        <v>851</v>
      </c>
      <c r="R53" s="2" t="s">
        <v>1137</v>
      </c>
      <c r="W53" s="2" t="s">
        <v>853</v>
      </c>
      <c r="X53" s="2" t="s">
        <v>1138</v>
      </c>
      <c r="Y53" s="2" t="s">
        <v>1139</v>
      </c>
      <c r="Z53" s="10" t="s">
        <v>1140</v>
      </c>
    </row>
    <row r="54">
      <c r="A54" s="95" t="s">
        <v>288</v>
      </c>
      <c r="B54" s="135">
        <v>45924.0</v>
      </c>
      <c r="C54" s="95" t="s">
        <v>1141</v>
      </c>
      <c r="D54" s="94" t="s">
        <v>1142</v>
      </c>
      <c r="E54" s="95" t="s">
        <v>708</v>
      </c>
      <c r="F54" s="136">
        <v>45924.0</v>
      </c>
      <c r="G54" s="94" t="s">
        <v>698</v>
      </c>
      <c r="H54" s="94" t="s">
        <v>1143</v>
      </c>
      <c r="I54" s="2" t="s">
        <v>1144</v>
      </c>
      <c r="J54" s="2" t="s">
        <v>1145</v>
      </c>
      <c r="K54" s="2" t="s">
        <v>1146</v>
      </c>
      <c r="L54" s="2">
        <v>2010.0</v>
      </c>
      <c r="M54" s="2" t="s">
        <v>1147</v>
      </c>
      <c r="N54" s="2">
        <v>17.0</v>
      </c>
      <c r="O54" s="2">
        <v>6.0</v>
      </c>
      <c r="P54" s="2" t="s">
        <v>1148</v>
      </c>
      <c r="Q54" s="2" t="s">
        <v>851</v>
      </c>
      <c r="R54" s="2" t="s">
        <v>1149</v>
      </c>
      <c r="W54" s="2" t="s">
        <v>853</v>
      </c>
      <c r="X54" s="2" t="s">
        <v>1150</v>
      </c>
      <c r="Z54" s="10" t="s">
        <v>1151</v>
      </c>
      <c r="AA54" s="2" t="s">
        <v>1152</v>
      </c>
    </row>
    <row r="55">
      <c r="A55" s="95" t="s">
        <v>288</v>
      </c>
      <c r="B55" s="135">
        <v>45924.0</v>
      </c>
      <c r="C55" s="95" t="s">
        <v>289</v>
      </c>
      <c r="D55" s="94" t="s">
        <v>1153</v>
      </c>
      <c r="E55" s="95" t="s">
        <v>708</v>
      </c>
      <c r="F55" s="136">
        <v>45924.0</v>
      </c>
      <c r="G55" s="94" t="s">
        <v>698</v>
      </c>
      <c r="H55" s="94" t="s">
        <v>1154</v>
      </c>
      <c r="I55" s="2" t="s">
        <v>1155</v>
      </c>
      <c r="J55" s="2" t="s">
        <v>1156</v>
      </c>
      <c r="K55" s="2" t="s">
        <v>1157</v>
      </c>
      <c r="L55" s="2">
        <v>2019.0</v>
      </c>
      <c r="M55" s="2" t="s">
        <v>1158</v>
      </c>
      <c r="N55" s="2">
        <v>33.0</v>
      </c>
      <c r="O55" s="2">
        <v>3.0</v>
      </c>
      <c r="P55" s="2" t="s">
        <v>1159</v>
      </c>
      <c r="Q55" s="2" t="s">
        <v>851</v>
      </c>
      <c r="R55" s="2" t="s">
        <v>1160</v>
      </c>
      <c r="S55" s="2" t="s">
        <v>1161</v>
      </c>
      <c r="W55" s="2" t="s">
        <v>853</v>
      </c>
      <c r="X55" s="2" t="s">
        <v>1162</v>
      </c>
      <c r="Y55" s="2" t="s">
        <v>1163</v>
      </c>
      <c r="Z55" s="10" t="s">
        <v>1164</v>
      </c>
    </row>
    <row r="56">
      <c r="A56" s="95" t="s">
        <v>288</v>
      </c>
      <c r="B56" s="135">
        <v>45924.0</v>
      </c>
      <c r="C56" s="95" t="s">
        <v>698</v>
      </c>
      <c r="D56" s="94" t="s">
        <v>1165</v>
      </c>
      <c r="E56" s="95" t="s">
        <v>708</v>
      </c>
      <c r="F56" s="136">
        <v>45924.0</v>
      </c>
      <c r="G56" s="94" t="s">
        <v>698</v>
      </c>
      <c r="H56" s="94" t="s">
        <v>1166</v>
      </c>
      <c r="I56" s="2" t="s">
        <v>1167</v>
      </c>
      <c r="J56" s="2" t="s">
        <v>1168</v>
      </c>
      <c r="K56" s="2" t="s">
        <v>1169</v>
      </c>
      <c r="L56" s="2">
        <v>2021.0</v>
      </c>
      <c r="M56" s="2" t="s">
        <v>1170</v>
      </c>
      <c r="N56" s="2">
        <v>39.0</v>
      </c>
      <c r="O56" s="2">
        <v>8.0</v>
      </c>
      <c r="P56" s="2" t="s">
        <v>1171</v>
      </c>
      <c r="Q56" s="2" t="s">
        <v>851</v>
      </c>
      <c r="R56" s="2" t="s">
        <v>1172</v>
      </c>
      <c r="S56" s="2" t="s">
        <v>1173</v>
      </c>
      <c r="W56" s="2" t="s">
        <v>853</v>
      </c>
      <c r="X56" s="2" t="s">
        <v>1174</v>
      </c>
      <c r="Y56" s="2" t="s">
        <v>1175</v>
      </c>
      <c r="Z56" s="10" t="s">
        <v>1176</v>
      </c>
    </row>
    <row r="57">
      <c r="A57" s="95" t="s">
        <v>288</v>
      </c>
      <c r="B57" s="135">
        <v>45924.0</v>
      </c>
      <c r="C57" s="95" t="s">
        <v>698</v>
      </c>
      <c r="D57" s="94" t="s">
        <v>1177</v>
      </c>
      <c r="E57" s="95" t="s">
        <v>870</v>
      </c>
      <c r="F57" s="134">
        <v>45924.0</v>
      </c>
      <c r="G57" s="94" t="s">
        <v>289</v>
      </c>
      <c r="H57" s="94" t="s">
        <v>1097</v>
      </c>
      <c r="I57" s="2" t="s">
        <v>1178</v>
      </c>
      <c r="J57" s="2" t="s">
        <v>1179</v>
      </c>
      <c r="K57" s="2" t="s">
        <v>1152</v>
      </c>
      <c r="L57" s="2">
        <v>2015.0</v>
      </c>
      <c r="M57" s="2" t="s">
        <v>1180</v>
      </c>
      <c r="N57" s="2">
        <v>86.0</v>
      </c>
      <c r="O57" s="2">
        <v>5.0</v>
      </c>
      <c r="P57" s="2" t="s">
        <v>1181</v>
      </c>
      <c r="Q57" s="2" t="s">
        <v>851</v>
      </c>
      <c r="R57" s="2" t="s">
        <v>1182</v>
      </c>
      <c r="W57" s="2" t="s">
        <v>853</v>
      </c>
      <c r="X57" s="2" t="s">
        <v>1183</v>
      </c>
      <c r="Y57" s="2" t="s">
        <v>1184</v>
      </c>
      <c r="Z57" s="10" t="s">
        <v>1185</v>
      </c>
    </row>
    <row r="58">
      <c r="A58" s="95" t="s">
        <v>288</v>
      </c>
      <c r="B58" s="135">
        <v>45924.0</v>
      </c>
      <c r="C58" s="95" t="s">
        <v>289</v>
      </c>
      <c r="D58" s="94" t="s">
        <v>1186</v>
      </c>
      <c r="E58" s="95" t="s">
        <v>870</v>
      </c>
      <c r="F58" s="134">
        <v>45925.0</v>
      </c>
      <c r="G58" s="94" t="s">
        <v>289</v>
      </c>
      <c r="H58" s="94" t="s">
        <v>1097</v>
      </c>
      <c r="I58" s="2" t="s">
        <v>1187</v>
      </c>
      <c r="J58" s="2" t="s">
        <v>1188</v>
      </c>
      <c r="K58" s="2" t="s">
        <v>1169</v>
      </c>
      <c r="L58" s="2">
        <v>2018.0</v>
      </c>
      <c r="M58" s="2" t="s">
        <v>1189</v>
      </c>
      <c r="N58" s="2">
        <v>36.0</v>
      </c>
      <c r="O58" s="2">
        <v>7.0</v>
      </c>
      <c r="P58" s="2" t="s">
        <v>1190</v>
      </c>
      <c r="Q58" s="2" t="s">
        <v>851</v>
      </c>
      <c r="R58" s="2" t="s">
        <v>1191</v>
      </c>
      <c r="W58" s="2" t="s">
        <v>853</v>
      </c>
      <c r="X58" s="2" t="s">
        <v>1192</v>
      </c>
      <c r="Y58" s="2" t="s">
        <v>1193</v>
      </c>
      <c r="Z58" s="10" t="s">
        <v>1194</v>
      </c>
    </row>
    <row r="59">
      <c r="A59" s="95" t="s">
        <v>288</v>
      </c>
      <c r="B59" s="135">
        <v>45924.0</v>
      </c>
      <c r="C59" s="95" t="s">
        <v>1195</v>
      </c>
      <c r="D59" s="94" t="s">
        <v>1196</v>
      </c>
      <c r="E59" s="95" t="s">
        <v>870</v>
      </c>
      <c r="F59" s="134">
        <v>45925.0</v>
      </c>
      <c r="G59" s="94" t="s">
        <v>289</v>
      </c>
      <c r="H59" s="94" t="s">
        <v>1197</v>
      </c>
      <c r="I59" s="2" t="s">
        <v>1198</v>
      </c>
      <c r="J59" s="2" t="s">
        <v>1199</v>
      </c>
      <c r="K59" s="2" t="s">
        <v>1200</v>
      </c>
      <c r="L59" s="2">
        <v>2016.0</v>
      </c>
      <c r="M59" s="2" t="s">
        <v>1201</v>
      </c>
      <c r="N59" s="2">
        <v>99.0</v>
      </c>
      <c r="O59" s="2">
        <v>6.0</v>
      </c>
      <c r="P59" s="2" t="s">
        <v>1202</v>
      </c>
      <c r="Q59" s="2" t="s">
        <v>851</v>
      </c>
      <c r="R59" s="2" t="s">
        <v>1203</v>
      </c>
      <c r="S59" s="2" t="s">
        <v>1204</v>
      </c>
      <c r="W59" s="2" t="s">
        <v>853</v>
      </c>
      <c r="X59" s="2" t="s">
        <v>1205</v>
      </c>
      <c r="Y59" s="2" t="s">
        <v>1206</v>
      </c>
      <c r="Z59" s="10" t="s">
        <v>1207</v>
      </c>
    </row>
    <row r="60">
      <c r="A60" s="95" t="s">
        <v>288</v>
      </c>
      <c r="B60" s="135">
        <v>45924.0</v>
      </c>
      <c r="C60" s="95" t="s">
        <v>698</v>
      </c>
      <c r="D60" s="94" t="s">
        <v>1208</v>
      </c>
      <c r="E60" s="95" t="s">
        <v>870</v>
      </c>
      <c r="F60" s="134">
        <v>45924.0</v>
      </c>
      <c r="G60" s="94" t="s">
        <v>289</v>
      </c>
      <c r="H60" s="94" t="s">
        <v>1097</v>
      </c>
      <c r="I60" s="2" t="s">
        <v>1209</v>
      </c>
      <c r="J60" s="2" t="s">
        <v>1210</v>
      </c>
      <c r="K60" s="2" t="s">
        <v>885</v>
      </c>
      <c r="L60" s="2">
        <v>2015.0</v>
      </c>
      <c r="M60" s="2" t="s">
        <v>1211</v>
      </c>
      <c r="N60" s="2">
        <v>16.0</v>
      </c>
      <c r="P60" s="2">
        <v>176.0</v>
      </c>
      <c r="Q60" s="2" t="s">
        <v>851</v>
      </c>
      <c r="R60" s="2" t="s">
        <v>1212</v>
      </c>
      <c r="S60" s="2" t="s">
        <v>1213</v>
      </c>
      <c r="W60" s="2" t="s">
        <v>853</v>
      </c>
      <c r="X60" s="2" t="s">
        <v>1214</v>
      </c>
      <c r="Y60" s="2" t="s">
        <v>1215</v>
      </c>
      <c r="Z60" s="10" t="s">
        <v>1216</v>
      </c>
      <c r="AA60" s="2" t="s">
        <v>1217</v>
      </c>
    </row>
    <row r="61">
      <c r="A61" s="95" t="s">
        <v>288</v>
      </c>
      <c r="B61" s="135">
        <v>45924.0</v>
      </c>
      <c r="C61" s="95" t="s">
        <v>698</v>
      </c>
      <c r="D61" s="94" t="s">
        <v>1218</v>
      </c>
      <c r="E61" s="95" t="s">
        <v>870</v>
      </c>
      <c r="F61" s="134">
        <v>45925.0</v>
      </c>
      <c r="G61" s="94" t="s">
        <v>289</v>
      </c>
      <c r="H61" s="94" t="s">
        <v>1097</v>
      </c>
      <c r="I61" s="2" t="s">
        <v>1219</v>
      </c>
      <c r="J61" s="2" t="s">
        <v>1220</v>
      </c>
      <c r="K61" s="2" t="s">
        <v>1221</v>
      </c>
      <c r="L61" s="2">
        <v>2006.0</v>
      </c>
      <c r="M61" s="2" t="s">
        <v>1222</v>
      </c>
      <c r="N61" s="2">
        <v>192.0</v>
      </c>
      <c r="O61" s="2">
        <v>2.0</v>
      </c>
      <c r="P61" s="2" t="s">
        <v>1223</v>
      </c>
      <c r="Q61" s="2" t="s">
        <v>851</v>
      </c>
      <c r="R61" s="2" t="s">
        <v>1224</v>
      </c>
      <c r="S61" s="2" t="s">
        <v>1225</v>
      </c>
      <c r="W61" s="2" t="s">
        <v>853</v>
      </c>
      <c r="X61" s="2" t="s">
        <v>1226</v>
      </c>
      <c r="Y61" s="2" t="s">
        <v>1227</v>
      </c>
      <c r="Z61" s="10" t="s">
        <v>1228</v>
      </c>
      <c r="AA61" s="2" t="s">
        <v>1229</v>
      </c>
    </row>
    <row r="62">
      <c r="A62" s="95" t="s">
        <v>288</v>
      </c>
      <c r="B62" s="135">
        <v>45924.0</v>
      </c>
      <c r="C62" s="95" t="s">
        <v>698</v>
      </c>
      <c r="D62" s="94" t="s">
        <v>1230</v>
      </c>
      <c r="E62" s="95" t="s">
        <v>870</v>
      </c>
      <c r="F62" s="134">
        <v>45924.0</v>
      </c>
      <c r="G62" s="94" t="s">
        <v>289</v>
      </c>
      <c r="H62" s="94" t="s">
        <v>1097</v>
      </c>
      <c r="I62" s="2" t="s">
        <v>1231</v>
      </c>
      <c r="J62" s="2" t="s">
        <v>1232</v>
      </c>
      <c r="K62" s="2" t="s">
        <v>1233</v>
      </c>
      <c r="L62" s="2">
        <v>2017.0</v>
      </c>
      <c r="M62" s="2" t="s">
        <v>1234</v>
      </c>
      <c r="N62" s="2">
        <v>49.0</v>
      </c>
      <c r="O62" s="2">
        <v>3.0</v>
      </c>
      <c r="P62" s="2" t="s">
        <v>1235</v>
      </c>
      <c r="Q62" s="2" t="s">
        <v>851</v>
      </c>
      <c r="R62" s="2" t="s">
        <v>1236</v>
      </c>
      <c r="S62" s="2" t="s">
        <v>1237</v>
      </c>
      <c r="W62" s="2" t="s">
        <v>853</v>
      </c>
      <c r="X62" s="2" t="s">
        <v>1238</v>
      </c>
      <c r="Y62" s="2" t="s">
        <v>1239</v>
      </c>
      <c r="Z62" s="10" t="s">
        <v>1240</v>
      </c>
    </row>
    <row r="63">
      <c r="A63" s="95" t="s">
        <v>288</v>
      </c>
      <c r="B63" s="135">
        <v>45924.0</v>
      </c>
      <c r="C63" s="95" t="s">
        <v>698</v>
      </c>
      <c r="D63" s="94" t="s">
        <v>1241</v>
      </c>
      <c r="E63" s="95" t="s">
        <v>870</v>
      </c>
      <c r="F63" s="134">
        <v>45925.0</v>
      </c>
      <c r="G63" s="94" t="s">
        <v>289</v>
      </c>
      <c r="H63" s="94" t="s">
        <v>1097</v>
      </c>
      <c r="I63" s="2" t="s">
        <v>1219</v>
      </c>
      <c r="J63" s="2" t="s">
        <v>1242</v>
      </c>
      <c r="K63" s="2" t="s">
        <v>1243</v>
      </c>
      <c r="L63" s="2">
        <v>2006.0</v>
      </c>
      <c r="M63" s="2" t="s">
        <v>1244</v>
      </c>
      <c r="N63" s="2">
        <v>95.0</v>
      </c>
      <c r="O63" s="2">
        <v>3.0</v>
      </c>
      <c r="P63" s="2" t="s">
        <v>1245</v>
      </c>
      <c r="Q63" s="2" t="s">
        <v>851</v>
      </c>
      <c r="R63" s="2" t="s">
        <v>1246</v>
      </c>
      <c r="S63" s="2" t="s">
        <v>1247</v>
      </c>
      <c r="W63" s="2" t="s">
        <v>853</v>
      </c>
      <c r="X63" s="2" t="s">
        <v>1248</v>
      </c>
      <c r="Y63" s="2" t="s">
        <v>1249</v>
      </c>
      <c r="Z63" s="10" t="s">
        <v>1250</v>
      </c>
      <c r="AA63" s="2" t="s">
        <v>1251</v>
      </c>
    </row>
    <row r="64">
      <c r="A64" s="95" t="s">
        <v>288</v>
      </c>
      <c r="B64" s="135">
        <v>45924.0</v>
      </c>
      <c r="C64" s="95" t="s">
        <v>698</v>
      </c>
      <c r="D64" s="94" t="s">
        <v>1252</v>
      </c>
      <c r="E64" s="95" t="s">
        <v>756</v>
      </c>
      <c r="F64" s="134">
        <v>45925.0</v>
      </c>
      <c r="G64" s="94" t="s">
        <v>700</v>
      </c>
      <c r="H64" s="94" t="s">
        <v>1253</v>
      </c>
      <c r="I64" s="2" t="s">
        <v>1254</v>
      </c>
      <c r="J64" s="2" t="s">
        <v>1255</v>
      </c>
      <c r="K64" s="2" t="s">
        <v>1256</v>
      </c>
      <c r="L64" s="2">
        <v>2021.0</v>
      </c>
      <c r="M64" s="2" t="s">
        <v>1257</v>
      </c>
      <c r="N64" s="2">
        <v>28.0</v>
      </c>
      <c r="O64" s="2">
        <v>1.0</v>
      </c>
      <c r="P64" s="2" t="s">
        <v>1258</v>
      </c>
      <c r="Q64" s="2" t="s">
        <v>851</v>
      </c>
      <c r="R64" s="2" t="s">
        <v>1259</v>
      </c>
      <c r="S64" s="2" t="s">
        <v>1260</v>
      </c>
      <c r="W64" s="2" t="s">
        <v>853</v>
      </c>
      <c r="X64" s="2" t="s">
        <v>1261</v>
      </c>
      <c r="Y64" s="2" t="s">
        <v>1262</v>
      </c>
      <c r="Z64" s="10" t="s">
        <v>1263</v>
      </c>
    </row>
    <row r="65">
      <c r="A65" s="95" t="s">
        <v>288</v>
      </c>
      <c r="B65" s="135">
        <v>45924.0</v>
      </c>
      <c r="C65" s="95" t="s">
        <v>1264</v>
      </c>
      <c r="D65" s="94" t="s">
        <v>1265</v>
      </c>
      <c r="E65" s="95" t="s">
        <v>870</v>
      </c>
      <c r="F65" s="135">
        <v>45925.0</v>
      </c>
      <c r="G65" s="94" t="s">
        <v>360</v>
      </c>
      <c r="H65" s="94" t="s">
        <v>1266</v>
      </c>
      <c r="I65" s="2" t="s">
        <v>1267</v>
      </c>
      <c r="J65" s="2" t="s">
        <v>1268</v>
      </c>
      <c r="K65" s="2" t="s">
        <v>1269</v>
      </c>
      <c r="L65" s="2">
        <v>2011.0</v>
      </c>
      <c r="M65" s="2" t="s">
        <v>1270</v>
      </c>
      <c r="N65" s="2">
        <v>51.0</v>
      </c>
      <c r="O65" s="2">
        <v>3.0</v>
      </c>
      <c r="P65" s="2" t="s">
        <v>1271</v>
      </c>
      <c r="Q65" s="2" t="s">
        <v>851</v>
      </c>
      <c r="R65" s="2" t="s">
        <v>1272</v>
      </c>
      <c r="W65" s="2" t="s">
        <v>853</v>
      </c>
      <c r="X65" s="2" t="s">
        <v>1273</v>
      </c>
      <c r="Y65" s="2" t="s">
        <v>1274</v>
      </c>
      <c r="Z65" s="10" t="s">
        <v>1275</v>
      </c>
    </row>
    <row r="66">
      <c r="A66" s="95" t="s">
        <v>288</v>
      </c>
      <c r="B66" s="135">
        <v>45924.0</v>
      </c>
      <c r="C66" s="95" t="s">
        <v>698</v>
      </c>
      <c r="D66" s="94" t="s">
        <v>1276</v>
      </c>
      <c r="E66" s="95" t="s">
        <v>506</v>
      </c>
      <c r="F66" s="136">
        <v>45924.0</v>
      </c>
      <c r="G66" s="94" t="s">
        <v>1277</v>
      </c>
      <c r="H66" s="94"/>
      <c r="I66" s="2" t="s">
        <v>1278</v>
      </c>
      <c r="J66" s="2" t="s">
        <v>1279</v>
      </c>
      <c r="K66" s="2" t="s">
        <v>1280</v>
      </c>
      <c r="L66" s="2">
        <v>2019.0</v>
      </c>
      <c r="M66" s="2" t="s">
        <v>1281</v>
      </c>
      <c r="N66" s="2">
        <v>101.0</v>
      </c>
      <c r="O66" s="2">
        <v>18.0</v>
      </c>
      <c r="P66" s="2" t="s">
        <v>1282</v>
      </c>
      <c r="Q66" s="2" t="s">
        <v>851</v>
      </c>
      <c r="R66" s="2" t="s">
        <v>1283</v>
      </c>
      <c r="S66" s="2" t="s">
        <v>1284</v>
      </c>
      <c r="W66" s="2" t="s">
        <v>853</v>
      </c>
      <c r="X66" s="2" t="s">
        <v>1285</v>
      </c>
      <c r="Y66" s="2" t="s">
        <v>1286</v>
      </c>
      <c r="Z66" s="10" t="s">
        <v>1287</v>
      </c>
    </row>
    <row r="67">
      <c r="A67" s="95" t="s">
        <v>288</v>
      </c>
      <c r="B67" s="135">
        <v>45924.0</v>
      </c>
      <c r="C67" s="95" t="s">
        <v>698</v>
      </c>
      <c r="D67" s="94" t="s">
        <v>1288</v>
      </c>
      <c r="E67" s="95" t="s">
        <v>506</v>
      </c>
      <c r="F67" s="136">
        <v>45924.0</v>
      </c>
      <c r="G67" s="94" t="s">
        <v>961</v>
      </c>
      <c r="H67" s="94" t="s">
        <v>1289</v>
      </c>
      <c r="I67" s="2" t="s">
        <v>1290</v>
      </c>
      <c r="J67" s="2" t="s">
        <v>1291</v>
      </c>
      <c r="K67" s="2" t="s">
        <v>1292</v>
      </c>
      <c r="L67" s="2">
        <v>2015.0</v>
      </c>
      <c r="M67" s="2" t="s">
        <v>1293</v>
      </c>
      <c r="N67" s="2">
        <v>16.0</v>
      </c>
      <c r="P67" s="2">
        <v>160.0</v>
      </c>
      <c r="Q67" s="2" t="s">
        <v>851</v>
      </c>
      <c r="R67" s="2" t="s">
        <v>1294</v>
      </c>
      <c r="W67" s="2" t="s">
        <v>853</v>
      </c>
      <c r="X67" s="2" t="s">
        <v>1295</v>
      </c>
      <c r="Y67" s="2" t="s">
        <v>1296</v>
      </c>
      <c r="Z67" s="10" t="s">
        <v>1297</v>
      </c>
    </row>
    <row r="68">
      <c r="A68" s="95" t="s">
        <v>288</v>
      </c>
      <c r="B68" s="135">
        <v>45924.0</v>
      </c>
      <c r="C68" s="95" t="s">
        <v>698</v>
      </c>
      <c r="D68" s="94" t="s">
        <v>1298</v>
      </c>
      <c r="E68" s="95" t="s">
        <v>756</v>
      </c>
      <c r="F68" s="134">
        <v>45925.0</v>
      </c>
      <c r="G68" s="94" t="s">
        <v>289</v>
      </c>
      <c r="H68" s="94" t="s">
        <v>1299</v>
      </c>
      <c r="I68" s="2" t="s">
        <v>1300</v>
      </c>
      <c r="J68" s="2" t="s">
        <v>1301</v>
      </c>
      <c r="K68" s="2" t="s">
        <v>1302</v>
      </c>
      <c r="L68" s="2">
        <v>2016.0</v>
      </c>
      <c r="M68" s="2" t="s">
        <v>1303</v>
      </c>
      <c r="N68" s="2">
        <v>23.0</v>
      </c>
      <c r="O68" s="2">
        <v>6.0</v>
      </c>
      <c r="P68" s="2" t="s">
        <v>1304</v>
      </c>
      <c r="Q68" s="2" t="s">
        <v>851</v>
      </c>
      <c r="R68" s="2" t="s">
        <v>1305</v>
      </c>
      <c r="S68" s="2" t="s">
        <v>1306</v>
      </c>
      <c r="W68" s="2" t="s">
        <v>853</v>
      </c>
      <c r="X68" s="2" t="s">
        <v>1307</v>
      </c>
      <c r="Y68" s="2" t="s">
        <v>1308</v>
      </c>
      <c r="Z68" s="10" t="s">
        <v>1309</v>
      </c>
    </row>
    <row r="69">
      <c r="A69" s="95" t="s">
        <v>616</v>
      </c>
      <c r="B69" s="135">
        <v>45924.0</v>
      </c>
      <c r="C69" s="95" t="s">
        <v>698</v>
      </c>
      <c r="D69" s="94" t="s">
        <v>1310</v>
      </c>
      <c r="E69" s="95" t="s">
        <v>756</v>
      </c>
      <c r="F69" s="134">
        <v>45925.0</v>
      </c>
      <c r="G69" s="94" t="s">
        <v>289</v>
      </c>
      <c r="H69" s="94" t="s">
        <v>1311</v>
      </c>
      <c r="I69" s="2" t="s">
        <v>1312</v>
      </c>
      <c r="J69" s="2" t="s">
        <v>1313</v>
      </c>
      <c r="K69" s="2" t="s">
        <v>1314</v>
      </c>
      <c r="L69" s="2">
        <v>2018.0</v>
      </c>
      <c r="M69" s="2" t="s">
        <v>1315</v>
      </c>
      <c r="N69" s="2">
        <v>18.0</v>
      </c>
      <c r="O69" s="2">
        <v>1.0</v>
      </c>
      <c r="P69" s="2">
        <v>368.0</v>
      </c>
      <c r="Q69" s="2" t="s">
        <v>851</v>
      </c>
      <c r="R69" s="2" t="s">
        <v>1316</v>
      </c>
      <c r="W69" s="2" t="s">
        <v>853</v>
      </c>
      <c r="X69" s="2" t="s">
        <v>1317</v>
      </c>
      <c r="Y69" s="2" t="s">
        <v>1318</v>
      </c>
      <c r="Z69" s="10" t="s">
        <v>1319</v>
      </c>
    </row>
    <row r="70">
      <c r="A70" s="95" t="s">
        <v>66</v>
      </c>
      <c r="B70" s="135">
        <v>45924.0</v>
      </c>
      <c r="C70" s="95" t="s">
        <v>698</v>
      </c>
      <c r="D70" s="94" t="s">
        <v>1320</v>
      </c>
      <c r="E70" s="95" t="s">
        <v>756</v>
      </c>
      <c r="F70" s="134">
        <v>45925.0</v>
      </c>
      <c r="G70" s="94" t="s">
        <v>289</v>
      </c>
      <c r="H70" s="94" t="s">
        <v>1321</v>
      </c>
      <c r="I70" s="2" t="s">
        <v>1322</v>
      </c>
      <c r="J70" s="2" t="s">
        <v>1323</v>
      </c>
      <c r="K70" s="2" t="s">
        <v>1302</v>
      </c>
      <c r="L70" s="2">
        <v>2019.0</v>
      </c>
      <c r="M70" s="2" t="s">
        <v>1324</v>
      </c>
      <c r="N70" s="2">
        <v>26.0</v>
      </c>
      <c r="O70" s="2">
        <v>10.0</v>
      </c>
      <c r="P70" s="2" t="s">
        <v>1325</v>
      </c>
      <c r="Q70" s="2" t="s">
        <v>851</v>
      </c>
      <c r="R70" s="2" t="s">
        <v>1326</v>
      </c>
      <c r="S70" s="2" t="s">
        <v>1327</v>
      </c>
      <c r="W70" s="2" t="s">
        <v>853</v>
      </c>
      <c r="X70" s="2" t="s">
        <v>1328</v>
      </c>
      <c r="Y70" s="2" t="s">
        <v>1329</v>
      </c>
      <c r="Z70" s="10" t="s">
        <v>1330</v>
      </c>
    </row>
    <row r="71">
      <c r="A71" s="95" t="s">
        <v>66</v>
      </c>
      <c r="B71" s="136">
        <v>45924.0</v>
      </c>
      <c r="C71" s="95" t="s">
        <v>698</v>
      </c>
      <c r="D71" s="94" t="s">
        <v>1331</v>
      </c>
      <c r="E71" s="95" t="s">
        <v>756</v>
      </c>
      <c r="F71" s="134">
        <v>45925.0</v>
      </c>
      <c r="G71" s="94" t="s">
        <v>289</v>
      </c>
      <c r="H71" s="94" t="s">
        <v>1332</v>
      </c>
      <c r="I71" s="2" t="s">
        <v>1333</v>
      </c>
      <c r="J71" s="2" t="s">
        <v>1334</v>
      </c>
      <c r="K71" s="2" t="s">
        <v>1335</v>
      </c>
      <c r="L71" s="2">
        <v>2016.0</v>
      </c>
      <c r="M71" s="2" t="s">
        <v>1336</v>
      </c>
      <c r="N71" s="2">
        <v>91.0</v>
      </c>
      <c r="O71" s="2">
        <v>4.0</v>
      </c>
      <c r="P71" s="2" t="s">
        <v>1337</v>
      </c>
      <c r="Q71" s="2" t="s">
        <v>851</v>
      </c>
      <c r="R71" s="2" t="s">
        <v>1338</v>
      </c>
      <c r="W71" s="2" t="s">
        <v>853</v>
      </c>
      <c r="X71" s="2" t="s">
        <v>1339</v>
      </c>
      <c r="Y71" s="2" t="s">
        <v>1340</v>
      </c>
      <c r="Z71" s="17" t="s">
        <v>1341</v>
      </c>
    </row>
    <row r="72">
      <c r="A72" s="95" t="s">
        <v>430</v>
      </c>
      <c r="B72" s="134">
        <v>45924.0</v>
      </c>
      <c r="C72" s="95" t="s">
        <v>360</v>
      </c>
      <c r="D72" s="94" t="s">
        <v>1342</v>
      </c>
      <c r="E72" s="95" t="s">
        <v>756</v>
      </c>
      <c r="F72" s="134">
        <v>45925.0</v>
      </c>
      <c r="G72" s="94" t="s">
        <v>360</v>
      </c>
      <c r="H72" s="94" t="s">
        <v>1343</v>
      </c>
      <c r="I72" s="2" t="s">
        <v>1344</v>
      </c>
      <c r="J72" s="2" t="s">
        <v>1345</v>
      </c>
      <c r="K72" s="2" t="s">
        <v>1346</v>
      </c>
      <c r="L72" s="2">
        <v>2011.0</v>
      </c>
      <c r="M72" s="2" t="s">
        <v>1347</v>
      </c>
      <c r="N72" s="2">
        <v>171.0</v>
      </c>
      <c r="O72" s="2">
        <v>10.0</v>
      </c>
      <c r="P72" s="2" t="s">
        <v>1348</v>
      </c>
      <c r="Q72" s="2" t="s">
        <v>851</v>
      </c>
      <c r="R72" s="2" t="s">
        <v>1349</v>
      </c>
      <c r="W72" s="2" t="s">
        <v>853</v>
      </c>
      <c r="X72" s="2" t="s">
        <v>1350</v>
      </c>
      <c r="Y72" s="2" t="s">
        <v>1351</v>
      </c>
      <c r="Z72" s="10" t="s">
        <v>1352</v>
      </c>
      <c r="AA72" s="2" t="s">
        <v>1353</v>
      </c>
    </row>
    <row r="73">
      <c r="A73" s="95" t="s">
        <v>430</v>
      </c>
      <c r="B73" s="134">
        <v>45924.0</v>
      </c>
      <c r="C73" s="95" t="s">
        <v>289</v>
      </c>
      <c r="D73" s="94" t="s">
        <v>1354</v>
      </c>
      <c r="E73" s="95" t="s">
        <v>506</v>
      </c>
      <c r="F73" s="95" t="s">
        <v>1355</v>
      </c>
      <c r="G73" s="94" t="s">
        <v>1356</v>
      </c>
      <c r="H73" s="94"/>
      <c r="I73" s="2" t="s">
        <v>1357</v>
      </c>
      <c r="J73" s="2" t="s">
        <v>1358</v>
      </c>
      <c r="K73" s="2" t="s">
        <v>1359</v>
      </c>
      <c r="L73" s="2">
        <v>2009.0</v>
      </c>
      <c r="M73" s="2" t="s">
        <v>1360</v>
      </c>
      <c r="N73" s="2">
        <v>43.0</v>
      </c>
      <c r="O73" s="2" t="s">
        <v>1361</v>
      </c>
      <c r="P73" s="2" t="s">
        <v>1362</v>
      </c>
      <c r="Q73" s="2" t="s">
        <v>851</v>
      </c>
      <c r="R73" s="2" t="s">
        <v>1363</v>
      </c>
      <c r="W73" s="2" t="s">
        <v>853</v>
      </c>
      <c r="X73" s="2" t="s">
        <v>1364</v>
      </c>
      <c r="Y73" s="2" t="s">
        <v>1365</v>
      </c>
      <c r="Z73" s="10" t="s">
        <v>1366</v>
      </c>
      <c r="AA73" s="2" t="s">
        <v>1367</v>
      </c>
    </row>
    <row r="74">
      <c r="A74" s="95" t="s">
        <v>915</v>
      </c>
      <c r="B74" s="136">
        <v>45924.0</v>
      </c>
      <c r="C74" s="95" t="s">
        <v>1368</v>
      </c>
      <c r="D74" s="94" t="s">
        <v>1369</v>
      </c>
      <c r="E74" s="95" t="s">
        <v>506</v>
      </c>
      <c r="F74" s="136">
        <v>45924.0</v>
      </c>
      <c r="G74" s="94" t="s">
        <v>762</v>
      </c>
      <c r="H74" s="94" t="s">
        <v>1370</v>
      </c>
      <c r="I74" s="2" t="s">
        <v>1371</v>
      </c>
      <c r="J74" s="2" t="s">
        <v>1372</v>
      </c>
      <c r="K74" s="2" t="s">
        <v>1373</v>
      </c>
      <c r="L74" s="2">
        <v>2020.0</v>
      </c>
      <c r="M74" s="2" t="s">
        <v>1374</v>
      </c>
      <c r="N74" s="2">
        <v>19.0</v>
      </c>
      <c r="O74" s="2">
        <v>2.0</v>
      </c>
      <c r="P74" s="2" t="s">
        <v>1375</v>
      </c>
      <c r="Q74" s="2" t="s">
        <v>851</v>
      </c>
      <c r="R74" s="2" t="s">
        <v>1376</v>
      </c>
      <c r="S74" s="2" t="s">
        <v>1377</v>
      </c>
      <c r="W74" s="2" t="s">
        <v>853</v>
      </c>
      <c r="X74" s="2" t="s">
        <v>1378</v>
      </c>
      <c r="Y74" s="2" t="s">
        <v>1379</v>
      </c>
      <c r="Z74" s="10" t="s">
        <v>1380</v>
      </c>
    </row>
    <row r="75">
      <c r="A75" s="95" t="s">
        <v>750</v>
      </c>
      <c r="B75" s="134">
        <v>45924.0</v>
      </c>
      <c r="C75" s="95" t="s">
        <v>289</v>
      </c>
      <c r="D75" s="94" t="s">
        <v>1381</v>
      </c>
      <c r="E75" s="95" t="s">
        <v>870</v>
      </c>
      <c r="F75" s="134">
        <v>45924.0</v>
      </c>
      <c r="G75" s="94" t="s">
        <v>289</v>
      </c>
      <c r="H75" s="94" t="s">
        <v>1382</v>
      </c>
      <c r="I75" s="2" t="s">
        <v>1383</v>
      </c>
      <c r="J75" s="2" t="s">
        <v>1384</v>
      </c>
      <c r="K75" s="2" t="s">
        <v>1385</v>
      </c>
      <c r="L75" s="2">
        <v>2010.0</v>
      </c>
      <c r="M75" s="2" t="s">
        <v>1386</v>
      </c>
      <c r="N75" s="2">
        <v>16.0</v>
      </c>
      <c r="O75" s="2">
        <v>4.0</v>
      </c>
      <c r="P75" s="2" t="s">
        <v>1387</v>
      </c>
      <c r="Q75" s="2" t="s">
        <v>851</v>
      </c>
      <c r="R75" s="2" t="s">
        <v>1388</v>
      </c>
      <c r="S75" s="2" t="s">
        <v>1389</v>
      </c>
      <c r="W75" s="2" t="s">
        <v>853</v>
      </c>
      <c r="X75" s="2" t="s">
        <v>1390</v>
      </c>
      <c r="Y75" s="2" t="s">
        <v>1391</v>
      </c>
      <c r="Z75" s="10" t="s">
        <v>1392</v>
      </c>
    </row>
    <row r="76">
      <c r="A76" s="95" t="s">
        <v>750</v>
      </c>
      <c r="B76" s="134">
        <v>45924.0</v>
      </c>
      <c r="C76" s="95" t="s">
        <v>289</v>
      </c>
      <c r="D76" s="94" t="s">
        <v>1393</v>
      </c>
      <c r="E76" s="95" t="s">
        <v>66</v>
      </c>
      <c r="F76" s="136">
        <v>45924.0</v>
      </c>
      <c r="G76" s="94" t="s">
        <v>289</v>
      </c>
      <c r="H76" s="94" t="s">
        <v>1394</v>
      </c>
      <c r="I76" s="2" t="s">
        <v>1395</v>
      </c>
      <c r="J76" s="2" t="s">
        <v>1396</v>
      </c>
      <c r="K76" s="2" t="s">
        <v>1397</v>
      </c>
      <c r="L76" s="2">
        <v>2016.0</v>
      </c>
      <c r="M76" s="2" t="s">
        <v>1398</v>
      </c>
      <c r="N76" s="2">
        <v>67.0</v>
      </c>
      <c r="O76" s="2">
        <v>8.0</v>
      </c>
      <c r="P76" s="2" t="s">
        <v>1399</v>
      </c>
      <c r="Q76" s="2" t="s">
        <v>851</v>
      </c>
      <c r="R76" s="2" t="s">
        <v>1400</v>
      </c>
      <c r="W76" s="2" t="s">
        <v>853</v>
      </c>
      <c r="X76" s="2" t="s">
        <v>1401</v>
      </c>
      <c r="Y76" s="2" t="s">
        <v>1402</v>
      </c>
      <c r="Z76" s="10" t="s">
        <v>1403</v>
      </c>
    </row>
    <row r="77">
      <c r="A77" s="95" t="s">
        <v>750</v>
      </c>
      <c r="B77" s="134">
        <v>45924.0</v>
      </c>
      <c r="C77" s="95" t="s">
        <v>1264</v>
      </c>
      <c r="D77" s="94" t="s">
        <v>1404</v>
      </c>
      <c r="E77" s="95" t="s">
        <v>756</v>
      </c>
      <c r="F77" s="134">
        <v>45925.0</v>
      </c>
      <c r="G77" s="94" t="s">
        <v>289</v>
      </c>
      <c r="H77" s="94" t="s">
        <v>1405</v>
      </c>
      <c r="I77" s="2" t="s">
        <v>1406</v>
      </c>
      <c r="J77" s="2" t="s">
        <v>1407</v>
      </c>
      <c r="K77" s="2" t="s">
        <v>1397</v>
      </c>
      <c r="L77" s="2">
        <v>2017.0</v>
      </c>
      <c r="M77" s="2" t="s">
        <v>1408</v>
      </c>
      <c r="N77" s="2">
        <v>68.0</v>
      </c>
      <c r="O77" s="2">
        <v>3.0</v>
      </c>
      <c r="P77" s="2" t="s">
        <v>1409</v>
      </c>
      <c r="Q77" s="2" t="s">
        <v>851</v>
      </c>
      <c r="R77" s="2" t="s">
        <v>1410</v>
      </c>
      <c r="S77" s="2" t="s">
        <v>1411</v>
      </c>
      <c r="W77" s="2" t="s">
        <v>853</v>
      </c>
      <c r="X77" s="2" t="s">
        <v>1412</v>
      </c>
      <c r="Y77" s="2" t="s">
        <v>1413</v>
      </c>
      <c r="Z77" s="10" t="s">
        <v>1414</v>
      </c>
    </row>
    <row r="78">
      <c r="A78" s="95" t="s">
        <v>430</v>
      </c>
      <c r="B78" s="134">
        <v>45924.0</v>
      </c>
      <c r="C78" s="95" t="s">
        <v>289</v>
      </c>
      <c r="D78" s="94" t="s">
        <v>1415</v>
      </c>
      <c r="E78" s="95" t="s">
        <v>66</v>
      </c>
      <c r="F78" s="136">
        <v>45924.0</v>
      </c>
      <c r="G78" s="94" t="s">
        <v>698</v>
      </c>
      <c r="H78" s="94" t="s">
        <v>1033</v>
      </c>
      <c r="I78" s="2" t="s">
        <v>1416</v>
      </c>
      <c r="J78" s="2" t="s">
        <v>1417</v>
      </c>
      <c r="K78" s="2" t="s">
        <v>1200</v>
      </c>
      <c r="L78" s="2">
        <v>2013.0</v>
      </c>
      <c r="M78" s="2" t="s">
        <v>1418</v>
      </c>
      <c r="N78" s="2">
        <v>93.0</v>
      </c>
      <c r="O78" s="2">
        <v>3.0</v>
      </c>
      <c r="P78" s="2" t="s">
        <v>1419</v>
      </c>
      <c r="Q78" s="2" t="s">
        <v>851</v>
      </c>
      <c r="R78" s="2" t="s">
        <v>1420</v>
      </c>
      <c r="W78" s="2" t="s">
        <v>853</v>
      </c>
      <c r="X78" s="2" t="s">
        <v>1421</v>
      </c>
      <c r="Y78" s="2" t="s">
        <v>1422</v>
      </c>
      <c r="Z78" s="10" t="s">
        <v>1423</v>
      </c>
      <c r="AA78" s="2" t="s">
        <v>892</v>
      </c>
    </row>
    <row r="79">
      <c r="A79" s="95" t="s">
        <v>430</v>
      </c>
      <c r="B79" s="134">
        <v>45924.0</v>
      </c>
      <c r="C79" s="95" t="s">
        <v>289</v>
      </c>
      <c r="D79" s="124"/>
      <c r="E79" s="95" t="s">
        <v>870</v>
      </c>
      <c r="F79" s="136">
        <v>45924.0</v>
      </c>
      <c r="G79" s="94" t="s">
        <v>698</v>
      </c>
      <c r="H79" s="94" t="s">
        <v>1424</v>
      </c>
      <c r="I79" s="2" t="s">
        <v>1425</v>
      </c>
      <c r="J79" s="2" t="s">
        <v>1426</v>
      </c>
      <c r="K79" s="2" t="s">
        <v>1427</v>
      </c>
      <c r="L79" s="2">
        <v>2011.0</v>
      </c>
      <c r="M79" s="2" t="s">
        <v>1428</v>
      </c>
      <c r="N79" s="2">
        <v>26.0</v>
      </c>
      <c r="O79" s="2">
        <v>1.0</v>
      </c>
      <c r="P79" s="2" t="s">
        <v>1429</v>
      </c>
      <c r="Q79" s="2" t="s">
        <v>851</v>
      </c>
      <c r="R79" s="2" t="s">
        <v>1430</v>
      </c>
      <c r="W79" s="2" t="s">
        <v>853</v>
      </c>
      <c r="X79" s="2" t="s">
        <v>1431</v>
      </c>
      <c r="Y79" s="2" t="s">
        <v>1432</v>
      </c>
      <c r="Z79" s="10" t="s">
        <v>1433</v>
      </c>
    </row>
    <row r="80">
      <c r="A80" s="95" t="s">
        <v>915</v>
      </c>
      <c r="B80" s="134">
        <v>45924.0</v>
      </c>
      <c r="C80" s="95" t="s">
        <v>289</v>
      </c>
      <c r="D80" s="94" t="s">
        <v>1434</v>
      </c>
      <c r="E80" s="95" t="s">
        <v>756</v>
      </c>
      <c r="F80" s="134">
        <v>45925.0</v>
      </c>
      <c r="G80" s="94" t="s">
        <v>289</v>
      </c>
      <c r="H80" s="94" t="s">
        <v>1435</v>
      </c>
      <c r="I80" s="2" t="s">
        <v>1436</v>
      </c>
      <c r="J80" s="2" t="s">
        <v>1437</v>
      </c>
      <c r="K80" s="2" t="s">
        <v>885</v>
      </c>
      <c r="L80" s="2">
        <v>2018.0</v>
      </c>
      <c r="M80" s="2" t="s">
        <v>1438</v>
      </c>
      <c r="N80" s="2">
        <v>19.0</v>
      </c>
      <c r="O80" s="2">
        <v>1.0</v>
      </c>
      <c r="P80" s="2">
        <v>115.0</v>
      </c>
      <c r="Q80" s="2" t="s">
        <v>851</v>
      </c>
      <c r="R80" s="2" t="s">
        <v>1439</v>
      </c>
      <c r="S80" s="2" t="s">
        <v>1440</v>
      </c>
      <c r="W80" s="2" t="s">
        <v>853</v>
      </c>
      <c r="X80" s="2" t="s">
        <v>1441</v>
      </c>
      <c r="Y80" s="2" t="s">
        <v>1442</v>
      </c>
      <c r="Z80" s="10" t="s">
        <v>1443</v>
      </c>
    </row>
    <row r="81">
      <c r="A81" s="95" t="s">
        <v>350</v>
      </c>
      <c r="B81" s="135">
        <v>45924.0</v>
      </c>
      <c r="C81" s="95" t="s">
        <v>698</v>
      </c>
      <c r="D81" s="94" t="s">
        <v>1444</v>
      </c>
      <c r="E81" s="95" t="s">
        <v>66</v>
      </c>
      <c r="F81" s="136">
        <v>45924.0</v>
      </c>
      <c r="G81" s="94" t="s">
        <v>698</v>
      </c>
      <c r="H81" s="94" t="s">
        <v>1445</v>
      </c>
      <c r="I81" s="2" t="s">
        <v>1446</v>
      </c>
      <c r="J81" s="2" t="s">
        <v>1447</v>
      </c>
      <c r="K81" s="2" t="s">
        <v>1448</v>
      </c>
      <c r="L81" s="2">
        <v>2016.0</v>
      </c>
      <c r="M81" s="2" t="s">
        <v>1449</v>
      </c>
      <c r="N81" s="2">
        <v>51.0</v>
      </c>
      <c r="O81" s="2">
        <v>1.0</v>
      </c>
      <c r="P81" s="2" t="s">
        <v>1450</v>
      </c>
      <c r="Q81" s="2" t="s">
        <v>851</v>
      </c>
      <c r="R81" s="2" t="s">
        <v>1451</v>
      </c>
      <c r="S81" s="2" t="s">
        <v>1452</v>
      </c>
      <c r="W81" s="2" t="s">
        <v>853</v>
      </c>
      <c r="X81" s="2" t="s">
        <v>1453</v>
      </c>
      <c r="Y81" s="2" t="s">
        <v>1454</v>
      </c>
      <c r="Z81" s="10" t="s">
        <v>1455</v>
      </c>
    </row>
    <row r="82">
      <c r="A82" s="95" t="s">
        <v>350</v>
      </c>
      <c r="B82" s="135">
        <v>45924.0</v>
      </c>
      <c r="C82" s="95" t="s">
        <v>698</v>
      </c>
      <c r="D82" s="94" t="s">
        <v>1456</v>
      </c>
      <c r="E82" s="95" t="s">
        <v>66</v>
      </c>
      <c r="F82" s="136">
        <v>45924.0</v>
      </c>
      <c r="G82" s="94" t="s">
        <v>698</v>
      </c>
      <c r="H82" s="94" t="s">
        <v>1445</v>
      </c>
      <c r="I82" s="2" t="s">
        <v>1457</v>
      </c>
      <c r="J82" s="2" t="s">
        <v>1458</v>
      </c>
      <c r="K82" s="2" t="s">
        <v>1459</v>
      </c>
      <c r="L82" s="2">
        <v>2008.0</v>
      </c>
      <c r="M82" s="2" t="s">
        <v>1460</v>
      </c>
      <c r="N82" s="2">
        <v>71.0</v>
      </c>
      <c r="O82" s="2">
        <v>3.0</v>
      </c>
      <c r="P82" s="2" t="s">
        <v>1461</v>
      </c>
      <c r="Q82" s="2" t="s">
        <v>851</v>
      </c>
      <c r="R82" s="2" t="s">
        <v>1462</v>
      </c>
      <c r="W82" s="2" t="s">
        <v>853</v>
      </c>
      <c r="X82" s="2" t="s">
        <v>1463</v>
      </c>
      <c r="Y82" s="2" t="s">
        <v>1464</v>
      </c>
      <c r="Z82" s="10" t="s">
        <v>1465</v>
      </c>
    </row>
    <row r="83">
      <c r="A83" s="95" t="s">
        <v>350</v>
      </c>
      <c r="B83" s="135">
        <v>45924.0</v>
      </c>
      <c r="C83" s="95" t="s">
        <v>698</v>
      </c>
      <c r="D83" s="94" t="s">
        <v>1466</v>
      </c>
      <c r="E83" s="95" t="s">
        <v>756</v>
      </c>
      <c r="F83" s="134">
        <v>45925.0</v>
      </c>
      <c r="G83" s="94" t="s">
        <v>289</v>
      </c>
      <c r="H83" s="94" t="s">
        <v>1467</v>
      </c>
      <c r="I83" s="2" t="s">
        <v>1468</v>
      </c>
      <c r="J83" s="2" t="s">
        <v>1469</v>
      </c>
      <c r="K83" s="2" t="s">
        <v>1470</v>
      </c>
      <c r="L83" s="2">
        <v>2016.0</v>
      </c>
      <c r="M83" s="2" t="s">
        <v>1471</v>
      </c>
      <c r="N83" s="2">
        <v>68.0</v>
      </c>
      <c r="O83" s="2">
        <v>5.0</v>
      </c>
      <c r="P83" s="2" t="s">
        <v>1472</v>
      </c>
      <c r="Q83" s="2" t="s">
        <v>851</v>
      </c>
      <c r="R83" s="2" t="s">
        <v>1473</v>
      </c>
      <c r="W83" s="2" t="s">
        <v>853</v>
      </c>
      <c r="X83" s="2" t="s">
        <v>1474</v>
      </c>
      <c r="Y83" s="2" t="s">
        <v>1475</v>
      </c>
      <c r="Z83" s="10" t="s">
        <v>1476</v>
      </c>
    </row>
    <row r="84">
      <c r="A84" s="95" t="s">
        <v>350</v>
      </c>
      <c r="B84" s="135">
        <v>45924.0</v>
      </c>
      <c r="C84" s="95" t="s">
        <v>698</v>
      </c>
      <c r="D84" s="94" t="s">
        <v>1477</v>
      </c>
      <c r="E84" s="95" t="s">
        <v>756</v>
      </c>
      <c r="F84" s="134">
        <v>45925.0</v>
      </c>
      <c r="G84" s="94" t="s">
        <v>289</v>
      </c>
      <c r="H84" s="94" t="s">
        <v>1478</v>
      </c>
      <c r="I84" s="2" t="s">
        <v>1479</v>
      </c>
      <c r="J84" s="2" t="s">
        <v>1480</v>
      </c>
      <c r="K84" s="2" t="s">
        <v>1481</v>
      </c>
      <c r="L84" s="2">
        <v>2017.0</v>
      </c>
      <c r="M84" s="2" t="s">
        <v>1482</v>
      </c>
      <c r="N84" s="2">
        <v>22.0</v>
      </c>
      <c r="O84" s="2">
        <v>8.0</v>
      </c>
      <c r="P84" s="2" t="s">
        <v>1483</v>
      </c>
      <c r="Q84" s="2" t="s">
        <v>851</v>
      </c>
      <c r="R84" s="2" t="s">
        <v>1484</v>
      </c>
      <c r="S84" s="2" t="s">
        <v>1485</v>
      </c>
      <c r="W84" s="2" t="s">
        <v>853</v>
      </c>
      <c r="X84" s="2" t="s">
        <v>1486</v>
      </c>
      <c r="Y84" s="2" t="s">
        <v>1487</v>
      </c>
      <c r="Z84" s="10" t="s">
        <v>1488</v>
      </c>
    </row>
    <row r="85">
      <c r="A85" s="95" t="s">
        <v>350</v>
      </c>
      <c r="B85" s="135">
        <v>45924.0</v>
      </c>
      <c r="C85" s="95" t="s">
        <v>698</v>
      </c>
      <c r="D85" s="139" t="s">
        <v>1489</v>
      </c>
      <c r="E85" s="95" t="s">
        <v>756</v>
      </c>
      <c r="F85" s="134">
        <v>45925.0</v>
      </c>
      <c r="G85" s="94" t="s">
        <v>289</v>
      </c>
      <c r="H85" s="94" t="s">
        <v>1490</v>
      </c>
      <c r="I85" s="2" t="s">
        <v>1491</v>
      </c>
      <c r="J85" s="2" t="s">
        <v>1492</v>
      </c>
      <c r="K85" s="2" t="s">
        <v>1397</v>
      </c>
      <c r="L85" s="2">
        <v>2011.0</v>
      </c>
      <c r="M85" s="2" t="s">
        <v>1493</v>
      </c>
      <c r="N85" s="2">
        <v>62.0</v>
      </c>
      <c r="O85" s="2">
        <v>11.0</v>
      </c>
      <c r="P85" s="2" t="s">
        <v>1494</v>
      </c>
      <c r="Q85" s="2" t="s">
        <v>851</v>
      </c>
      <c r="R85" s="2" t="s">
        <v>1495</v>
      </c>
      <c r="W85" s="2" t="s">
        <v>853</v>
      </c>
      <c r="X85" s="2" t="s">
        <v>1496</v>
      </c>
      <c r="Y85" s="2" t="s">
        <v>1497</v>
      </c>
      <c r="Z85" s="10" t="s">
        <v>1498</v>
      </c>
      <c r="AA85" s="2" t="s">
        <v>1008</v>
      </c>
    </row>
    <row r="86">
      <c r="A86" s="95" t="s">
        <v>350</v>
      </c>
      <c r="B86" s="135">
        <v>45924.0</v>
      </c>
      <c r="C86" s="95" t="s">
        <v>698</v>
      </c>
      <c r="D86" s="94" t="s">
        <v>1499</v>
      </c>
      <c r="E86" s="95" t="s">
        <v>66</v>
      </c>
      <c r="F86" s="136">
        <v>45925.0</v>
      </c>
      <c r="G86" s="94" t="s">
        <v>698</v>
      </c>
      <c r="H86" s="94" t="s">
        <v>1500</v>
      </c>
      <c r="I86" s="2" t="s">
        <v>1501</v>
      </c>
      <c r="J86" s="2" t="s">
        <v>1502</v>
      </c>
      <c r="K86" s="2" t="s">
        <v>1503</v>
      </c>
      <c r="L86" s="2">
        <v>2024.0</v>
      </c>
      <c r="M86" s="2" t="s">
        <v>1504</v>
      </c>
      <c r="N86" s="2">
        <v>62.0</v>
      </c>
      <c r="O86" s="2">
        <v>1.0</v>
      </c>
      <c r="P86" s="2" t="s">
        <v>1505</v>
      </c>
      <c r="Q86" s="2" t="s">
        <v>851</v>
      </c>
      <c r="R86" s="2" t="s">
        <v>1506</v>
      </c>
      <c r="W86" s="2" t="s">
        <v>853</v>
      </c>
      <c r="X86" s="2" t="s">
        <v>1507</v>
      </c>
      <c r="Y86" s="2" t="s">
        <v>1508</v>
      </c>
      <c r="Z86" s="10" t="s">
        <v>1509</v>
      </c>
    </row>
    <row r="87">
      <c r="A87" s="95" t="s">
        <v>350</v>
      </c>
      <c r="B87" s="135">
        <v>45924.0</v>
      </c>
      <c r="C87" s="95" t="s">
        <v>698</v>
      </c>
      <c r="D87" s="94" t="s">
        <v>1510</v>
      </c>
      <c r="E87" s="95" t="s">
        <v>870</v>
      </c>
      <c r="F87" s="134">
        <v>45924.0</v>
      </c>
      <c r="G87" s="94" t="s">
        <v>289</v>
      </c>
      <c r="H87" s="94" t="s">
        <v>1511</v>
      </c>
      <c r="I87" s="2" t="s">
        <v>1512</v>
      </c>
      <c r="J87" s="2" t="s">
        <v>1513</v>
      </c>
      <c r="K87" s="2" t="s">
        <v>1514</v>
      </c>
      <c r="L87" s="2">
        <v>2023.0</v>
      </c>
      <c r="M87" s="2" t="s">
        <v>1515</v>
      </c>
      <c r="N87" s="2">
        <v>75.0</v>
      </c>
      <c r="O87" s="2">
        <v>7.0</v>
      </c>
      <c r="P87" s="2" t="s">
        <v>1516</v>
      </c>
      <c r="Q87" s="2" t="s">
        <v>851</v>
      </c>
      <c r="R87" s="2" t="s">
        <v>1517</v>
      </c>
      <c r="S87" s="2" t="s">
        <v>1518</v>
      </c>
      <c r="W87" s="2" t="s">
        <v>853</v>
      </c>
      <c r="X87" s="2" t="s">
        <v>1519</v>
      </c>
      <c r="Y87" s="2" t="s">
        <v>1520</v>
      </c>
      <c r="Z87" s="10" t="s">
        <v>1521</v>
      </c>
    </row>
    <row r="88">
      <c r="A88" s="95" t="s">
        <v>350</v>
      </c>
      <c r="B88" s="135">
        <v>45924.0</v>
      </c>
      <c r="C88" s="95" t="s">
        <v>698</v>
      </c>
      <c r="D88" s="94" t="s">
        <v>1522</v>
      </c>
      <c r="E88" s="95" t="s">
        <v>66</v>
      </c>
      <c r="F88" s="136">
        <v>45924.0</v>
      </c>
      <c r="G88" s="94" t="s">
        <v>289</v>
      </c>
      <c r="H88" s="94" t="s">
        <v>1523</v>
      </c>
      <c r="I88" s="2" t="s">
        <v>1524</v>
      </c>
      <c r="J88" s="2" t="s">
        <v>1525</v>
      </c>
      <c r="K88" s="2" t="s">
        <v>1526</v>
      </c>
      <c r="L88" s="2">
        <v>2021.0</v>
      </c>
      <c r="M88" s="2" t="s">
        <v>1527</v>
      </c>
      <c r="N88" s="2">
        <v>18.0</v>
      </c>
      <c r="O88" s="2">
        <v>12.0</v>
      </c>
      <c r="P88" s="2" t="s">
        <v>1528</v>
      </c>
      <c r="Q88" s="2" t="s">
        <v>851</v>
      </c>
      <c r="R88" s="2" t="s">
        <v>1529</v>
      </c>
      <c r="S88" s="2" t="s">
        <v>1530</v>
      </c>
      <c r="W88" s="2" t="s">
        <v>853</v>
      </c>
      <c r="X88" s="2" t="s">
        <v>1531</v>
      </c>
      <c r="Y88" s="2" t="s">
        <v>1532</v>
      </c>
      <c r="Z88" s="10" t="s">
        <v>1533</v>
      </c>
    </row>
    <row r="89">
      <c r="A89" s="95" t="s">
        <v>350</v>
      </c>
      <c r="B89" s="135">
        <v>45924.0</v>
      </c>
      <c r="C89" s="95" t="s">
        <v>698</v>
      </c>
      <c r="D89" s="94" t="s">
        <v>1534</v>
      </c>
      <c r="E89" s="95" t="s">
        <v>66</v>
      </c>
      <c r="F89" s="136">
        <v>45924.0</v>
      </c>
      <c r="G89" s="94" t="s">
        <v>289</v>
      </c>
      <c r="H89" s="94" t="s">
        <v>1535</v>
      </c>
      <c r="I89" s="2" t="s">
        <v>1536</v>
      </c>
      <c r="J89" s="2" t="s">
        <v>1537</v>
      </c>
      <c r="K89" s="2" t="s">
        <v>1538</v>
      </c>
      <c r="L89" s="2">
        <v>2010.0</v>
      </c>
      <c r="M89" s="2" t="s">
        <v>1539</v>
      </c>
      <c r="N89" s="2">
        <v>45.0</v>
      </c>
      <c r="O89" s="2">
        <v>1.0</v>
      </c>
      <c r="P89" s="2" t="s">
        <v>1540</v>
      </c>
      <c r="Q89" s="2" t="s">
        <v>851</v>
      </c>
      <c r="R89" s="2" t="s">
        <v>1541</v>
      </c>
      <c r="W89" s="2" t="s">
        <v>853</v>
      </c>
      <c r="X89" s="2" t="s">
        <v>1542</v>
      </c>
      <c r="Y89" s="2" t="s">
        <v>1543</v>
      </c>
      <c r="Z89" s="10" t="s">
        <v>1544</v>
      </c>
      <c r="AA89" s="2" t="s">
        <v>1353</v>
      </c>
    </row>
    <row r="90">
      <c r="A90" s="95" t="s">
        <v>350</v>
      </c>
      <c r="B90" s="135">
        <v>45924.0</v>
      </c>
      <c r="C90" s="95" t="s">
        <v>698</v>
      </c>
      <c r="D90" s="94" t="s">
        <v>1545</v>
      </c>
      <c r="E90" s="95" t="s">
        <v>870</v>
      </c>
      <c r="F90" s="135">
        <v>45925.0</v>
      </c>
      <c r="G90" s="94" t="s">
        <v>289</v>
      </c>
      <c r="H90" s="94" t="s">
        <v>1546</v>
      </c>
      <c r="I90" s="2" t="s">
        <v>1547</v>
      </c>
      <c r="J90" s="2" t="s">
        <v>1548</v>
      </c>
      <c r="K90" s="2" t="s">
        <v>885</v>
      </c>
      <c r="L90" s="2">
        <v>2020.0</v>
      </c>
      <c r="M90" s="2" t="s">
        <v>1549</v>
      </c>
      <c r="N90" s="2">
        <v>21.0</v>
      </c>
      <c r="O90" s="2">
        <v>1.0</v>
      </c>
      <c r="P90" s="2">
        <v>368.0</v>
      </c>
      <c r="Q90" s="2" t="s">
        <v>851</v>
      </c>
      <c r="R90" s="2" t="s">
        <v>1550</v>
      </c>
      <c r="S90" s="2" t="s">
        <v>1551</v>
      </c>
      <c r="W90" s="2" t="s">
        <v>853</v>
      </c>
      <c r="X90" s="2" t="s">
        <v>1552</v>
      </c>
      <c r="Y90" s="2" t="s">
        <v>1553</v>
      </c>
      <c r="Z90" s="10" t="s">
        <v>1554</v>
      </c>
    </row>
    <row r="91">
      <c r="A91" s="95" t="s">
        <v>350</v>
      </c>
      <c r="B91" s="135">
        <v>45924.0</v>
      </c>
      <c r="C91" s="95" t="s">
        <v>698</v>
      </c>
      <c r="D91" s="94" t="s">
        <v>1555</v>
      </c>
      <c r="E91" s="95" t="s">
        <v>870</v>
      </c>
      <c r="F91" s="135">
        <v>45925.0</v>
      </c>
      <c r="G91" s="94" t="s">
        <v>289</v>
      </c>
      <c r="H91" s="94" t="s">
        <v>1546</v>
      </c>
      <c r="I91" s="2" t="s">
        <v>1556</v>
      </c>
      <c r="J91" s="2" t="s">
        <v>1557</v>
      </c>
      <c r="K91" s="2" t="s">
        <v>1014</v>
      </c>
      <c r="L91" s="2">
        <v>2018.0</v>
      </c>
      <c r="M91" s="2" t="s">
        <v>1558</v>
      </c>
      <c r="N91" s="2">
        <v>18.0</v>
      </c>
      <c r="O91" s="2">
        <v>1.0</v>
      </c>
      <c r="P91" s="2">
        <v>170.0</v>
      </c>
      <c r="Q91" s="2" t="s">
        <v>851</v>
      </c>
      <c r="R91" s="2" t="s">
        <v>1559</v>
      </c>
      <c r="W91" s="2" t="s">
        <v>853</v>
      </c>
      <c r="X91" s="2" t="s">
        <v>1560</v>
      </c>
      <c r="Y91" s="2" t="s">
        <v>1561</v>
      </c>
      <c r="Z91" s="10" t="s">
        <v>1562</v>
      </c>
    </row>
    <row r="92">
      <c r="A92" s="95" t="s">
        <v>350</v>
      </c>
      <c r="B92" s="135">
        <v>45924.0</v>
      </c>
      <c r="C92" s="95" t="s">
        <v>698</v>
      </c>
      <c r="D92" s="94" t="s">
        <v>1563</v>
      </c>
      <c r="E92" s="95" t="s">
        <v>616</v>
      </c>
      <c r="F92" s="135">
        <v>45925.0</v>
      </c>
      <c r="G92" s="94" t="s">
        <v>961</v>
      </c>
      <c r="H92" s="94" t="s">
        <v>1564</v>
      </c>
      <c r="I92" s="2" t="s">
        <v>1565</v>
      </c>
      <c r="J92" s="2" t="s">
        <v>1566</v>
      </c>
      <c r="K92" s="2" t="s">
        <v>1567</v>
      </c>
      <c r="L92" s="2">
        <v>2018.0</v>
      </c>
      <c r="M92" s="2" t="s">
        <v>1568</v>
      </c>
      <c r="N92" s="2">
        <v>68.0</v>
      </c>
      <c r="O92" s="2">
        <v>2.0</v>
      </c>
      <c r="P92" s="2" t="s">
        <v>1569</v>
      </c>
      <c r="Q92" s="2" t="s">
        <v>851</v>
      </c>
      <c r="R92" s="2" t="s">
        <v>1570</v>
      </c>
      <c r="S92" s="2" t="s">
        <v>1571</v>
      </c>
      <c r="W92" s="2" t="s">
        <v>853</v>
      </c>
      <c r="X92" s="2" t="s">
        <v>1572</v>
      </c>
      <c r="Y92" s="2" t="s">
        <v>1573</v>
      </c>
      <c r="Z92" s="10" t="s">
        <v>1574</v>
      </c>
      <c r="AA92" s="2" t="s">
        <v>1575</v>
      </c>
    </row>
    <row r="93">
      <c r="A93" s="95" t="s">
        <v>350</v>
      </c>
      <c r="B93" s="135">
        <v>45924.0</v>
      </c>
      <c r="C93" s="95" t="s">
        <v>698</v>
      </c>
      <c r="D93" s="94" t="s">
        <v>1576</v>
      </c>
      <c r="E93" s="95" t="s">
        <v>686</v>
      </c>
      <c r="F93" s="135">
        <v>45925.0</v>
      </c>
      <c r="G93" s="94" t="s">
        <v>698</v>
      </c>
      <c r="H93" s="94" t="s">
        <v>1577</v>
      </c>
      <c r="I93" s="2" t="s">
        <v>1578</v>
      </c>
      <c r="J93" s="2" t="s">
        <v>1579</v>
      </c>
      <c r="K93" s="2" t="s">
        <v>1580</v>
      </c>
      <c r="L93" s="2">
        <v>2017.0</v>
      </c>
      <c r="M93" s="2" t="s">
        <v>1581</v>
      </c>
      <c r="N93" s="2">
        <v>3.0</v>
      </c>
      <c r="O93" s="2">
        <v>1.0</v>
      </c>
      <c r="P93" s="2" t="s">
        <v>1582</v>
      </c>
      <c r="Q93" s="2" t="s">
        <v>851</v>
      </c>
      <c r="R93" s="2" t="s">
        <v>1583</v>
      </c>
      <c r="W93" s="2" t="s">
        <v>853</v>
      </c>
      <c r="X93" s="2" t="s">
        <v>1584</v>
      </c>
      <c r="Y93" s="2" t="s">
        <v>1585</v>
      </c>
      <c r="Z93" s="10" t="s">
        <v>1586</v>
      </c>
    </row>
    <row r="94">
      <c r="A94" s="95" t="s">
        <v>350</v>
      </c>
      <c r="B94" s="135">
        <v>45924.0</v>
      </c>
      <c r="C94" s="95" t="s">
        <v>698</v>
      </c>
      <c r="D94" s="94" t="s">
        <v>1587</v>
      </c>
      <c r="E94" s="95" t="s">
        <v>686</v>
      </c>
      <c r="F94" s="135">
        <v>45925.0</v>
      </c>
      <c r="G94" s="94" t="s">
        <v>289</v>
      </c>
      <c r="H94" s="94" t="s">
        <v>1588</v>
      </c>
      <c r="I94" s="2" t="s">
        <v>1589</v>
      </c>
      <c r="J94" s="2" t="s">
        <v>1590</v>
      </c>
      <c r="K94" s="2" t="s">
        <v>1123</v>
      </c>
      <c r="L94" s="2">
        <v>2009.0</v>
      </c>
      <c r="M94" s="2" t="s">
        <v>1591</v>
      </c>
      <c r="N94" s="2">
        <v>6.0</v>
      </c>
      <c r="O94" s="2">
        <v>4.0</v>
      </c>
      <c r="P94" s="2" t="s">
        <v>1592</v>
      </c>
      <c r="Q94" s="2" t="s">
        <v>851</v>
      </c>
      <c r="R94" s="2" t="s">
        <v>1593</v>
      </c>
      <c r="S94" s="2" t="s">
        <v>1594</v>
      </c>
      <c r="W94" s="2" t="s">
        <v>853</v>
      </c>
      <c r="X94" s="2" t="s">
        <v>1595</v>
      </c>
      <c r="Y94" s="2" t="s">
        <v>1596</v>
      </c>
      <c r="Z94" s="10" t="s">
        <v>1597</v>
      </c>
    </row>
    <row r="95">
      <c r="A95" s="95" t="s">
        <v>350</v>
      </c>
      <c r="B95" s="135">
        <v>45924.0</v>
      </c>
      <c r="C95" s="95" t="s">
        <v>698</v>
      </c>
      <c r="D95" s="94" t="s">
        <v>1598</v>
      </c>
      <c r="E95" s="95" t="s">
        <v>870</v>
      </c>
      <c r="F95" s="135">
        <v>45925.0</v>
      </c>
      <c r="G95" s="94" t="s">
        <v>289</v>
      </c>
      <c r="H95" s="94" t="s">
        <v>1546</v>
      </c>
      <c r="I95" s="2" t="s">
        <v>1599</v>
      </c>
      <c r="J95" s="2" t="s">
        <v>1600</v>
      </c>
      <c r="K95" s="2" t="s">
        <v>1601</v>
      </c>
      <c r="L95" s="2">
        <v>2020.0</v>
      </c>
      <c r="M95" s="2" t="s">
        <v>1602</v>
      </c>
      <c r="N95" s="2">
        <v>17.0</v>
      </c>
      <c r="O95" s="2">
        <v>7.0</v>
      </c>
      <c r="Q95" s="2" t="s">
        <v>851</v>
      </c>
      <c r="R95" s="2" t="s">
        <v>1603</v>
      </c>
      <c r="S95" s="2" t="s">
        <v>1604</v>
      </c>
      <c r="W95" s="2" t="s">
        <v>853</v>
      </c>
      <c r="X95" s="2" t="s">
        <v>1605</v>
      </c>
      <c r="Y95" s="2" t="s">
        <v>1606</v>
      </c>
      <c r="Z95" s="10" t="s">
        <v>1607</v>
      </c>
    </row>
    <row r="96">
      <c r="A96" s="95" t="s">
        <v>350</v>
      </c>
      <c r="B96" s="135">
        <v>45924.0</v>
      </c>
      <c r="C96" s="95" t="s">
        <v>698</v>
      </c>
      <c r="D96" s="139" t="s">
        <v>1608</v>
      </c>
      <c r="E96" s="95" t="s">
        <v>1609</v>
      </c>
      <c r="F96" s="134">
        <v>45925.0</v>
      </c>
      <c r="G96" s="94" t="s">
        <v>698</v>
      </c>
      <c r="H96" s="94" t="s">
        <v>1610</v>
      </c>
      <c r="I96" s="2" t="s">
        <v>1611</v>
      </c>
      <c r="J96" s="2" t="s">
        <v>1612</v>
      </c>
      <c r="K96" s="2" t="s">
        <v>874</v>
      </c>
      <c r="L96" s="2">
        <v>2018.0</v>
      </c>
      <c r="M96" s="2" t="s">
        <v>1613</v>
      </c>
      <c r="N96" s="2">
        <v>64.0</v>
      </c>
      <c r="P96" s="2" t="s">
        <v>1614</v>
      </c>
      <c r="Q96" s="2" t="s">
        <v>851</v>
      </c>
      <c r="R96" s="2" t="s">
        <v>1615</v>
      </c>
      <c r="S96" s="2" t="s">
        <v>1616</v>
      </c>
      <c r="W96" s="2" t="s">
        <v>853</v>
      </c>
      <c r="X96" s="2" t="s">
        <v>1617</v>
      </c>
      <c r="Y96" s="2" t="s">
        <v>1618</v>
      </c>
      <c r="Z96" s="10" t="s">
        <v>1619</v>
      </c>
      <c r="AA96" s="2" t="s">
        <v>1620</v>
      </c>
    </row>
    <row r="97">
      <c r="A97" s="95" t="s">
        <v>350</v>
      </c>
      <c r="B97" s="135">
        <v>45924.0</v>
      </c>
      <c r="C97" s="95" t="s">
        <v>698</v>
      </c>
      <c r="D97" s="139" t="s">
        <v>1621</v>
      </c>
      <c r="E97" s="95" t="s">
        <v>870</v>
      </c>
      <c r="F97" s="135">
        <v>45925.0</v>
      </c>
      <c r="G97" s="94" t="s">
        <v>289</v>
      </c>
      <c r="H97" s="94" t="s">
        <v>1622</v>
      </c>
      <c r="I97" s="2" t="s">
        <v>1623</v>
      </c>
      <c r="J97" s="2" t="s">
        <v>1624</v>
      </c>
      <c r="K97" s="2" t="s">
        <v>874</v>
      </c>
      <c r="L97" s="2">
        <v>2012.0</v>
      </c>
      <c r="M97" s="2" t="s">
        <v>1625</v>
      </c>
      <c r="N97" s="2">
        <v>33.0</v>
      </c>
      <c r="O97" s="2">
        <v>4.0</v>
      </c>
      <c r="P97" s="2" t="s">
        <v>1626</v>
      </c>
      <c r="Q97" s="2" t="s">
        <v>851</v>
      </c>
      <c r="R97" s="2" t="s">
        <v>1627</v>
      </c>
      <c r="W97" s="2" t="s">
        <v>853</v>
      </c>
      <c r="X97" s="2" t="s">
        <v>1628</v>
      </c>
      <c r="Y97" s="2" t="s">
        <v>1629</v>
      </c>
      <c r="Z97" s="10" t="s">
        <v>1630</v>
      </c>
    </row>
    <row r="98">
      <c r="A98" s="95" t="s">
        <v>350</v>
      </c>
      <c r="B98" s="135">
        <v>45924.0</v>
      </c>
      <c r="C98" s="95" t="s">
        <v>1264</v>
      </c>
      <c r="D98" s="94" t="s">
        <v>1631</v>
      </c>
      <c r="E98" s="95" t="s">
        <v>870</v>
      </c>
      <c r="F98" s="135">
        <v>45925.0</v>
      </c>
      <c r="G98" s="94" t="s">
        <v>360</v>
      </c>
      <c r="H98" s="94" t="s">
        <v>1632</v>
      </c>
      <c r="I98" s="2" t="s">
        <v>1633</v>
      </c>
      <c r="J98" s="2" t="s">
        <v>1634</v>
      </c>
      <c r="K98" s="2" t="s">
        <v>1635</v>
      </c>
      <c r="L98" s="2">
        <v>2010.0</v>
      </c>
      <c r="M98" s="2" t="s">
        <v>1636</v>
      </c>
      <c r="N98" s="2">
        <v>47.0</v>
      </c>
      <c r="O98" s="2">
        <v>8.0</v>
      </c>
      <c r="P98" s="2" t="s">
        <v>1637</v>
      </c>
      <c r="Q98" s="2" t="s">
        <v>851</v>
      </c>
      <c r="R98" s="2" t="s">
        <v>1638</v>
      </c>
      <c r="W98" s="2" t="s">
        <v>853</v>
      </c>
      <c r="X98" s="2" t="s">
        <v>1639</v>
      </c>
      <c r="Y98" s="2" t="s">
        <v>1640</v>
      </c>
      <c r="Z98" s="10" t="s">
        <v>1641</v>
      </c>
      <c r="AA98" s="2" t="s">
        <v>1642</v>
      </c>
    </row>
    <row r="99">
      <c r="A99" s="95" t="s">
        <v>350</v>
      </c>
      <c r="B99" s="135">
        <v>45924.0</v>
      </c>
      <c r="C99" s="95" t="s">
        <v>1264</v>
      </c>
      <c r="D99" s="94" t="s">
        <v>1643</v>
      </c>
      <c r="E99" s="95" t="s">
        <v>1609</v>
      </c>
      <c r="F99" s="134">
        <v>45925.0</v>
      </c>
      <c r="G99" s="94" t="s">
        <v>1264</v>
      </c>
      <c r="H99" s="94" t="s">
        <v>1644</v>
      </c>
      <c r="I99" s="2" t="s">
        <v>1645</v>
      </c>
      <c r="J99" s="2" t="s">
        <v>1646</v>
      </c>
      <c r="K99" s="2" t="s">
        <v>1647</v>
      </c>
      <c r="L99" s="2">
        <v>2020.0</v>
      </c>
      <c r="M99" s="2" t="s">
        <v>1648</v>
      </c>
      <c r="N99" s="2">
        <v>145.0</v>
      </c>
      <c r="O99" s="2">
        <v>1.0</v>
      </c>
      <c r="Q99" s="2" t="s">
        <v>851</v>
      </c>
      <c r="R99" s="2" t="s">
        <v>1649</v>
      </c>
      <c r="S99" s="2" t="s">
        <v>1650</v>
      </c>
      <c r="W99" s="2" t="s">
        <v>853</v>
      </c>
      <c r="X99" s="2" t="s">
        <v>1651</v>
      </c>
      <c r="Y99" s="2" t="s">
        <v>1652</v>
      </c>
      <c r="Z99" s="10" t="s">
        <v>1653</v>
      </c>
    </row>
    <row r="100">
      <c r="A100" s="95" t="s">
        <v>616</v>
      </c>
      <c r="B100" s="135">
        <v>45924.0</v>
      </c>
      <c r="C100" s="95" t="s">
        <v>698</v>
      </c>
      <c r="D100" s="94" t="s">
        <v>1654</v>
      </c>
      <c r="E100" s="95" t="s">
        <v>1609</v>
      </c>
      <c r="F100" s="134">
        <v>45925.0</v>
      </c>
      <c r="G100" s="94" t="s">
        <v>698</v>
      </c>
      <c r="H100" s="94" t="s">
        <v>1655</v>
      </c>
      <c r="I100" s="2" t="s">
        <v>1656</v>
      </c>
      <c r="J100" s="2" t="s">
        <v>1657</v>
      </c>
      <c r="K100" s="2" t="s">
        <v>1658</v>
      </c>
      <c r="L100" s="2">
        <v>2021.0</v>
      </c>
      <c r="M100" s="2" t="s">
        <v>1659</v>
      </c>
      <c r="N100" s="2">
        <v>69.0</v>
      </c>
      <c r="O100" s="2">
        <v>4.0</v>
      </c>
      <c r="P100" s="2" t="s">
        <v>1660</v>
      </c>
      <c r="Q100" s="2" t="s">
        <v>851</v>
      </c>
      <c r="R100" s="2" t="s">
        <v>1661</v>
      </c>
      <c r="S100" s="2" t="s">
        <v>1662</v>
      </c>
      <c r="W100" s="2" t="s">
        <v>853</v>
      </c>
      <c r="X100" s="2" t="s">
        <v>1663</v>
      </c>
      <c r="Y100" s="2" t="s">
        <v>1664</v>
      </c>
      <c r="Z100" s="10" t="s">
        <v>1665</v>
      </c>
      <c r="AA100" s="2" t="s">
        <v>1666</v>
      </c>
    </row>
    <row r="101">
      <c r="A101" s="95" t="s">
        <v>430</v>
      </c>
      <c r="B101" s="135">
        <v>45924.0</v>
      </c>
      <c r="C101" s="95" t="s">
        <v>289</v>
      </c>
      <c r="D101" s="94" t="s">
        <v>1667</v>
      </c>
      <c r="E101" s="95" t="s">
        <v>870</v>
      </c>
      <c r="F101" s="134">
        <v>45924.0</v>
      </c>
      <c r="G101" s="94" t="s">
        <v>289</v>
      </c>
      <c r="H101" s="94" t="s">
        <v>1668</v>
      </c>
      <c r="I101" s="2" t="s">
        <v>1669</v>
      </c>
      <c r="J101" s="2" t="s">
        <v>1670</v>
      </c>
      <c r="K101" s="2" t="s">
        <v>1671</v>
      </c>
      <c r="L101" s="2">
        <v>2025.0</v>
      </c>
      <c r="M101" s="2" t="s">
        <v>1672</v>
      </c>
      <c r="N101" s="2">
        <v>21.0</v>
      </c>
      <c r="O101" s="2">
        <v>8.0</v>
      </c>
      <c r="P101" s="2" t="s">
        <v>1673</v>
      </c>
      <c r="Q101" s="2" t="s">
        <v>851</v>
      </c>
      <c r="R101" s="2" t="s">
        <v>1674</v>
      </c>
      <c r="S101" s="2" t="s">
        <v>1675</v>
      </c>
      <c r="W101" s="2" t="s">
        <v>853</v>
      </c>
      <c r="X101" s="2" t="s">
        <v>1676</v>
      </c>
      <c r="Y101" s="2" t="s">
        <v>1677</v>
      </c>
      <c r="Z101" s="10" t="s">
        <v>1678</v>
      </c>
    </row>
    <row r="102">
      <c r="A102" s="95" t="s">
        <v>430</v>
      </c>
      <c r="B102" s="134">
        <v>45924.0</v>
      </c>
      <c r="C102" s="95" t="s">
        <v>360</v>
      </c>
      <c r="D102" s="94" t="s">
        <v>1679</v>
      </c>
      <c r="E102" s="95" t="s">
        <v>1609</v>
      </c>
      <c r="F102" s="134">
        <v>45925.0</v>
      </c>
      <c r="G102" s="94" t="s">
        <v>1264</v>
      </c>
      <c r="H102" s="94" t="s">
        <v>1680</v>
      </c>
      <c r="I102" s="2" t="s">
        <v>1681</v>
      </c>
      <c r="J102" s="2" t="s">
        <v>1682</v>
      </c>
      <c r="K102" s="2" t="s">
        <v>846</v>
      </c>
      <c r="L102" s="2">
        <v>2024.0</v>
      </c>
      <c r="M102" s="2" t="s">
        <v>1683</v>
      </c>
      <c r="N102" s="2">
        <v>39.0</v>
      </c>
      <c r="O102" s="2">
        <v>15.0</v>
      </c>
      <c r="P102" s="2" t="s">
        <v>1684</v>
      </c>
      <c r="Q102" s="2" t="s">
        <v>851</v>
      </c>
      <c r="R102" s="2" t="s">
        <v>1685</v>
      </c>
      <c r="S102" s="2" t="s">
        <v>1686</v>
      </c>
      <c r="W102" s="2" t="s">
        <v>853</v>
      </c>
      <c r="X102" s="2" t="s">
        <v>1687</v>
      </c>
      <c r="Y102" s="2" t="s">
        <v>1688</v>
      </c>
      <c r="Z102" s="10" t="s">
        <v>1689</v>
      </c>
      <c r="AA102" s="2" t="s">
        <v>1620</v>
      </c>
    </row>
    <row r="103">
      <c r="A103" s="95" t="s">
        <v>430</v>
      </c>
      <c r="B103" s="134">
        <v>45924.0</v>
      </c>
      <c r="C103" s="95" t="s">
        <v>360</v>
      </c>
      <c r="D103" s="94" t="s">
        <v>1690</v>
      </c>
      <c r="E103" s="95" t="s">
        <v>1609</v>
      </c>
      <c r="F103" s="134">
        <v>45925.0</v>
      </c>
      <c r="G103" s="94" t="s">
        <v>1264</v>
      </c>
      <c r="H103" s="94" t="s">
        <v>1691</v>
      </c>
      <c r="I103" s="2" t="s">
        <v>1692</v>
      </c>
      <c r="J103" s="2" t="s">
        <v>1693</v>
      </c>
      <c r="K103" s="2" t="s">
        <v>1694</v>
      </c>
      <c r="L103" s="2">
        <v>2008.0</v>
      </c>
      <c r="M103" s="2" t="s">
        <v>1695</v>
      </c>
      <c r="N103" s="2">
        <v>68.0</v>
      </c>
      <c r="O103" s="2">
        <v>1.0</v>
      </c>
      <c r="P103" s="2" t="s">
        <v>1696</v>
      </c>
      <c r="Q103" s="2" t="s">
        <v>851</v>
      </c>
      <c r="R103" s="2" t="s">
        <v>1697</v>
      </c>
      <c r="S103" s="2" t="s">
        <v>1698</v>
      </c>
      <c r="W103" s="2" t="s">
        <v>853</v>
      </c>
      <c r="X103" s="2" t="s">
        <v>1699</v>
      </c>
      <c r="Y103" s="2" t="s">
        <v>1700</v>
      </c>
      <c r="Z103" s="10" t="s">
        <v>1701</v>
      </c>
    </row>
    <row r="104">
      <c r="A104" s="95" t="s">
        <v>430</v>
      </c>
      <c r="B104" s="134">
        <v>45924.0</v>
      </c>
      <c r="C104" s="95" t="s">
        <v>289</v>
      </c>
      <c r="D104" s="94" t="s">
        <v>1702</v>
      </c>
      <c r="E104" s="95" t="s">
        <v>506</v>
      </c>
      <c r="F104" s="136">
        <v>45924.0</v>
      </c>
      <c r="G104" s="94" t="s">
        <v>698</v>
      </c>
      <c r="H104" s="94" t="s">
        <v>1703</v>
      </c>
      <c r="I104" s="2" t="s">
        <v>1704</v>
      </c>
      <c r="J104" s="2" t="s">
        <v>1705</v>
      </c>
      <c r="K104" s="2" t="s">
        <v>1706</v>
      </c>
      <c r="L104" s="2">
        <v>2011.0</v>
      </c>
      <c r="M104" s="2" t="s">
        <v>1707</v>
      </c>
      <c r="N104" s="2">
        <v>343.0</v>
      </c>
      <c r="P104" s="2" t="s">
        <v>1708</v>
      </c>
      <c r="Q104" s="2" t="s">
        <v>851</v>
      </c>
      <c r="R104" s="2" t="s">
        <v>1709</v>
      </c>
      <c r="S104" s="2" t="s">
        <v>1710</v>
      </c>
      <c r="W104" s="2" t="s">
        <v>853</v>
      </c>
      <c r="X104" s="2" t="s">
        <v>1711</v>
      </c>
      <c r="Y104" s="2" t="s">
        <v>1712</v>
      </c>
      <c r="Z104" s="10" t="s">
        <v>1713</v>
      </c>
      <c r="AA104" s="2" t="s">
        <v>1714</v>
      </c>
    </row>
    <row r="105">
      <c r="A105" s="95" t="s">
        <v>430</v>
      </c>
      <c r="B105" s="134">
        <v>45924.0</v>
      </c>
      <c r="C105" s="95" t="s">
        <v>289</v>
      </c>
      <c r="D105" s="94" t="s">
        <v>1715</v>
      </c>
      <c r="E105" s="95" t="s">
        <v>870</v>
      </c>
      <c r="F105" s="134">
        <v>45925.0</v>
      </c>
      <c r="G105" s="94" t="s">
        <v>698</v>
      </c>
      <c r="H105" s="94" t="s">
        <v>1716</v>
      </c>
      <c r="I105" s="2" t="s">
        <v>1717</v>
      </c>
      <c r="J105" s="2" t="s">
        <v>1718</v>
      </c>
      <c r="K105" s="2" t="s">
        <v>1719</v>
      </c>
      <c r="L105" s="2">
        <v>2019.0</v>
      </c>
      <c r="M105" s="2" t="s">
        <v>1720</v>
      </c>
      <c r="N105" s="2">
        <v>58.0</v>
      </c>
      <c r="O105" s="2">
        <v>2.0</v>
      </c>
      <c r="P105" s="2" t="s">
        <v>1721</v>
      </c>
      <c r="Q105" s="2" t="s">
        <v>851</v>
      </c>
      <c r="R105" s="2" t="s">
        <v>1722</v>
      </c>
      <c r="W105" s="2" t="s">
        <v>853</v>
      </c>
      <c r="X105" s="2" t="s">
        <v>1723</v>
      </c>
      <c r="Y105" s="2" t="s">
        <v>1724</v>
      </c>
      <c r="Z105" s="10" t="s">
        <v>1725</v>
      </c>
    </row>
    <row r="106">
      <c r="A106" s="133"/>
      <c r="B106" s="95"/>
      <c r="C106" s="95"/>
      <c r="D106" s="94"/>
      <c r="E106" s="95"/>
      <c r="F106" s="95"/>
      <c r="G106" s="94"/>
      <c r="H106" s="94"/>
    </row>
    <row r="107">
      <c r="A107" s="133" t="s">
        <v>1726</v>
      </c>
      <c r="B107" s="95"/>
      <c r="C107" s="95"/>
      <c r="D107" s="94"/>
      <c r="E107" s="95"/>
      <c r="F107" s="95"/>
      <c r="G107" s="94"/>
      <c r="H107" s="94"/>
    </row>
    <row r="108">
      <c r="A108" s="95" t="s">
        <v>824</v>
      </c>
      <c r="B108" s="95" t="s">
        <v>824</v>
      </c>
      <c r="C108" s="95" t="s">
        <v>824</v>
      </c>
      <c r="D108" s="94" t="s">
        <v>824</v>
      </c>
      <c r="E108" s="95" t="s">
        <v>824</v>
      </c>
      <c r="F108" s="95" t="s">
        <v>824</v>
      </c>
      <c r="G108" s="94" t="s">
        <v>824</v>
      </c>
      <c r="H108" s="94" t="s">
        <v>824</v>
      </c>
    </row>
    <row r="109">
      <c r="A109" s="95" t="s">
        <v>824</v>
      </c>
      <c r="B109" s="95" t="s">
        <v>824</v>
      </c>
      <c r="C109" s="95" t="s">
        <v>824</v>
      </c>
      <c r="D109" s="94" t="s">
        <v>824</v>
      </c>
      <c r="E109" s="95" t="s">
        <v>824</v>
      </c>
      <c r="F109" s="95" t="s">
        <v>824</v>
      </c>
      <c r="G109" s="94" t="s">
        <v>824</v>
      </c>
      <c r="H109" s="94" t="s">
        <v>824</v>
      </c>
      <c r="I109" s="2" t="s">
        <v>188</v>
      </c>
      <c r="J109" s="2" t="s">
        <v>1727</v>
      </c>
      <c r="K109" s="2" t="s">
        <v>1728</v>
      </c>
      <c r="L109" s="2" t="s">
        <v>1729</v>
      </c>
      <c r="M109" s="2" t="s">
        <v>1730</v>
      </c>
      <c r="N109" s="2" t="s">
        <v>1731</v>
      </c>
      <c r="O109" s="2" t="s">
        <v>1732</v>
      </c>
      <c r="P109" s="2" t="s">
        <v>1733</v>
      </c>
      <c r="Q109" s="2" t="s">
        <v>1734</v>
      </c>
      <c r="R109" s="2" t="s">
        <v>839</v>
      </c>
    </row>
    <row r="110">
      <c r="A110" s="95" t="s">
        <v>708</v>
      </c>
      <c r="B110" s="134">
        <v>45924.0</v>
      </c>
      <c r="C110" s="95" t="s">
        <v>289</v>
      </c>
      <c r="D110" s="94" t="s">
        <v>1735</v>
      </c>
      <c r="E110" s="95" t="s">
        <v>304</v>
      </c>
      <c r="F110" s="137">
        <v>45925.0</v>
      </c>
      <c r="G110" s="94" t="s">
        <v>289</v>
      </c>
      <c r="H110" s="94" t="s">
        <v>1736</v>
      </c>
      <c r="I110" s="2" t="s">
        <v>1737</v>
      </c>
      <c r="J110" s="2" t="s">
        <v>1738</v>
      </c>
      <c r="K110" s="2" t="s">
        <v>1739</v>
      </c>
      <c r="L110" s="2" t="s">
        <v>1740</v>
      </c>
      <c r="M110" s="2" t="s">
        <v>1741</v>
      </c>
      <c r="N110" s="2">
        <v>2021.0</v>
      </c>
      <c r="O110" s="140">
        <v>44221.0</v>
      </c>
      <c r="R110" s="2" t="s">
        <v>1742</v>
      </c>
    </row>
    <row r="111">
      <c r="A111" s="95" t="s">
        <v>247</v>
      </c>
      <c r="B111" s="134">
        <v>45924.0</v>
      </c>
      <c r="C111" s="95" t="s">
        <v>289</v>
      </c>
      <c r="D111" s="94" t="s">
        <v>1743</v>
      </c>
      <c r="E111" s="95" t="s">
        <v>708</v>
      </c>
      <c r="F111" s="136">
        <v>45924.0</v>
      </c>
      <c r="G111" s="94" t="s">
        <v>698</v>
      </c>
      <c r="H111" s="94" t="s">
        <v>1744</v>
      </c>
      <c r="I111" s="2" t="s">
        <v>1745</v>
      </c>
      <c r="J111" s="2" t="s">
        <v>1746</v>
      </c>
      <c r="K111" s="2" t="s">
        <v>1747</v>
      </c>
      <c r="L111" s="2" t="s">
        <v>1748</v>
      </c>
      <c r="M111" s="2" t="s">
        <v>1749</v>
      </c>
      <c r="N111" s="2">
        <v>2019.0</v>
      </c>
      <c r="O111" s="140">
        <v>43526.0</v>
      </c>
      <c r="P111" s="2" t="s">
        <v>1750</v>
      </c>
      <c r="R111" s="2" t="s">
        <v>1751</v>
      </c>
    </row>
    <row r="112">
      <c r="A112" s="95" t="s">
        <v>708</v>
      </c>
      <c r="B112" s="134">
        <v>45924.0</v>
      </c>
      <c r="C112" s="95" t="s">
        <v>698</v>
      </c>
      <c r="D112" s="94" t="s">
        <v>1752</v>
      </c>
      <c r="E112" s="95" t="s">
        <v>693</v>
      </c>
      <c r="F112" s="134">
        <v>45925.0</v>
      </c>
      <c r="G112" s="94" t="s">
        <v>698</v>
      </c>
      <c r="H112" s="94" t="s">
        <v>1753</v>
      </c>
      <c r="I112" s="2" t="s">
        <v>1754</v>
      </c>
      <c r="J112" s="2" t="s">
        <v>1755</v>
      </c>
      <c r="K112" s="2" t="s">
        <v>1756</v>
      </c>
      <c r="L112" s="2" t="s">
        <v>1757</v>
      </c>
      <c r="M112" s="2" t="s">
        <v>1758</v>
      </c>
      <c r="N112" s="2">
        <v>2011.0</v>
      </c>
      <c r="O112" s="140">
        <v>40747.0</v>
      </c>
      <c r="P112" s="2" t="s">
        <v>1759</v>
      </c>
      <c r="Q112" s="2" t="s">
        <v>1760</v>
      </c>
      <c r="R112" s="2" t="s">
        <v>1761</v>
      </c>
    </row>
    <row r="113">
      <c r="A113" s="95" t="s">
        <v>915</v>
      </c>
      <c r="B113" s="134">
        <v>45924.0</v>
      </c>
      <c r="C113" s="95" t="s">
        <v>289</v>
      </c>
      <c r="D113" s="94" t="s">
        <v>1762</v>
      </c>
      <c r="E113" s="95" t="s">
        <v>506</v>
      </c>
      <c r="F113" s="141">
        <v>45924.0</v>
      </c>
      <c r="G113" s="94" t="s">
        <v>1763</v>
      </c>
      <c r="H113" s="94" t="s">
        <v>1764</v>
      </c>
      <c r="I113" s="2" t="s">
        <v>1765</v>
      </c>
      <c r="J113" s="2" t="s">
        <v>1766</v>
      </c>
      <c r="K113" s="2" t="s">
        <v>1767</v>
      </c>
      <c r="L113" s="2" t="s">
        <v>1768</v>
      </c>
      <c r="M113" s="2" t="s">
        <v>1769</v>
      </c>
      <c r="N113" s="2">
        <v>2015.0</v>
      </c>
      <c r="O113" s="140">
        <v>42251.0</v>
      </c>
      <c r="R113" s="2" t="s">
        <v>1770</v>
      </c>
    </row>
    <row r="114">
      <c r="A114" s="95" t="s">
        <v>915</v>
      </c>
      <c r="B114" s="134">
        <v>45924.0</v>
      </c>
      <c r="C114" s="95" t="s">
        <v>1368</v>
      </c>
      <c r="D114" s="94" t="s">
        <v>1771</v>
      </c>
      <c r="E114" s="95" t="s">
        <v>708</v>
      </c>
      <c r="F114" s="134">
        <v>45924.0</v>
      </c>
      <c r="G114" s="94" t="s">
        <v>698</v>
      </c>
      <c r="H114" s="94" t="s">
        <v>1772</v>
      </c>
      <c r="I114" s="2" t="s">
        <v>1773</v>
      </c>
      <c r="J114" s="2" t="s">
        <v>1774</v>
      </c>
      <c r="K114" s="2" t="s">
        <v>1775</v>
      </c>
      <c r="L114" s="2" t="s">
        <v>1776</v>
      </c>
      <c r="M114" s="2" t="s">
        <v>1777</v>
      </c>
      <c r="N114" s="2">
        <v>2020.0</v>
      </c>
      <c r="O114" s="140">
        <v>43860.0</v>
      </c>
      <c r="P114" s="2" t="s">
        <v>1778</v>
      </c>
      <c r="Q114" s="2" t="s">
        <v>1779</v>
      </c>
      <c r="R114" s="2" t="s">
        <v>1780</v>
      </c>
    </row>
    <row r="115">
      <c r="A115" s="95" t="s">
        <v>616</v>
      </c>
      <c r="B115" s="134">
        <v>45924.0</v>
      </c>
      <c r="C115" s="95" t="s">
        <v>289</v>
      </c>
      <c r="D115" s="94" t="s">
        <v>1781</v>
      </c>
      <c r="E115" s="95" t="s">
        <v>708</v>
      </c>
      <c r="F115" s="134">
        <v>45925.0</v>
      </c>
      <c r="G115" s="94" t="s">
        <v>698</v>
      </c>
      <c r="H115" s="94" t="s">
        <v>1782</v>
      </c>
      <c r="I115" s="2" t="s">
        <v>1783</v>
      </c>
      <c r="J115" s="2" t="s">
        <v>1784</v>
      </c>
      <c r="K115" s="2" t="s">
        <v>1785</v>
      </c>
      <c r="L115" s="2" t="s">
        <v>1786</v>
      </c>
      <c r="M115" s="2" t="s">
        <v>1787</v>
      </c>
      <c r="N115" s="2">
        <v>2023.0</v>
      </c>
      <c r="O115" s="140">
        <v>45032.0</v>
      </c>
      <c r="R115" s="2" t="s">
        <v>1788</v>
      </c>
    </row>
    <row r="116">
      <c r="A116" s="95" t="s">
        <v>1789</v>
      </c>
      <c r="B116" s="134">
        <v>45924.0</v>
      </c>
      <c r="C116" s="95" t="s">
        <v>360</v>
      </c>
      <c r="D116" s="94" t="s">
        <v>1790</v>
      </c>
      <c r="E116" s="95" t="s">
        <v>1791</v>
      </c>
      <c r="F116" s="141">
        <v>45924.0</v>
      </c>
      <c r="G116" s="94" t="s">
        <v>1264</v>
      </c>
      <c r="H116" s="94" t="s">
        <v>1792</v>
      </c>
      <c r="I116" s="2" t="s">
        <v>1793</v>
      </c>
      <c r="J116" s="2" t="s">
        <v>1794</v>
      </c>
      <c r="K116" s="2" t="s">
        <v>1795</v>
      </c>
      <c r="L116" s="2" t="s">
        <v>1796</v>
      </c>
      <c r="M116" s="2" t="s">
        <v>1797</v>
      </c>
      <c r="N116" s="2">
        <v>2017.0</v>
      </c>
      <c r="O116" s="142">
        <v>42721.0</v>
      </c>
      <c r="P116" s="2" t="s">
        <v>1798</v>
      </c>
      <c r="Q116" s="2" t="s">
        <v>1799</v>
      </c>
      <c r="R116" s="2" t="s">
        <v>1800</v>
      </c>
    </row>
    <row r="117">
      <c r="A117" s="95" t="s">
        <v>1789</v>
      </c>
      <c r="B117" s="134">
        <v>45924.0</v>
      </c>
      <c r="C117" s="95" t="s">
        <v>289</v>
      </c>
      <c r="D117" s="94" t="s">
        <v>1801</v>
      </c>
      <c r="E117" s="95" t="s">
        <v>741</v>
      </c>
      <c r="F117" s="134">
        <v>45925.0</v>
      </c>
      <c r="G117" s="94" t="s">
        <v>289</v>
      </c>
      <c r="H117" s="94" t="s">
        <v>1802</v>
      </c>
      <c r="I117" s="2" t="s">
        <v>1803</v>
      </c>
      <c r="J117" s="2" t="s">
        <v>1804</v>
      </c>
      <c r="K117" s="2" t="s">
        <v>1805</v>
      </c>
      <c r="L117" s="2" t="s">
        <v>1806</v>
      </c>
      <c r="M117" s="2" t="s">
        <v>1807</v>
      </c>
      <c r="N117" s="2">
        <v>2023.0</v>
      </c>
      <c r="O117" s="142">
        <v>45216.0</v>
      </c>
      <c r="P117" s="2" t="s">
        <v>1808</v>
      </c>
      <c r="R117" s="2" t="s">
        <v>1809</v>
      </c>
    </row>
    <row r="118">
      <c r="A118" s="95" t="s">
        <v>1789</v>
      </c>
      <c r="B118" s="134">
        <v>45924.0</v>
      </c>
      <c r="C118" s="95" t="s">
        <v>289</v>
      </c>
      <c r="D118" s="94" t="s">
        <v>1810</v>
      </c>
      <c r="E118" s="95" t="s">
        <v>708</v>
      </c>
      <c r="F118" s="136">
        <v>45925.0</v>
      </c>
      <c r="G118" s="94" t="s">
        <v>698</v>
      </c>
      <c r="H118" s="94" t="s">
        <v>1811</v>
      </c>
      <c r="I118" s="2" t="s">
        <v>1812</v>
      </c>
      <c r="J118" s="2" t="s">
        <v>1813</v>
      </c>
      <c r="K118" s="2" t="s">
        <v>1814</v>
      </c>
      <c r="L118" s="2" t="s">
        <v>1815</v>
      </c>
      <c r="M118" s="2" t="s">
        <v>1816</v>
      </c>
      <c r="N118" s="2">
        <v>2016.0</v>
      </c>
      <c r="O118" s="140">
        <v>42574.0</v>
      </c>
      <c r="R118" s="2" t="s">
        <v>1817</v>
      </c>
    </row>
    <row r="119">
      <c r="A119" s="95" t="s">
        <v>1789</v>
      </c>
      <c r="B119" s="134">
        <v>45924.0</v>
      </c>
      <c r="C119" s="95" t="s">
        <v>289</v>
      </c>
      <c r="D119" s="94" t="s">
        <v>1818</v>
      </c>
      <c r="E119" s="95" t="s">
        <v>506</v>
      </c>
      <c r="F119" s="141">
        <v>45924.0</v>
      </c>
      <c r="G119" s="94" t="s">
        <v>698</v>
      </c>
      <c r="H119" s="94" t="s">
        <v>1819</v>
      </c>
      <c r="I119" s="2" t="s">
        <v>1820</v>
      </c>
      <c r="J119" s="2" t="s">
        <v>1821</v>
      </c>
      <c r="K119" s="2" t="s">
        <v>1822</v>
      </c>
      <c r="L119" s="2" t="s">
        <v>1823</v>
      </c>
      <c r="M119" s="2" t="s">
        <v>1824</v>
      </c>
      <c r="N119" s="2">
        <v>2016.0</v>
      </c>
      <c r="O119" s="140">
        <v>42543.0</v>
      </c>
      <c r="R119" s="2" t="s">
        <v>1825</v>
      </c>
    </row>
    <row r="120">
      <c r="A120" s="95" t="s">
        <v>1789</v>
      </c>
      <c r="B120" s="134">
        <v>45924.0</v>
      </c>
      <c r="C120" s="95" t="s">
        <v>360</v>
      </c>
      <c r="D120" s="94" t="s">
        <v>1826</v>
      </c>
      <c r="E120" s="95" t="s">
        <v>506</v>
      </c>
      <c r="F120" s="141">
        <v>45924.0</v>
      </c>
      <c r="G120" s="94" t="s">
        <v>1264</v>
      </c>
      <c r="H120" s="94" t="s">
        <v>1827</v>
      </c>
      <c r="I120" s="2" t="s">
        <v>1828</v>
      </c>
      <c r="J120" s="2" t="s">
        <v>1829</v>
      </c>
      <c r="K120" s="2" t="s">
        <v>1830</v>
      </c>
      <c r="L120" s="2" t="s">
        <v>1831</v>
      </c>
      <c r="M120" s="2" t="s">
        <v>1832</v>
      </c>
      <c r="N120" s="2">
        <v>2020.0</v>
      </c>
      <c r="O120" s="140">
        <v>43856.0</v>
      </c>
      <c r="P120" s="2" t="s">
        <v>1833</v>
      </c>
      <c r="R120" s="2" t="s">
        <v>1834</v>
      </c>
    </row>
    <row r="121">
      <c r="A121" s="95" t="s">
        <v>1789</v>
      </c>
      <c r="B121" s="134">
        <v>45924.0</v>
      </c>
      <c r="C121" s="95" t="s">
        <v>289</v>
      </c>
      <c r="D121" s="94" t="s">
        <v>1835</v>
      </c>
      <c r="E121" s="95" t="s">
        <v>506</v>
      </c>
      <c r="F121" s="141">
        <v>45924.0</v>
      </c>
      <c r="G121" s="94" t="s">
        <v>698</v>
      </c>
      <c r="H121" s="94" t="s">
        <v>1836</v>
      </c>
      <c r="I121" s="2" t="s">
        <v>1837</v>
      </c>
      <c r="J121" s="2" t="s">
        <v>1838</v>
      </c>
      <c r="K121" s="2" t="s">
        <v>1839</v>
      </c>
      <c r="L121" s="2" t="s">
        <v>1840</v>
      </c>
      <c r="M121" s="2" t="s">
        <v>1807</v>
      </c>
      <c r="N121" s="2">
        <v>2021.0</v>
      </c>
      <c r="O121" s="140">
        <v>44286.0</v>
      </c>
      <c r="P121" s="2" t="s">
        <v>1841</v>
      </c>
      <c r="R121" s="2" t="s">
        <v>1842</v>
      </c>
    </row>
    <row r="122">
      <c r="A122" s="95" t="s">
        <v>1789</v>
      </c>
      <c r="B122" s="134">
        <v>45924.0</v>
      </c>
      <c r="C122" s="95" t="s">
        <v>289</v>
      </c>
      <c r="D122" s="94" t="s">
        <v>1843</v>
      </c>
      <c r="E122" s="95" t="s">
        <v>708</v>
      </c>
      <c r="F122" s="136">
        <v>45924.0</v>
      </c>
      <c r="G122" s="94" t="s">
        <v>698</v>
      </c>
      <c r="H122" s="94" t="s">
        <v>1844</v>
      </c>
      <c r="I122" s="2" t="s">
        <v>1502</v>
      </c>
      <c r="J122" s="2" t="s">
        <v>1845</v>
      </c>
      <c r="K122" s="2" t="s">
        <v>1846</v>
      </c>
      <c r="L122" s="2" t="s">
        <v>1847</v>
      </c>
      <c r="M122" s="2" t="s">
        <v>1848</v>
      </c>
      <c r="N122" s="2">
        <v>2024.0</v>
      </c>
      <c r="O122" s="140">
        <v>45267.0</v>
      </c>
      <c r="R122" s="2" t="s">
        <v>1508</v>
      </c>
    </row>
    <row r="123">
      <c r="A123" s="95" t="s">
        <v>1789</v>
      </c>
      <c r="B123" s="134">
        <v>45924.0</v>
      </c>
      <c r="C123" s="95" t="s">
        <v>289</v>
      </c>
      <c r="D123" s="94" t="s">
        <v>1849</v>
      </c>
      <c r="E123" s="95" t="s">
        <v>708</v>
      </c>
      <c r="F123" s="136">
        <v>45925.0</v>
      </c>
      <c r="G123" s="94" t="s">
        <v>698</v>
      </c>
      <c r="H123" s="94" t="s">
        <v>1850</v>
      </c>
      <c r="I123" s="2" t="s">
        <v>1851</v>
      </c>
      <c r="J123" s="2" t="s">
        <v>1852</v>
      </c>
      <c r="K123" s="2" t="s">
        <v>1853</v>
      </c>
      <c r="L123" s="2" t="s">
        <v>1854</v>
      </c>
      <c r="M123" s="2" t="s">
        <v>1855</v>
      </c>
      <c r="N123" s="2">
        <v>2017.0</v>
      </c>
      <c r="O123" s="140">
        <v>42991.0</v>
      </c>
      <c r="P123" s="2" t="s">
        <v>1856</v>
      </c>
      <c r="R123" s="2" t="s">
        <v>1857</v>
      </c>
    </row>
    <row r="124">
      <c r="A124" s="95" t="s">
        <v>1789</v>
      </c>
      <c r="B124" s="134">
        <v>45924.0</v>
      </c>
      <c r="C124" s="95" t="s">
        <v>289</v>
      </c>
      <c r="D124" s="94" t="s">
        <v>1858</v>
      </c>
      <c r="E124" s="95" t="s">
        <v>708</v>
      </c>
      <c r="F124" s="136">
        <v>45925.0</v>
      </c>
      <c r="G124" s="94" t="s">
        <v>698</v>
      </c>
      <c r="H124" s="94" t="s">
        <v>1859</v>
      </c>
      <c r="I124" s="2" t="s">
        <v>1860</v>
      </c>
      <c r="J124" s="2" t="s">
        <v>1861</v>
      </c>
      <c r="K124" s="2" t="s">
        <v>1862</v>
      </c>
      <c r="L124" s="2" t="s">
        <v>1863</v>
      </c>
      <c r="M124" s="2" t="s">
        <v>1864</v>
      </c>
      <c r="N124" s="2">
        <v>2015.0</v>
      </c>
      <c r="O124" s="140">
        <v>42037.0</v>
      </c>
      <c r="P124" s="2" t="s">
        <v>1865</v>
      </c>
      <c r="R124" s="2" t="s">
        <v>1866</v>
      </c>
    </row>
    <row r="125">
      <c r="A125" s="95" t="s">
        <v>1789</v>
      </c>
      <c r="B125" s="134">
        <v>45924.0</v>
      </c>
      <c r="C125" s="95" t="s">
        <v>289</v>
      </c>
      <c r="D125" s="94" t="s">
        <v>1867</v>
      </c>
      <c r="E125" s="95" t="s">
        <v>506</v>
      </c>
      <c r="F125" s="141">
        <v>45924.0</v>
      </c>
      <c r="G125" s="94" t="s">
        <v>698</v>
      </c>
      <c r="H125" s="94" t="s">
        <v>1868</v>
      </c>
      <c r="I125" s="2" t="s">
        <v>1869</v>
      </c>
      <c r="J125" s="2" t="s">
        <v>1870</v>
      </c>
      <c r="K125" s="2" t="s">
        <v>1871</v>
      </c>
      <c r="L125" s="2" t="s">
        <v>1872</v>
      </c>
      <c r="M125" s="2" t="s">
        <v>1873</v>
      </c>
      <c r="N125" s="2">
        <v>2016.0</v>
      </c>
      <c r="O125" s="140">
        <v>42106.0</v>
      </c>
      <c r="R125" s="2" t="s">
        <v>1874</v>
      </c>
    </row>
    <row r="126">
      <c r="A126" s="95" t="s">
        <v>1789</v>
      </c>
      <c r="B126" s="134">
        <v>45924.0</v>
      </c>
      <c r="C126" s="95" t="s">
        <v>289</v>
      </c>
      <c r="D126" s="94" t="s">
        <v>1875</v>
      </c>
      <c r="E126" s="95" t="s">
        <v>506</v>
      </c>
      <c r="F126" s="141">
        <v>45924.0</v>
      </c>
      <c r="G126" s="94" t="s">
        <v>698</v>
      </c>
      <c r="H126" s="94" t="s">
        <v>1876</v>
      </c>
      <c r="I126" s="2" t="s">
        <v>1877</v>
      </c>
      <c r="J126" s="2" t="s">
        <v>1878</v>
      </c>
      <c r="K126" s="2" t="s">
        <v>1879</v>
      </c>
      <c r="L126" s="2" t="s">
        <v>1880</v>
      </c>
      <c r="M126" s="2" t="s">
        <v>1881</v>
      </c>
      <c r="N126" s="2">
        <v>2020.0</v>
      </c>
      <c r="O126" s="140">
        <v>43881.0</v>
      </c>
      <c r="P126" s="2" t="s">
        <v>1882</v>
      </c>
      <c r="R126" s="2" t="s">
        <v>1883</v>
      </c>
    </row>
    <row r="127">
      <c r="A127" s="95" t="s">
        <v>1789</v>
      </c>
      <c r="B127" s="134">
        <v>45924.0</v>
      </c>
      <c r="C127" s="95" t="s">
        <v>289</v>
      </c>
      <c r="D127" s="94" t="s">
        <v>1884</v>
      </c>
      <c r="E127" s="95" t="s">
        <v>506</v>
      </c>
      <c r="F127" s="141">
        <v>45924.0</v>
      </c>
      <c r="G127" s="94" t="s">
        <v>698</v>
      </c>
      <c r="H127" s="94" t="s">
        <v>1885</v>
      </c>
      <c r="I127" s="2" t="s">
        <v>1886</v>
      </c>
      <c r="J127" s="2" t="s">
        <v>1887</v>
      </c>
      <c r="K127" s="2" t="s">
        <v>1888</v>
      </c>
      <c r="L127" s="2" t="s">
        <v>1889</v>
      </c>
      <c r="M127" s="2" t="s">
        <v>1890</v>
      </c>
      <c r="N127" s="2">
        <v>2023.0</v>
      </c>
      <c r="O127" s="140">
        <v>44959.0</v>
      </c>
      <c r="P127" s="2" t="s">
        <v>1891</v>
      </c>
      <c r="R127" s="2" t="s">
        <v>1892</v>
      </c>
    </row>
    <row r="128">
      <c r="A128" s="95" t="s">
        <v>1789</v>
      </c>
      <c r="B128" s="134">
        <v>45924.0</v>
      </c>
      <c r="C128" s="95" t="s">
        <v>289</v>
      </c>
      <c r="D128" s="94" t="s">
        <v>1893</v>
      </c>
      <c r="E128" s="95" t="s">
        <v>686</v>
      </c>
      <c r="F128" s="134">
        <v>45925.0</v>
      </c>
      <c r="G128" s="94" t="s">
        <v>289</v>
      </c>
      <c r="H128" s="94" t="s">
        <v>1894</v>
      </c>
      <c r="I128" s="2" t="s">
        <v>1895</v>
      </c>
      <c r="J128" s="2" t="s">
        <v>1896</v>
      </c>
      <c r="K128" s="2" t="s">
        <v>1897</v>
      </c>
      <c r="L128" s="2" t="s">
        <v>1898</v>
      </c>
      <c r="M128" s="2" t="s">
        <v>1647</v>
      </c>
      <c r="N128" s="2">
        <v>2009.0</v>
      </c>
      <c r="O128" s="142">
        <v>40115.0</v>
      </c>
      <c r="R128" s="2" t="s">
        <v>1899</v>
      </c>
    </row>
    <row r="129">
      <c r="A129" s="95" t="s">
        <v>1789</v>
      </c>
      <c r="B129" s="134">
        <v>45924.0</v>
      </c>
      <c r="C129" s="95" t="s">
        <v>289</v>
      </c>
      <c r="D129" s="94" t="s">
        <v>1900</v>
      </c>
      <c r="E129" s="95" t="s">
        <v>686</v>
      </c>
      <c r="F129" s="134">
        <v>45925.0</v>
      </c>
      <c r="G129" s="94" t="s">
        <v>289</v>
      </c>
      <c r="H129" s="94" t="s">
        <v>1901</v>
      </c>
      <c r="I129" s="2" t="s">
        <v>1902</v>
      </c>
      <c r="J129" s="2" t="s">
        <v>1903</v>
      </c>
      <c r="K129" s="2" t="s">
        <v>1904</v>
      </c>
      <c r="L129" s="2" t="s">
        <v>1905</v>
      </c>
      <c r="M129" s="2" t="s">
        <v>1906</v>
      </c>
      <c r="N129" s="2">
        <v>2024.0</v>
      </c>
      <c r="O129" s="140">
        <v>45498.0</v>
      </c>
      <c r="R129" s="2" t="s">
        <v>1907</v>
      </c>
    </row>
    <row r="130">
      <c r="A130" s="95" t="s">
        <v>1789</v>
      </c>
      <c r="B130" s="134">
        <v>45924.0</v>
      </c>
      <c r="C130" s="95" t="s">
        <v>289</v>
      </c>
      <c r="D130" s="94" t="s">
        <v>1908</v>
      </c>
      <c r="E130" s="95" t="s">
        <v>686</v>
      </c>
      <c r="F130" s="134">
        <v>45925.0</v>
      </c>
      <c r="G130" s="94" t="s">
        <v>698</v>
      </c>
      <c r="H130" s="94" t="s">
        <v>1909</v>
      </c>
      <c r="I130" s="2" t="s">
        <v>1910</v>
      </c>
      <c r="J130" s="2" t="s">
        <v>1911</v>
      </c>
      <c r="K130" s="2" t="s">
        <v>1912</v>
      </c>
      <c r="L130" s="2" t="s">
        <v>1913</v>
      </c>
      <c r="M130" s="2" t="s">
        <v>1914</v>
      </c>
      <c r="N130" s="2">
        <v>2005.0</v>
      </c>
      <c r="O130" s="142">
        <v>38675.0</v>
      </c>
      <c r="R130" s="2" t="s">
        <v>1915</v>
      </c>
    </row>
    <row r="131">
      <c r="A131" s="95" t="s">
        <v>1789</v>
      </c>
      <c r="B131" s="134">
        <v>45924.0</v>
      </c>
      <c r="C131" s="95" t="s">
        <v>289</v>
      </c>
      <c r="D131" s="94" t="s">
        <v>1916</v>
      </c>
      <c r="E131" s="95" t="s">
        <v>686</v>
      </c>
      <c r="F131" s="134">
        <v>45925.0</v>
      </c>
      <c r="G131" s="94" t="s">
        <v>698</v>
      </c>
      <c r="H131" s="94" t="s">
        <v>1909</v>
      </c>
      <c r="I131" s="2" t="s">
        <v>1917</v>
      </c>
      <c r="J131" s="2" t="s">
        <v>1918</v>
      </c>
      <c r="K131" s="2" t="s">
        <v>1919</v>
      </c>
      <c r="L131" s="2" t="s">
        <v>1920</v>
      </c>
      <c r="M131" s="2" t="s">
        <v>1921</v>
      </c>
      <c r="N131" s="2">
        <v>2021.0</v>
      </c>
      <c r="O131" s="140">
        <v>44088.0</v>
      </c>
      <c r="P131" s="2" t="s">
        <v>1922</v>
      </c>
      <c r="R131" s="2" t="s">
        <v>1923</v>
      </c>
    </row>
    <row r="132">
      <c r="A132" s="95" t="s">
        <v>1789</v>
      </c>
      <c r="B132" s="134">
        <v>45924.0</v>
      </c>
      <c r="C132" s="95" t="s">
        <v>360</v>
      </c>
      <c r="D132" s="94" t="s">
        <v>1924</v>
      </c>
      <c r="E132" s="95" t="s">
        <v>304</v>
      </c>
      <c r="F132" s="137">
        <v>45925.0</v>
      </c>
      <c r="G132" s="94" t="s">
        <v>360</v>
      </c>
      <c r="H132" s="94" t="s">
        <v>1925</v>
      </c>
      <c r="I132" s="2" t="s">
        <v>1926</v>
      </c>
      <c r="J132" s="2" t="s">
        <v>1927</v>
      </c>
      <c r="K132" s="2" t="s">
        <v>1928</v>
      </c>
      <c r="L132" s="2" t="s">
        <v>1929</v>
      </c>
      <c r="M132" s="2" t="s">
        <v>1930</v>
      </c>
      <c r="N132" s="2">
        <v>2024.0</v>
      </c>
      <c r="O132" s="140">
        <v>45495.0</v>
      </c>
      <c r="R132" s="2" t="s">
        <v>1931</v>
      </c>
    </row>
    <row r="133">
      <c r="A133" s="95" t="s">
        <v>1789</v>
      </c>
      <c r="B133" s="134">
        <v>45924.0</v>
      </c>
      <c r="C133" s="95" t="s">
        <v>289</v>
      </c>
      <c r="D133" s="94" t="s">
        <v>1932</v>
      </c>
      <c r="E133" s="95" t="s">
        <v>506</v>
      </c>
      <c r="F133" s="141">
        <v>45924.0</v>
      </c>
      <c r="G133" s="94" t="s">
        <v>698</v>
      </c>
      <c r="H133" s="94" t="s">
        <v>1933</v>
      </c>
      <c r="I133" s="2" t="s">
        <v>1934</v>
      </c>
      <c r="J133" s="2" t="s">
        <v>1935</v>
      </c>
      <c r="K133" s="2" t="s">
        <v>1936</v>
      </c>
      <c r="L133" s="2" t="s">
        <v>1937</v>
      </c>
      <c r="M133" s="2" t="s">
        <v>1938</v>
      </c>
      <c r="N133" s="2">
        <v>2011.0</v>
      </c>
      <c r="O133" s="140">
        <v>40590.0</v>
      </c>
      <c r="R133" s="2" t="s">
        <v>1939</v>
      </c>
    </row>
    <row r="134">
      <c r="A134" s="95" t="s">
        <v>1789</v>
      </c>
      <c r="B134" s="134">
        <v>45924.0</v>
      </c>
      <c r="C134" s="95" t="s">
        <v>289</v>
      </c>
      <c r="D134" s="94" t="s">
        <v>1940</v>
      </c>
      <c r="E134" s="95" t="s">
        <v>506</v>
      </c>
      <c r="F134" s="141">
        <v>45924.0</v>
      </c>
      <c r="G134" s="94" t="s">
        <v>961</v>
      </c>
      <c r="H134" s="94" t="s">
        <v>1941</v>
      </c>
      <c r="I134" s="2" t="s">
        <v>1942</v>
      </c>
      <c r="J134" s="2" t="s">
        <v>1943</v>
      </c>
      <c r="K134" s="2" t="s">
        <v>1944</v>
      </c>
      <c r="L134" s="2" t="s">
        <v>1945</v>
      </c>
      <c r="M134" s="2" t="s">
        <v>1938</v>
      </c>
      <c r="N134" s="2">
        <v>2009.0</v>
      </c>
      <c r="O134" s="140">
        <v>40064.0</v>
      </c>
      <c r="P134" s="2" t="s">
        <v>1946</v>
      </c>
      <c r="Q134" s="2" t="s">
        <v>1947</v>
      </c>
      <c r="R134" s="2" t="s">
        <v>1948</v>
      </c>
    </row>
    <row r="135">
      <c r="A135" s="95" t="s">
        <v>506</v>
      </c>
      <c r="B135" s="134">
        <v>45924.0</v>
      </c>
      <c r="C135" s="95" t="s">
        <v>961</v>
      </c>
      <c r="D135" s="94" t="s">
        <v>1949</v>
      </c>
      <c r="E135" s="95" t="s">
        <v>304</v>
      </c>
      <c r="F135" s="137">
        <v>45925.0</v>
      </c>
      <c r="G135" s="94" t="s">
        <v>289</v>
      </c>
      <c r="H135" s="94" t="s">
        <v>1950</v>
      </c>
      <c r="I135" s="2" t="s">
        <v>1951</v>
      </c>
      <c r="J135" s="2" t="s">
        <v>1952</v>
      </c>
      <c r="K135" s="2" t="s">
        <v>1953</v>
      </c>
      <c r="L135" s="2" t="s">
        <v>1954</v>
      </c>
      <c r="M135" s="2" t="s">
        <v>1955</v>
      </c>
      <c r="N135" s="2">
        <v>2024.0</v>
      </c>
      <c r="O135" s="140">
        <v>45469.0</v>
      </c>
      <c r="R135" s="2" t="s">
        <v>995</v>
      </c>
    </row>
    <row r="136">
      <c r="A136" s="95" t="s">
        <v>506</v>
      </c>
      <c r="B136" s="134">
        <v>45924.0</v>
      </c>
      <c r="C136" s="95" t="s">
        <v>961</v>
      </c>
      <c r="D136" s="94" t="s">
        <v>1956</v>
      </c>
      <c r="E136" s="95" t="s">
        <v>686</v>
      </c>
      <c r="F136" s="135">
        <v>45925.0</v>
      </c>
      <c r="G136" s="94" t="s">
        <v>698</v>
      </c>
      <c r="H136" s="94" t="s">
        <v>1957</v>
      </c>
      <c r="I136" s="2" t="s">
        <v>1958</v>
      </c>
      <c r="J136" s="2" t="s">
        <v>1959</v>
      </c>
      <c r="K136" s="2" t="s">
        <v>1960</v>
      </c>
      <c r="L136" s="2" t="s">
        <v>1961</v>
      </c>
      <c r="M136" s="2" t="s">
        <v>1962</v>
      </c>
      <c r="N136" s="2">
        <v>2015.0</v>
      </c>
      <c r="O136" s="140">
        <v>41976.0</v>
      </c>
      <c r="R136" s="2" t="s">
        <v>1963</v>
      </c>
    </row>
    <row r="137">
      <c r="A137" s="95" t="s">
        <v>506</v>
      </c>
      <c r="B137" s="134">
        <v>45924.0</v>
      </c>
      <c r="C137" s="95" t="s">
        <v>698</v>
      </c>
      <c r="D137" s="94" t="s">
        <v>1964</v>
      </c>
      <c r="E137" s="95" t="s">
        <v>686</v>
      </c>
      <c r="F137" s="135">
        <v>45925.0</v>
      </c>
      <c r="G137" s="94" t="s">
        <v>698</v>
      </c>
      <c r="H137" s="94" t="s">
        <v>1965</v>
      </c>
      <c r="I137" s="2" t="s">
        <v>1966</v>
      </c>
      <c r="J137" s="2" t="s">
        <v>1967</v>
      </c>
      <c r="K137" s="2" t="s">
        <v>1968</v>
      </c>
      <c r="L137" s="2" t="s">
        <v>1969</v>
      </c>
      <c r="M137" s="2" t="s">
        <v>1970</v>
      </c>
      <c r="N137" s="2">
        <v>2016.0</v>
      </c>
      <c r="O137" s="140">
        <v>42599.0</v>
      </c>
      <c r="P137" s="2" t="s">
        <v>1971</v>
      </c>
      <c r="R137" s="2" t="s">
        <v>1972</v>
      </c>
    </row>
    <row r="138">
      <c r="A138" s="95" t="s">
        <v>506</v>
      </c>
      <c r="B138" s="134">
        <v>45924.0</v>
      </c>
      <c r="C138" s="95" t="s">
        <v>762</v>
      </c>
      <c r="D138" s="94" t="s">
        <v>1973</v>
      </c>
      <c r="E138" s="95" t="s">
        <v>686</v>
      </c>
      <c r="F138" s="135">
        <v>45925.0</v>
      </c>
      <c r="G138" s="94" t="s">
        <v>762</v>
      </c>
      <c r="H138" s="94" t="s">
        <v>1974</v>
      </c>
      <c r="I138" s="2" t="s">
        <v>1975</v>
      </c>
      <c r="J138" s="2" t="s">
        <v>1976</v>
      </c>
      <c r="K138" s="2" t="s">
        <v>1977</v>
      </c>
      <c r="L138" s="2" t="s">
        <v>1978</v>
      </c>
      <c r="M138" s="2" t="s">
        <v>1979</v>
      </c>
      <c r="N138" s="2">
        <v>2017.0</v>
      </c>
      <c r="O138" s="140">
        <v>42821.0</v>
      </c>
      <c r="P138" s="2" t="s">
        <v>1980</v>
      </c>
      <c r="Q138" s="2" t="s">
        <v>1981</v>
      </c>
      <c r="R138" s="2" t="s">
        <v>1982</v>
      </c>
    </row>
    <row r="139">
      <c r="A139" s="95" t="s">
        <v>304</v>
      </c>
      <c r="B139" s="134">
        <v>45925.0</v>
      </c>
      <c r="C139" s="95" t="s">
        <v>360</v>
      </c>
      <c r="D139" s="94" t="s">
        <v>1983</v>
      </c>
      <c r="E139" s="95" t="s">
        <v>1984</v>
      </c>
      <c r="F139" s="136">
        <v>45925.0</v>
      </c>
      <c r="G139" s="94" t="s">
        <v>762</v>
      </c>
      <c r="H139" s="94" t="s">
        <v>1985</v>
      </c>
      <c r="I139" s="2" t="s">
        <v>1986</v>
      </c>
      <c r="J139" s="2" t="s">
        <v>1987</v>
      </c>
      <c r="K139" s="2" t="s">
        <v>1988</v>
      </c>
      <c r="L139" s="2" t="s">
        <v>1989</v>
      </c>
      <c r="M139" s="2" t="s">
        <v>1990</v>
      </c>
      <c r="N139" s="2">
        <v>2018.0</v>
      </c>
      <c r="O139" s="142">
        <v>43393.0</v>
      </c>
      <c r="P139" s="2" t="s">
        <v>1991</v>
      </c>
      <c r="R139" s="2" t="s">
        <v>1992</v>
      </c>
    </row>
    <row r="140">
      <c r="A140" s="95" t="s">
        <v>1993</v>
      </c>
      <c r="B140" s="134">
        <v>45925.0</v>
      </c>
      <c r="C140" s="95" t="s">
        <v>1368</v>
      </c>
      <c r="D140" s="94" t="s">
        <v>1994</v>
      </c>
      <c r="E140" s="95" t="s">
        <v>616</v>
      </c>
      <c r="F140" s="136">
        <v>45925.0</v>
      </c>
      <c r="G140" s="94" t="s">
        <v>360</v>
      </c>
      <c r="H140" s="94" t="s">
        <v>1995</v>
      </c>
      <c r="I140" s="2" t="s">
        <v>1996</v>
      </c>
      <c r="J140" s="2" t="s">
        <v>1997</v>
      </c>
      <c r="K140" s="2" t="s">
        <v>1998</v>
      </c>
      <c r="L140" s="2" t="s">
        <v>1999</v>
      </c>
      <c r="M140" s="2" t="s">
        <v>1873</v>
      </c>
      <c r="N140" s="2">
        <v>2014.0</v>
      </c>
      <c r="O140" s="142">
        <v>41194.0</v>
      </c>
      <c r="R140" s="2" t="s">
        <v>2000</v>
      </c>
    </row>
    <row r="141">
      <c r="A141" s="95" t="s">
        <v>686</v>
      </c>
      <c r="B141" s="134">
        <v>45925.0</v>
      </c>
      <c r="C141" s="95" t="s">
        <v>698</v>
      </c>
      <c r="D141" s="94" t="s">
        <v>2001</v>
      </c>
      <c r="E141" s="95" t="s">
        <v>697</v>
      </c>
      <c r="F141" s="95"/>
      <c r="G141" s="94" t="s">
        <v>289</v>
      </c>
      <c r="H141" s="94" t="s">
        <v>2002</v>
      </c>
      <c r="I141" s="2" t="s">
        <v>2003</v>
      </c>
      <c r="J141" s="2" t="s">
        <v>2004</v>
      </c>
      <c r="K141" s="2" t="s">
        <v>2005</v>
      </c>
      <c r="L141" s="2" t="s">
        <v>2006</v>
      </c>
      <c r="M141" s="2" t="s">
        <v>2007</v>
      </c>
      <c r="N141" s="2">
        <v>2016.0</v>
      </c>
      <c r="O141" s="140">
        <v>42440.0</v>
      </c>
      <c r="P141" s="2" t="s">
        <v>2008</v>
      </c>
      <c r="R141" s="2" t="s">
        <v>2009</v>
      </c>
    </row>
    <row r="142">
      <c r="A142" s="95" t="s">
        <v>686</v>
      </c>
      <c r="B142" s="134">
        <v>45925.0</v>
      </c>
      <c r="C142" s="95" t="s">
        <v>1264</v>
      </c>
      <c r="D142" s="94" t="s">
        <v>2010</v>
      </c>
      <c r="E142" s="95" t="s">
        <v>697</v>
      </c>
      <c r="F142" s="95"/>
      <c r="G142" s="94" t="s">
        <v>360</v>
      </c>
      <c r="H142" s="94" t="s">
        <v>2011</v>
      </c>
      <c r="I142" s="2" t="s">
        <v>2012</v>
      </c>
      <c r="J142" s="2" t="s">
        <v>2013</v>
      </c>
      <c r="K142" s="2" t="s">
        <v>2014</v>
      </c>
      <c r="L142" s="2" t="s">
        <v>2015</v>
      </c>
      <c r="M142" s="2" t="s">
        <v>2016</v>
      </c>
      <c r="N142" s="2">
        <v>2016.0</v>
      </c>
      <c r="O142" s="140">
        <v>42396.0</v>
      </c>
      <c r="P142" s="2" t="s">
        <v>2017</v>
      </c>
      <c r="Q142" s="2" t="s">
        <v>2018</v>
      </c>
      <c r="R142" s="2" t="s">
        <v>1206</v>
      </c>
    </row>
    <row r="143">
      <c r="A143" s="95" t="s">
        <v>686</v>
      </c>
      <c r="B143" s="134">
        <v>45925.0</v>
      </c>
      <c r="C143" s="95" t="s">
        <v>1264</v>
      </c>
      <c r="D143" s="94" t="s">
        <v>2019</v>
      </c>
      <c r="E143" s="95" t="s">
        <v>697</v>
      </c>
      <c r="F143" s="95"/>
      <c r="G143" s="94" t="s">
        <v>360</v>
      </c>
      <c r="H143" s="94" t="s">
        <v>2020</v>
      </c>
      <c r="I143" s="2" t="s">
        <v>2021</v>
      </c>
      <c r="J143" s="2" t="s">
        <v>2022</v>
      </c>
      <c r="K143" s="2" t="s">
        <v>2023</v>
      </c>
      <c r="L143" s="2" t="s">
        <v>2024</v>
      </c>
      <c r="M143" s="2" t="s">
        <v>2025</v>
      </c>
      <c r="N143" s="2">
        <v>2019.0</v>
      </c>
      <c r="O143" s="142">
        <v>43761.0</v>
      </c>
      <c r="P143" s="2" t="s">
        <v>2026</v>
      </c>
      <c r="R143" s="2" t="s">
        <v>2027</v>
      </c>
    </row>
    <row r="144">
      <c r="A144" s="95" t="s">
        <v>686</v>
      </c>
      <c r="B144" s="134">
        <v>45925.0</v>
      </c>
      <c r="C144" s="95" t="s">
        <v>360</v>
      </c>
      <c r="D144" s="94" t="s">
        <v>2028</v>
      </c>
      <c r="E144" s="95" t="s">
        <v>697</v>
      </c>
      <c r="F144" s="95"/>
      <c r="G144" s="94" t="s">
        <v>360</v>
      </c>
      <c r="H144" s="94" t="s">
        <v>2029</v>
      </c>
      <c r="I144" s="2" t="s">
        <v>2030</v>
      </c>
      <c r="J144" s="2" t="s">
        <v>2031</v>
      </c>
      <c r="K144" s="2" t="s">
        <v>2032</v>
      </c>
      <c r="L144" s="2" t="s">
        <v>2033</v>
      </c>
      <c r="M144" s="2" t="s">
        <v>2034</v>
      </c>
      <c r="N144" s="2">
        <v>2025.0</v>
      </c>
      <c r="O144" s="140">
        <v>45922.0</v>
      </c>
      <c r="R144" s="2" t="s">
        <v>2035</v>
      </c>
    </row>
    <row r="145">
      <c r="A145" s="95" t="s">
        <v>686</v>
      </c>
      <c r="B145" s="134">
        <v>45925.0</v>
      </c>
      <c r="C145" s="95" t="s">
        <v>289</v>
      </c>
      <c r="D145" s="94" t="s">
        <v>2036</v>
      </c>
      <c r="E145" s="95" t="s">
        <v>697</v>
      </c>
      <c r="F145" s="95"/>
      <c r="G145" s="94" t="s">
        <v>289</v>
      </c>
      <c r="H145" s="94" t="s">
        <v>2037</v>
      </c>
      <c r="I145" s="2" t="s">
        <v>2038</v>
      </c>
      <c r="J145" s="2" t="s">
        <v>2039</v>
      </c>
      <c r="K145" s="2" t="s">
        <v>2040</v>
      </c>
      <c r="L145" s="2" t="s">
        <v>2041</v>
      </c>
      <c r="M145" s="2" t="s">
        <v>2042</v>
      </c>
      <c r="N145" s="2">
        <v>2009.0</v>
      </c>
      <c r="O145" s="140">
        <v>40029.0</v>
      </c>
      <c r="R145" s="2" t="s">
        <v>2043</v>
      </c>
    </row>
    <row r="146">
      <c r="A146" s="95" t="s">
        <v>915</v>
      </c>
      <c r="B146" s="134">
        <v>45924.0</v>
      </c>
      <c r="C146" s="95" t="s">
        <v>700</v>
      </c>
      <c r="D146" s="94" t="s">
        <v>2044</v>
      </c>
      <c r="E146" s="95" t="s">
        <v>697</v>
      </c>
      <c r="F146" s="95"/>
      <c r="G146" s="94" t="s">
        <v>289</v>
      </c>
      <c r="H146" s="94" t="s">
        <v>2045</v>
      </c>
      <c r="I146" s="2" t="s">
        <v>2046</v>
      </c>
      <c r="J146" s="2" t="s">
        <v>2047</v>
      </c>
      <c r="K146" s="2" t="s">
        <v>2048</v>
      </c>
      <c r="L146" s="2" t="s">
        <v>2049</v>
      </c>
      <c r="M146" s="2" t="s">
        <v>2025</v>
      </c>
      <c r="N146" s="2">
        <v>2020.0</v>
      </c>
      <c r="O146" s="140">
        <v>43845.0</v>
      </c>
      <c r="P146" s="2" t="s">
        <v>2050</v>
      </c>
      <c r="R146" s="2" t="s">
        <v>2051</v>
      </c>
    </row>
    <row r="147">
      <c r="A147" s="95" t="s">
        <v>915</v>
      </c>
      <c r="B147" s="134">
        <v>45924.0</v>
      </c>
      <c r="C147" s="95" t="s">
        <v>360</v>
      </c>
      <c r="D147" s="94" t="s">
        <v>2052</v>
      </c>
      <c r="E147" s="95" t="s">
        <v>697</v>
      </c>
      <c r="F147" s="95"/>
      <c r="G147" s="94" t="s">
        <v>360</v>
      </c>
      <c r="H147" s="94" t="s">
        <v>2053</v>
      </c>
      <c r="I147" s="2" t="s">
        <v>2054</v>
      </c>
      <c r="J147" s="2" t="s">
        <v>2055</v>
      </c>
      <c r="K147" s="2" t="s">
        <v>2056</v>
      </c>
      <c r="L147" s="2" t="s">
        <v>2057</v>
      </c>
      <c r="M147" s="2" t="s">
        <v>2058</v>
      </c>
      <c r="N147" s="2">
        <v>2012.0</v>
      </c>
      <c r="O147" s="142">
        <v>40862.0</v>
      </c>
      <c r="R147" s="2" t="s">
        <v>2059</v>
      </c>
    </row>
    <row r="148">
      <c r="A148" s="95" t="s">
        <v>430</v>
      </c>
      <c r="B148" s="134">
        <v>45924.0</v>
      </c>
      <c r="C148" s="95" t="s">
        <v>360</v>
      </c>
      <c r="D148" s="94" t="s">
        <v>2060</v>
      </c>
      <c r="E148" s="95" t="s">
        <v>697</v>
      </c>
      <c r="F148" s="95"/>
      <c r="G148" s="94" t="s">
        <v>360</v>
      </c>
      <c r="H148" s="94" t="s">
        <v>2061</v>
      </c>
      <c r="I148" s="2" t="s">
        <v>2062</v>
      </c>
      <c r="J148" s="2" t="s">
        <v>2063</v>
      </c>
      <c r="K148" s="2" t="s">
        <v>2064</v>
      </c>
      <c r="L148" s="2" t="s">
        <v>2065</v>
      </c>
      <c r="M148" s="2" t="s">
        <v>2066</v>
      </c>
      <c r="N148" s="2">
        <v>2025.0</v>
      </c>
      <c r="O148" s="140">
        <v>45662.0</v>
      </c>
      <c r="P148" s="2" t="s">
        <v>2067</v>
      </c>
      <c r="Q148" s="2" t="s">
        <v>2068</v>
      </c>
      <c r="R148" s="2" t="s">
        <v>2069</v>
      </c>
    </row>
    <row r="149">
      <c r="A149" s="95" t="s">
        <v>430</v>
      </c>
      <c r="B149" s="134">
        <v>45924.0</v>
      </c>
      <c r="C149" s="95" t="s">
        <v>289</v>
      </c>
      <c r="D149" s="94" t="s">
        <v>2070</v>
      </c>
      <c r="E149" s="95" t="s">
        <v>697</v>
      </c>
      <c r="F149" s="95"/>
      <c r="G149" s="94" t="s">
        <v>289</v>
      </c>
      <c r="H149" s="94" t="s">
        <v>2071</v>
      </c>
      <c r="I149" s="2" t="s">
        <v>2072</v>
      </c>
      <c r="J149" s="2" t="s">
        <v>2073</v>
      </c>
      <c r="K149" s="2" t="s">
        <v>2074</v>
      </c>
      <c r="L149" s="2" t="s">
        <v>2075</v>
      </c>
      <c r="M149" s="2" t="s">
        <v>2076</v>
      </c>
      <c r="N149" s="2">
        <v>2014.0</v>
      </c>
      <c r="O149" s="140">
        <v>41682.0</v>
      </c>
      <c r="P149" s="2" t="s">
        <v>2077</v>
      </c>
      <c r="R149" s="2" t="s">
        <v>2078</v>
      </c>
    </row>
    <row r="150">
      <c r="A150" s="95" t="s">
        <v>430</v>
      </c>
      <c r="B150" s="134">
        <v>45924.0</v>
      </c>
      <c r="C150" s="95" t="s">
        <v>289</v>
      </c>
      <c r="D150" s="94" t="s">
        <v>2079</v>
      </c>
      <c r="E150" s="95" t="s">
        <v>697</v>
      </c>
      <c r="F150" s="95"/>
      <c r="G150" s="94" t="s">
        <v>289</v>
      </c>
      <c r="H150" s="94" t="s">
        <v>2080</v>
      </c>
      <c r="I150" s="2" t="s">
        <v>2081</v>
      </c>
      <c r="J150" s="2" t="s">
        <v>2082</v>
      </c>
      <c r="K150" s="2" t="s">
        <v>2083</v>
      </c>
      <c r="L150" s="2" t="s">
        <v>2084</v>
      </c>
      <c r="M150" s="2" t="s">
        <v>2085</v>
      </c>
      <c r="N150" s="2">
        <v>2013.0</v>
      </c>
      <c r="O150" s="142">
        <v>41264.0</v>
      </c>
      <c r="P150" s="2" t="s">
        <v>2086</v>
      </c>
      <c r="Q150" s="2" t="s">
        <v>2087</v>
      </c>
      <c r="R150" s="2" t="s">
        <v>2088</v>
      </c>
    </row>
    <row r="151">
      <c r="A151" s="95" t="s">
        <v>430</v>
      </c>
      <c r="B151" s="134">
        <v>45924.0</v>
      </c>
      <c r="C151" s="95" t="s">
        <v>289</v>
      </c>
      <c r="D151" s="94" t="s">
        <v>2089</v>
      </c>
      <c r="E151" s="95" t="s">
        <v>870</v>
      </c>
      <c r="F151" s="135">
        <v>45925.0</v>
      </c>
      <c r="G151" s="94" t="s">
        <v>289</v>
      </c>
      <c r="H151" s="94" t="s">
        <v>2090</v>
      </c>
      <c r="I151" s="2" t="s">
        <v>2091</v>
      </c>
      <c r="J151" s="2" t="s">
        <v>2092</v>
      </c>
      <c r="K151" s="2" t="s">
        <v>2093</v>
      </c>
      <c r="L151" s="2" t="s">
        <v>2094</v>
      </c>
      <c r="M151" s="2" t="s">
        <v>2095</v>
      </c>
      <c r="N151" s="2">
        <v>2018.0</v>
      </c>
      <c r="O151" s="142">
        <v>43446.0</v>
      </c>
      <c r="R151" s="2" t="s">
        <v>2096</v>
      </c>
    </row>
    <row r="152">
      <c r="A152" s="95" t="s">
        <v>430</v>
      </c>
      <c r="B152" s="134">
        <v>45924.0</v>
      </c>
      <c r="C152" s="95" t="s">
        <v>289</v>
      </c>
      <c r="D152" s="94" t="s">
        <v>2097</v>
      </c>
      <c r="E152" s="95" t="s">
        <v>1609</v>
      </c>
      <c r="F152" s="134">
        <v>45925.0</v>
      </c>
      <c r="G152" s="94" t="s">
        <v>698</v>
      </c>
      <c r="H152" s="94" t="s">
        <v>2098</v>
      </c>
      <c r="I152" s="2" t="s">
        <v>2099</v>
      </c>
      <c r="J152" s="2" t="s">
        <v>2100</v>
      </c>
      <c r="K152" s="2" t="s">
        <v>2101</v>
      </c>
      <c r="L152" s="2" t="s">
        <v>2102</v>
      </c>
      <c r="M152" s="2" t="s">
        <v>2103</v>
      </c>
      <c r="N152" s="2">
        <v>2016.0</v>
      </c>
      <c r="O152" s="140">
        <v>42452.0</v>
      </c>
      <c r="P152" s="2" t="s">
        <v>2104</v>
      </c>
      <c r="R152" s="2" t="s">
        <v>2105</v>
      </c>
    </row>
    <row r="153">
      <c r="A153" s="95" t="s">
        <v>915</v>
      </c>
      <c r="B153" s="134">
        <v>45924.0</v>
      </c>
      <c r="C153" s="95" t="s">
        <v>700</v>
      </c>
      <c r="D153" s="94" t="s">
        <v>2106</v>
      </c>
      <c r="E153" s="95" t="s">
        <v>1609</v>
      </c>
      <c r="F153" s="134">
        <v>45925.0</v>
      </c>
      <c r="G153" s="94" t="s">
        <v>698</v>
      </c>
      <c r="H153" s="94" t="s">
        <v>2107</v>
      </c>
      <c r="I153" s="2" t="s">
        <v>2108</v>
      </c>
      <c r="J153" s="2" t="s">
        <v>2109</v>
      </c>
      <c r="K153" s="2" t="s">
        <v>2110</v>
      </c>
      <c r="L153" s="2" t="s">
        <v>2111</v>
      </c>
      <c r="M153" s="2" t="s">
        <v>2112</v>
      </c>
      <c r="N153" s="2">
        <v>2009.0</v>
      </c>
      <c r="O153" s="140">
        <v>40029.0</v>
      </c>
      <c r="R153" s="2" t="s">
        <v>2113</v>
      </c>
    </row>
    <row r="154">
      <c r="A154" s="95" t="s">
        <v>915</v>
      </c>
      <c r="B154" s="134">
        <v>45924.0</v>
      </c>
      <c r="C154" s="95" t="s">
        <v>1368</v>
      </c>
      <c r="D154" s="94" t="s">
        <v>2114</v>
      </c>
      <c r="E154" s="95" t="s">
        <v>1609</v>
      </c>
      <c r="F154" s="134">
        <v>45925.0</v>
      </c>
      <c r="G154" s="94" t="s">
        <v>1264</v>
      </c>
      <c r="H154" s="94" t="s">
        <v>2115</v>
      </c>
      <c r="I154" s="2" t="s">
        <v>2116</v>
      </c>
      <c r="J154" s="2" t="s">
        <v>2117</v>
      </c>
      <c r="K154" s="2" t="s">
        <v>2118</v>
      </c>
      <c r="L154" s="2" t="s">
        <v>2119</v>
      </c>
      <c r="M154" s="2" t="s">
        <v>2120</v>
      </c>
      <c r="N154" s="2">
        <v>2017.0</v>
      </c>
      <c r="O154" s="142">
        <v>42724.0</v>
      </c>
      <c r="P154" s="2" t="s">
        <v>2121</v>
      </c>
      <c r="Q154" s="2" t="s">
        <v>2122</v>
      </c>
      <c r="R154" s="2" t="s">
        <v>2123</v>
      </c>
    </row>
    <row r="155">
      <c r="A155" s="95" t="s">
        <v>616</v>
      </c>
      <c r="B155" s="134">
        <v>45924.0</v>
      </c>
      <c r="C155" s="95" t="s">
        <v>289</v>
      </c>
      <c r="D155" s="94" t="s">
        <v>2124</v>
      </c>
      <c r="E155" s="95" t="s">
        <v>576</v>
      </c>
      <c r="F155" s="135">
        <v>45925.0</v>
      </c>
      <c r="G155" s="94" t="s">
        <v>289</v>
      </c>
      <c r="H155" s="94" t="s">
        <v>2125</v>
      </c>
      <c r="I155" s="2" t="s">
        <v>2126</v>
      </c>
      <c r="J155" s="2" t="s">
        <v>2127</v>
      </c>
      <c r="K155" s="2" t="s">
        <v>2128</v>
      </c>
      <c r="L155" s="2" t="s">
        <v>2129</v>
      </c>
      <c r="M155" s="2" t="s">
        <v>2130</v>
      </c>
      <c r="N155" s="2">
        <v>2018.0</v>
      </c>
      <c r="O155" s="140">
        <v>43210.0</v>
      </c>
      <c r="R155" s="2" t="s">
        <v>2131</v>
      </c>
    </row>
    <row r="156">
      <c r="A156" s="95" t="s">
        <v>2132</v>
      </c>
      <c r="B156" s="134">
        <v>45924.0</v>
      </c>
      <c r="C156" s="95" t="s">
        <v>360</v>
      </c>
      <c r="D156" s="94" t="s">
        <v>2133</v>
      </c>
      <c r="E156" s="95" t="s">
        <v>576</v>
      </c>
      <c r="F156" s="135">
        <v>45925.0</v>
      </c>
      <c r="G156" s="94" t="s">
        <v>360</v>
      </c>
      <c r="H156" s="94" t="s">
        <v>2134</v>
      </c>
      <c r="I156" s="2" t="s">
        <v>2135</v>
      </c>
      <c r="J156" s="2" t="s">
        <v>2136</v>
      </c>
      <c r="K156" s="2" t="s">
        <v>2137</v>
      </c>
      <c r="L156" s="2" t="s">
        <v>2138</v>
      </c>
      <c r="M156" s="2" t="s">
        <v>2103</v>
      </c>
      <c r="N156" s="2">
        <v>2015.0</v>
      </c>
      <c r="O156" s="140">
        <v>42012.0</v>
      </c>
      <c r="P156" s="2" t="s">
        <v>2139</v>
      </c>
      <c r="R156" s="2" t="s">
        <v>2140</v>
      </c>
    </row>
    <row r="157">
      <c r="A157" s="95" t="s">
        <v>2132</v>
      </c>
      <c r="B157" s="134">
        <v>45924.0</v>
      </c>
      <c r="C157" s="95" t="s">
        <v>360</v>
      </c>
      <c r="D157" s="94" t="s">
        <v>2141</v>
      </c>
      <c r="E157" s="95" t="s">
        <v>576</v>
      </c>
      <c r="F157" s="135">
        <v>45925.0</v>
      </c>
      <c r="G157" s="94" t="s">
        <v>289</v>
      </c>
      <c r="H157" s="94" t="s">
        <v>2142</v>
      </c>
      <c r="I157" s="2" t="s">
        <v>2143</v>
      </c>
      <c r="J157" s="2" t="s">
        <v>2144</v>
      </c>
      <c r="K157" s="2" t="s">
        <v>2145</v>
      </c>
      <c r="L157" s="2" t="s">
        <v>2146</v>
      </c>
      <c r="M157" s="2" t="s">
        <v>1714</v>
      </c>
      <c r="N157" s="2">
        <v>2010.0</v>
      </c>
      <c r="O157" s="140">
        <v>40410.0</v>
      </c>
      <c r="R157" s="2" t="s">
        <v>2147</v>
      </c>
    </row>
    <row r="158">
      <c r="A158" s="95" t="s">
        <v>2148</v>
      </c>
      <c r="B158" s="134">
        <v>45924.0</v>
      </c>
      <c r="C158" s="95" t="s">
        <v>2149</v>
      </c>
      <c r="D158" s="94" t="s">
        <v>2150</v>
      </c>
      <c r="E158" s="95" t="s">
        <v>576</v>
      </c>
      <c r="F158" s="135">
        <v>45925.0</v>
      </c>
      <c r="G158" s="94" t="s">
        <v>289</v>
      </c>
      <c r="H158" s="94" t="s">
        <v>2151</v>
      </c>
      <c r="I158" s="2" t="s">
        <v>2152</v>
      </c>
      <c r="J158" s="2" t="s">
        <v>2153</v>
      </c>
      <c r="K158" s="2" t="s">
        <v>2154</v>
      </c>
      <c r="L158" s="2" t="s">
        <v>2155</v>
      </c>
      <c r="M158" s="2" t="s">
        <v>2156</v>
      </c>
      <c r="N158" s="2">
        <v>2017.0</v>
      </c>
      <c r="O158" s="142">
        <v>42701.0</v>
      </c>
      <c r="P158" s="2" t="s">
        <v>2157</v>
      </c>
      <c r="Q158" s="2" t="s">
        <v>2158</v>
      </c>
      <c r="R158" s="2" t="s">
        <v>2159</v>
      </c>
    </row>
    <row r="159">
      <c r="A159" s="95" t="s">
        <v>2132</v>
      </c>
      <c r="B159" s="134">
        <v>45924.0</v>
      </c>
      <c r="C159" s="95" t="s">
        <v>1264</v>
      </c>
      <c r="D159" s="94" t="s">
        <v>2133</v>
      </c>
      <c r="E159" s="95" t="s">
        <v>576</v>
      </c>
      <c r="F159" s="135">
        <v>45925.0</v>
      </c>
      <c r="G159" s="94" t="s">
        <v>360</v>
      </c>
      <c r="H159" s="94" t="s">
        <v>2160</v>
      </c>
      <c r="I159" s="2" t="s">
        <v>2161</v>
      </c>
      <c r="J159" s="2" t="s">
        <v>2162</v>
      </c>
      <c r="K159" s="2" t="s">
        <v>2163</v>
      </c>
      <c r="L159" s="2" t="s">
        <v>2164</v>
      </c>
      <c r="M159" s="2" t="s">
        <v>1647</v>
      </c>
      <c r="N159" s="2">
        <v>2012.0</v>
      </c>
      <c r="O159" s="140">
        <v>41073.0</v>
      </c>
      <c r="R159" s="2" t="s">
        <v>2165</v>
      </c>
    </row>
    <row r="160">
      <c r="A160" s="95" t="s">
        <v>2132</v>
      </c>
      <c r="B160" s="134">
        <v>45924.0</v>
      </c>
      <c r="C160" s="95" t="s">
        <v>1264</v>
      </c>
      <c r="D160" s="94" t="s">
        <v>2166</v>
      </c>
      <c r="E160" s="95" t="s">
        <v>576</v>
      </c>
      <c r="F160" s="135">
        <v>45925.0</v>
      </c>
      <c r="G160" s="94" t="s">
        <v>2167</v>
      </c>
      <c r="H160" s="94" t="s">
        <v>2168</v>
      </c>
      <c r="I160" s="2" t="s">
        <v>1372</v>
      </c>
      <c r="J160" s="2" t="s">
        <v>2169</v>
      </c>
      <c r="K160" s="2" t="s">
        <v>2170</v>
      </c>
      <c r="L160" s="2" t="s">
        <v>2171</v>
      </c>
      <c r="M160" s="2" t="s">
        <v>2172</v>
      </c>
      <c r="N160" s="2">
        <v>2020.0</v>
      </c>
      <c r="O160" s="140">
        <v>43904.0</v>
      </c>
      <c r="P160" s="2" t="s">
        <v>2173</v>
      </c>
      <c r="Q160" s="2" t="s">
        <v>2174</v>
      </c>
      <c r="R160" s="2" t="s">
        <v>1379</v>
      </c>
    </row>
    <row r="161">
      <c r="A161" s="95" t="s">
        <v>915</v>
      </c>
      <c r="B161" s="134">
        <v>45924.0</v>
      </c>
      <c r="C161" s="95" t="s">
        <v>1368</v>
      </c>
      <c r="D161" s="94" t="s">
        <v>2175</v>
      </c>
      <c r="E161" s="95" t="s">
        <v>576</v>
      </c>
      <c r="F161" s="135">
        <v>45925.0</v>
      </c>
      <c r="G161" s="94" t="s">
        <v>360</v>
      </c>
      <c r="H161" s="94" t="s">
        <v>2176</v>
      </c>
      <c r="I161" s="2" t="s">
        <v>2177</v>
      </c>
      <c r="J161" s="2" t="s">
        <v>2178</v>
      </c>
      <c r="K161" s="2" t="s">
        <v>2179</v>
      </c>
      <c r="L161" s="2" t="s">
        <v>2180</v>
      </c>
      <c r="M161" s="2" t="s">
        <v>2181</v>
      </c>
      <c r="N161" s="2">
        <v>2023.0</v>
      </c>
      <c r="O161" s="140">
        <v>45201.0</v>
      </c>
      <c r="P161" s="2" t="s">
        <v>2182</v>
      </c>
      <c r="R161" s="2" t="s">
        <v>2183</v>
      </c>
    </row>
    <row r="162">
      <c r="A162" s="95" t="s">
        <v>915</v>
      </c>
      <c r="B162" s="134">
        <v>45924.0</v>
      </c>
      <c r="C162" s="95" t="s">
        <v>1368</v>
      </c>
      <c r="D162" s="94" t="s">
        <v>2184</v>
      </c>
      <c r="E162" s="95" t="s">
        <v>576</v>
      </c>
      <c r="F162" s="135">
        <v>45925.0</v>
      </c>
      <c r="G162" s="94" t="s">
        <v>360</v>
      </c>
      <c r="H162" s="94" t="s">
        <v>2185</v>
      </c>
      <c r="I162" s="2" t="s">
        <v>2186</v>
      </c>
      <c r="J162" s="2" t="s">
        <v>2187</v>
      </c>
      <c r="K162" s="2" t="s">
        <v>2188</v>
      </c>
      <c r="L162" s="2" t="s">
        <v>2189</v>
      </c>
      <c r="M162" s="2" t="s">
        <v>2190</v>
      </c>
      <c r="N162" s="2">
        <v>2020.0</v>
      </c>
      <c r="O162" s="140">
        <v>43901.0</v>
      </c>
      <c r="P162" s="2" t="s">
        <v>2191</v>
      </c>
      <c r="R162" s="2" t="s">
        <v>2192</v>
      </c>
    </row>
    <row r="163">
      <c r="A163" s="95" t="s">
        <v>915</v>
      </c>
      <c r="B163" s="134">
        <v>45924.0</v>
      </c>
      <c r="C163" s="95" t="s">
        <v>360</v>
      </c>
      <c r="D163" s="94" t="s">
        <v>2193</v>
      </c>
      <c r="E163" s="95" t="s">
        <v>576</v>
      </c>
      <c r="F163" s="135">
        <v>45925.0</v>
      </c>
      <c r="G163" s="94" t="s">
        <v>360</v>
      </c>
      <c r="H163" s="94" t="s">
        <v>2194</v>
      </c>
      <c r="I163" s="2" t="s">
        <v>2195</v>
      </c>
      <c r="J163" s="2" t="s">
        <v>2196</v>
      </c>
      <c r="K163" s="2" t="s">
        <v>2197</v>
      </c>
      <c r="L163" s="2" t="s">
        <v>2198</v>
      </c>
      <c r="M163" s="2" t="s">
        <v>1873</v>
      </c>
      <c r="N163" s="2">
        <v>2014.0</v>
      </c>
      <c r="O163" s="140">
        <v>41674.0</v>
      </c>
      <c r="R163" s="2" t="s">
        <v>2199</v>
      </c>
    </row>
    <row r="164">
      <c r="A164" s="95" t="s">
        <v>915</v>
      </c>
      <c r="B164" s="134">
        <v>45924.0</v>
      </c>
      <c r="C164" s="95" t="s">
        <v>1368</v>
      </c>
      <c r="D164" s="94" t="s">
        <v>2200</v>
      </c>
      <c r="E164" s="95" t="s">
        <v>616</v>
      </c>
      <c r="F164" s="135">
        <v>45925.0</v>
      </c>
      <c r="G164" s="94" t="s">
        <v>360</v>
      </c>
      <c r="H164" s="94" t="s">
        <v>2201</v>
      </c>
      <c r="I164" s="2" t="s">
        <v>2202</v>
      </c>
      <c r="J164" s="2" t="s">
        <v>2203</v>
      </c>
      <c r="K164" s="2" t="s">
        <v>2204</v>
      </c>
      <c r="L164" s="2" t="s">
        <v>2205</v>
      </c>
      <c r="M164" s="2" t="s">
        <v>2206</v>
      </c>
      <c r="N164" s="2">
        <v>2009.0</v>
      </c>
      <c r="O164" s="142">
        <v>40106.0</v>
      </c>
      <c r="R164" s="2" t="s">
        <v>2207</v>
      </c>
    </row>
    <row r="165">
      <c r="A165" s="95" t="s">
        <v>915</v>
      </c>
      <c r="B165" s="134">
        <v>45924.0</v>
      </c>
      <c r="C165" s="95" t="s">
        <v>1368</v>
      </c>
      <c r="D165" s="94" t="s">
        <v>2208</v>
      </c>
      <c r="E165" s="95" t="s">
        <v>754</v>
      </c>
      <c r="F165" s="134">
        <v>45925.0</v>
      </c>
      <c r="G165" s="94" t="s">
        <v>360</v>
      </c>
      <c r="H165" s="94" t="s">
        <v>2209</v>
      </c>
      <c r="I165" s="2" t="s">
        <v>2210</v>
      </c>
      <c r="J165" s="2" t="s">
        <v>2211</v>
      </c>
      <c r="K165" s="2" t="s">
        <v>2212</v>
      </c>
      <c r="L165" s="2" t="s">
        <v>2213</v>
      </c>
      <c r="M165" s="2" t="s">
        <v>2214</v>
      </c>
      <c r="N165" s="2">
        <v>2025.0</v>
      </c>
      <c r="O165" s="140">
        <v>45841.0</v>
      </c>
      <c r="P165" s="2" t="s">
        <v>2215</v>
      </c>
      <c r="R165" s="2" t="s">
        <v>2216</v>
      </c>
    </row>
    <row r="166">
      <c r="A166" s="95" t="s">
        <v>915</v>
      </c>
      <c r="B166" s="134">
        <v>45924.0</v>
      </c>
      <c r="C166" s="95" t="s">
        <v>1368</v>
      </c>
      <c r="D166" s="94" t="s">
        <v>2217</v>
      </c>
      <c r="E166" s="95" t="s">
        <v>754</v>
      </c>
      <c r="F166" s="134">
        <v>45925.0</v>
      </c>
      <c r="G166" s="94" t="s">
        <v>360</v>
      </c>
      <c r="H166" s="94" t="s">
        <v>2218</v>
      </c>
      <c r="I166" s="2" t="s">
        <v>2219</v>
      </c>
      <c r="J166" s="2" t="s">
        <v>2220</v>
      </c>
      <c r="K166" s="2" t="s">
        <v>2221</v>
      </c>
      <c r="L166" s="2" t="s">
        <v>2222</v>
      </c>
      <c r="M166" s="2" t="s">
        <v>1970</v>
      </c>
      <c r="N166" s="2">
        <v>2018.0</v>
      </c>
      <c r="O166" s="140">
        <v>43195.0</v>
      </c>
      <c r="P166" s="2" t="s">
        <v>2223</v>
      </c>
      <c r="R166" s="2" t="s">
        <v>2224</v>
      </c>
    </row>
    <row r="167">
      <c r="A167" s="95" t="s">
        <v>915</v>
      </c>
      <c r="B167" s="134">
        <v>45924.0</v>
      </c>
      <c r="C167" s="95" t="s">
        <v>1368</v>
      </c>
      <c r="D167" s="94" t="s">
        <v>2225</v>
      </c>
      <c r="E167" s="95" t="s">
        <v>708</v>
      </c>
      <c r="F167" s="136">
        <v>45925.0</v>
      </c>
      <c r="G167" s="94" t="s">
        <v>698</v>
      </c>
      <c r="H167" s="94" t="s">
        <v>2226</v>
      </c>
      <c r="I167" s="2" t="s">
        <v>2227</v>
      </c>
      <c r="J167" s="2" t="s">
        <v>2228</v>
      </c>
      <c r="K167" s="2" t="s">
        <v>2229</v>
      </c>
      <c r="L167" s="2" t="s">
        <v>2230</v>
      </c>
      <c r="M167" s="2" t="s">
        <v>2231</v>
      </c>
      <c r="N167" s="2">
        <v>2024.0</v>
      </c>
      <c r="O167" s="140">
        <v>45162.0</v>
      </c>
      <c r="P167" s="2" t="s">
        <v>2232</v>
      </c>
      <c r="R167" s="2" t="s">
        <v>2233</v>
      </c>
    </row>
    <row r="168">
      <c r="A168" s="95" t="s">
        <v>486</v>
      </c>
      <c r="B168" s="134">
        <v>45924.0</v>
      </c>
      <c r="C168" s="95" t="s">
        <v>360</v>
      </c>
      <c r="D168" s="94" t="s">
        <v>2234</v>
      </c>
      <c r="E168" s="95" t="s">
        <v>310</v>
      </c>
      <c r="F168" s="134">
        <v>45925.0</v>
      </c>
      <c r="G168" s="94" t="s">
        <v>360</v>
      </c>
      <c r="H168" s="94" t="s">
        <v>2235</v>
      </c>
      <c r="I168" s="2" t="s">
        <v>2236</v>
      </c>
      <c r="J168" s="2" t="s">
        <v>2237</v>
      </c>
      <c r="K168" s="2" t="s">
        <v>2238</v>
      </c>
      <c r="L168" s="2" t="s">
        <v>2239</v>
      </c>
      <c r="M168" s="2" t="s">
        <v>2240</v>
      </c>
      <c r="N168" s="2">
        <v>2025.0</v>
      </c>
      <c r="O168" s="140">
        <v>45847.0</v>
      </c>
      <c r="P168" s="2" t="s">
        <v>2241</v>
      </c>
      <c r="R168" s="2" t="s">
        <v>2242</v>
      </c>
    </row>
    <row r="169">
      <c r="A169" s="95" t="s">
        <v>486</v>
      </c>
      <c r="B169" s="134">
        <v>45924.0</v>
      </c>
      <c r="C169" s="95" t="s">
        <v>289</v>
      </c>
      <c r="D169" s="94" t="s">
        <v>2243</v>
      </c>
      <c r="E169" s="95" t="s">
        <v>310</v>
      </c>
      <c r="F169" s="134">
        <v>45925.0</v>
      </c>
      <c r="G169" s="94" t="s">
        <v>289</v>
      </c>
      <c r="H169" s="94" t="s">
        <v>2244</v>
      </c>
      <c r="I169" s="2" t="s">
        <v>2245</v>
      </c>
      <c r="J169" s="2" t="s">
        <v>2246</v>
      </c>
      <c r="K169" s="2" t="s">
        <v>2247</v>
      </c>
      <c r="L169" s="2" t="s">
        <v>2248</v>
      </c>
      <c r="M169" s="2" t="s">
        <v>2249</v>
      </c>
      <c r="N169" s="2">
        <v>2022.0</v>
      </c>
      <c r="O169" s="140">
        <v>44454.0</v>
      </c>
      <c r="P169" s="2" t="s">
        <v>2250</v>
      </c>
      <c r="R169" s="2" t="s">
        <v>2251</v>
      </c>
    </row>
    <row r="170">
      <c r="A170" s="95" t="s">
        <v>486</v>
      </c>
      <c r="B170" s="134">
        <v>45924.0</v>
      </c>
      <c r="C170" s="95" t="s">
        <v>289</v>
      </c>
      <c r="D170" s="94" t="s">
        <v>2252</v>
      </c>
      <c r="E170" s="95" t="s">
        <v>310</v>
      </c>
      <c r="F170" s="134">
        <v>45925.0</v>
      </c>
      <c r="G170" s="94" t="s">
        <v>289</v>
      </c>
      <c r="H170" s="94" t="s">
        <v>2253</v>
      </c>
      <c r="I170" s="2" t="s">
        <v>2254</v>
      </c>
      <c r="J170" s="2" t="s">
        <v>2255</v>
      </c>
      <c r="K170" s="2" t="s">
        <v>2256</v>
      </c>
      <c r="L170" s="2" t="s">
        <v>2257</v>
      </c>
      <c r="M170" s="2" t="s">
        <v>2258</v>
      </c>
      <c r="N170" s="2">
        <v>2007.0</v>
      </c>
      <c r="O170" s="140">
        <v>39338.0</v>
      </c>
      <c r="R170" s="2" t="s">
        <v>2259</v>
      </c>
    </row>
    <row r="171">
      <c r="A171" s="95" t="s">
        <v>486</v>
      </c>
      <c r="B171" s="134">
        <v>45924.0</v>
      </c>
      <c r="C171" s="95" t="s">
        <v>360</v>
      </c>
      <c r="D171" s="94" t="s">
        <v>2260</v>
      </c>
      <c r="E171" s="95" t="s">
        <v>310</v>
      </c>
      <c r="F171" s="134">
        <v>45925.0</v>
      </c>
      <c r="G171" s="94" t="s">
        <v>360</v>
      </c>
      <c r="H171" s="94" t="s">
        <v>2261</v>
      </c>
      <c r="I171" s="2" t="s">
        <v>2262</v>
      </c>
      <c r="J171" s="2" t="s">
        <v>2263</v>
      </c>
      <c r="K171" s="2" t="s">
        <v>2264</v>
      </c>
      <c r="L171" s="2" t="s">
        <v>2265</v>
      </c>
      <c r="M171" s="2" t="s">
        <v>1647</v>
      </c>
      <c r="N171" s="2">
        <v>2021.0</v>
      </c>
      <c r="O171" s="142">
        <v>44176.0</v>
      </c>
      <c r="R171" s="2" t="s">
        <v>2266</v>
      </c>
    </row>
    <row r="172">
      <c r="A172" s="95" t="s">
        <v>486</v>
      </c>
      <c r="B172" s="134">
        <v>45924.0</v>
      </c>
      <c r="C172" s="95" t="s">
        <v>360</v>
      </c>
      <c r="D172" s="94" t="s">
        <v>2267</v>
      </c>
      <c r="E172" s="95" t="s">
        <v>310</v>
      </c>
      <c r="F172" s="134">
        <v>45925.0</v>
      </c>
      <c r="G172" s="94" t="s">
        <v>360</v>
      </c>
      <c r="H172" s="94" t="s">
        <v>2268</v>
      </c>
      <c r="I172" s="2" t="s">
        <v>2269</v>
      </c>
      <c r="J172" s="2" t="s">
        <v>2270</v>
      </c>
      <c r="K172" s="2" t="s">
        <v>2271</v>
      </c>
      <c r="L172" s="2" t="s">
        <v>2272</v>
      </c>
      <c r="M172" s="2" t="s">
        <v>2273</v>
      </c>
      <c r="N172" s="2">
        <v>2020.0</v>
      </c>
      <c r="O172" s="140">
        <v>44033.0</v>
      </c>
      <c r="R172" s="2" t="s">
        <v>2274</v>
      </c>
    </row>
    <row r="173">
      <c r="A173" s="95" t="s">
        <v>486</v>
      </c>
      <c r="B173" s="134">
        <v>45924.0</v>
      </c>
      <c r="C173" s="95" t="s">
        <v>289</v>
      </c>
      <c r="D173" s="94" t="s">
        <v>2275</v>
      </c>
      <c r="E173" s="95" t="s">
        <v>310</v>
      </c>
      <c r="F173" s="134">
        <v>45925.0</v>
      </c>
      <c r="G173" s="94" t="s">
        <v>289</v>
      </c>
      <c r="H173" s="94" t="s">
        <v>2276</v>
      </c>
      <c r="I173" s="2" t="s">
        <v>2277</v>
      </c>
      <c r="J173" s="2" t="s">
        <v>2278</v>
      </c>
      <c r="K173" s="2" t="s">
        <v>2279</v>
      </c>
      <c r="L173" s="2" t="s">
        <v>2280</v>
      </c>
      <c r="M173" s="2" t="s">
        <v>2190</v>
      </c>
      <c r="N173" s="2">
        <v>2021.0</v>
      </c>
      <c r="O173" s="142">
        <v>44550.0</v>
      </c>
      <c r="P173" s="2" t="s">
        <v>2281</v>
      </c>
      <c r="R173" s="2" t="s">
        <v>1532</v>
      </c>
    </row>
    <row r="174">
      <c r="A174" s="95" t="s">
        <v>486</v>
      </c>
      <c r="B174" s="134">
        <v>45924.0</v>
      </c>
      <c r="C174" s="95" t="s">
        <v>360</v>
      </c>
      <c r="D174" s="94" t="s">
        <v>2282</v>
      </c>
      <c r="E174" s="95" t="s">
        <v>310</v>
      </c>
      <c r="F174" s="134">
        <v>45925.0</v>
      </c>
      <c r="G174" s="94" t="s">
        <v>360</v>
      </c>
      <c r="H174" s="94" t="s">
        <v>2283</v>
      </c>
      <c r="I174" s="2" t="s">
        <v>1447</v>
      </c>
      <c r="J174" s="2" t="s">
        <v>2284</v>
      </c>
      <c r="K174" s="2" t="s">
        <v>2285</v>
      </c>
      <c r="L174" s="2" t="s">
        <v>2286</v>
      </c>
      <c r="M174" s="2" t="s">
        <v>2066</v>
      </c>
      <c r="N174" s="2">
        <v>2016.0</v>
      </c>
      <c r="O174" s="140">
        <v>42267.0</v>
      </c>
      <c r="P174" s="2" t="s">
        <v>2287</v>
      </c>
      <c r="Q174" s="2" t="s">
        <v>2288</v>
      </c>
      <c r="R174" s="2" t="s">
        <v>1454</v>
      </c>
    </row>
    <row r="175">
      <c r="A175" s="95" t="s">
        <v>486</v>
      </c>
      <c r="B175" s="134">
        <v>45924.0</v>
      </c>
      <c r="C175" s="95" t="s">
        <v>289</v>
      </c>
      <c r="D175" s="94" t="s">
        <v>2289</v>
      </c>
      <c r="E175" s="95" t="s">
        <v>310</v>
      </c>
      <c r="F175" s="134">
        <v>45925.0</v>
      </c>
      <c r="G175" s="94" t="s">
        <v>289</v>
      </c>
      <c r="H175" s="94" t="s">
        <v>2290</v>
      </c>
      <c r="I175" s="2" t="s">
        <v>2291</v>
      </c>
      <c r="J175" s="2" t="s">
        <v>2292</v>
      </c>
      <c r="K175" s="2" t="s">
        <v>2293</v>
      </c>
      <c r="L175" s="2" t="s">
        <v>2294</v>
      </c>
      <c r="M175" s="2" t="s">
        <v>1990</v>
      </c>
      <c r="N175" s="2">
        <v>2017.0</v>
      </c>
      <c r="O175" s="140">
        <v>42777.0</v>
      </c>
      <c r="P175" s="2" t="s">
        <v>2295</v>
      </c>
      <c r="R175" s="2" t="s">
        <v>2296</v>
      </c>
    </row>
    <row r="176">
      <c r="A176" s="95" t="s">
        <v>486</v>
      </c>
      <c r="B176" s="134">
        <v>45924.0</v>
      </c>
      <c r="C176" s="95" t="s">
        <v>360</v>
      </c>
      <c r="D176" s="94" t="s">
        <v>2297</v>
      </c>
      <c r="E176" s="95" t="s">
        <v>310</v>
      </c>
      <c r="F176" s="134">
        <v>45925.0</v>
      </c>
      <c r="G176" s="94" t="s">
        <v>360</v>
      </c>
      <c r="H176" s="94" t="s">
        <v>2298</v>
      </c>
      <c r="I176" s="2" t="s">
        <v>2299</v>
      </c>
      <c r="J176" s="2" t="s">
        <v>2300</v>
      </c>
      <c r="K176" s="2" t="s">
        <v>2301</v>
      </c>
      <c r="L176" s="2" t="s">
        <v>2302</v>
      </c>
      <c r="M176" s="2" t="s">
        <v>2303</v>
      </c>
      <c r="N176" s="2">
        <v>2024.0</v>
      </c>
      <c r="O176" s="140">
        <v>45468.0</v>
      </c>
      <c r="P176" s="2" t="s">
        <v>2304</v>
      </c>
      <c r="R176" s="2" t="s">
        <v>2305</v>
      </c>
    </row>
    <row r="177">
      <c r="A177" s="95" t="s">
        <v>486</v>
      </c>
      <c r="B177" s="134">
        <v>45924.0</v>
      </c>
      <c r="C177" s="95" t="s">
        <v>360</v>
      </c>
      <c r="D177" s="94" t="s">
        <v>2306</v>
      </c>
      <c r="E177" s="95" t="s">
        <v>310</v>
      </c>
      <c r="F177" s="134">
        <v>45925.0</v>
      </c>
      <c r="G177" s="94" t="s">
        <v>360</v>
      </c>
      <c r="H177" s="94" t="s">
        <v>2307</v>
      </c>
      <c r="I177" s="2" t="s">
        <v>2308</v>
      </c>
      <c r="J177" s="2" t="s">
        <v>2309</v>
      </c>
      <c r="K177" s="2" t="s">
        <v>2310</v>
      </c>
      <c r="L177" s="2" t="s">
        <v>2311</v>
      </c>
      <c r="M177" s="2" t="s">
        <v>2016</v>
      </c>
      <c r="N177" s="2">
        <v>2011.0</v>
      </c>
      <c r="O177" s="140">
        <v>40613.0</v>
      </c>
      <c r="R177" s="2" t="s">
        <v>2312</v>
      </c>
    </row>
    <row r="178">
      <c r="A178" s="95" t="s">
        <v>486</v>
      </c>
      <c r="B178" s="134">
        <v>45924.0</v>
      </c>
      <c r="C178" s="95" t="s">
        <v>289</v>
      </c>
      <c r="D178" s="94" t="s">
        <v>2313</v>
      </c>
      <c r="E178" s="95" t="s">
        <v>310</v>
      </c>
      <c r="F178" s="134">
        <v>45925.0</v>
      </c>
      <c r="G178" s="94" t="s">
        <v>289</v>
      </c>
      <c r="H178" s="94" t="s">
        <v>2314</v>
      </c>
      <c r="I178" s="2" t="s">
        <v>2315</v>
      </c>
      <c r="J178" s="2" t="s">
        <v>2316</v>
      </c>
      <c r="K178" s="2" t="s">
        <v>2317</v>
      </c>
      <c r="L178" s="2" t="s">
        <v>2318</v>
      </c>
      <c r="M178" s="2" t="s">
        <v>2319</v>
      </c>
      <c r="N178" s="2">
        <v>2012.0</v>
      </c>
      <c r="O178" s="140">
        <v>41083.0</v>
      </c>
      <c r="P178" s="2" t="s">
        <v>2320</v>
      </c>
      <c r="Q178" s="2" t="s">
        <v>2321</v>
      </c>
      <c r="R178" s="2" t="s">
        <v>2322</v>
      </c>
    </row>
    <row r="179">
      <c r="A179" s="95" t="s">
        <v>486</v>
      </c>
      <c r="B179" s="134">
        <v>45924.0</v>
      </c>
      <c r="C179" s="95" t="s">
        <v>289</v>
      </c>
      <c r="D179" s="94" t="s">
        <v>2323</v>
      </c>
      <c r="E179" s="95" t="s">
        <v>310</v>
      </c>
      <c r="F179" s="134">
        <v>45925.0</v>
      </c>
      <c r="G179" s="94" t="s">
        <v>289</v>
      </c>
      <c r="H179" s="94" t="s">
        <v>2324</v>
      </c>
      <c r="I179" s="2" t="s">
        <v>2325</v>
      </c>
      <c r="J179" s="2" t="s">
        <v>2326</v>
      </c>
      <c r="K179" s="2" t="s">
        <v>2327</v>
      </c>
      <c r="L179" s="2" t="s">
        <v>2328</v>
      </c>
      <c r="M179" s="2" t="s">
        <v>2329</v>
      </c>
      <c r="N179" s="2">
        <v>2011.0</v>
      </c>
      <c r="O179" s="140">
        <v>40564.0</v>
      </c>
      <c r="R179" s="2" t="s">
        <v>2330</v>
      </c>
    </row>
    <row r="180">
      <c r="A180" s="95" t="s">
        <v>486</v>
      </c>
      <c r="B180" s="134">
        <v>45924.0</v>
      </c>
      <c r="C180" s="95" t="s">
        <v>289</v>
      </c>
      <c r="D180" s="94" t="s">
        <v>2331</v>
      </c>
      <c r="E180" s="95" t="s">
        <v>310</v>
      </c>
      <c r="F180" s="134">
        <v>45925.0</v>
      </c>
      <c r="G180" s="94" t="s">
        <v>289</v>
      </c>
      <c r="H180" s="94" t="s">
        <v>2332</v>
      </c>
      <c r="I180" s="2" t="s">
        <v>2333</v>
      </c>
      <c r="J180" s="2" t="s">
        <v>2334</v>
      </c>
      <c r="K180" s="2" t="s">
        <v>2335</v>
      </c>
      <c r="L180" s="2" t="s">
        <v>2336</v>
      </c>
      <c r="M180" s="2" t="s">
        <v>2337</v>
      </c>
      <c r="N180" s="2">
        <v>2024.0</v>
      </c>
      <c r="O180" s="140">
        <v>45555.0</v>
      </c>
      <c r="P180" s="2" t="s">
        <v>2338</v>
      </c>
      <c r="R180" s="2" t="s">
        <v>2339</v>
      </c>
    </row>
    <row r="181">
      <c r="A181" s="95" t="s">
        <v>486</v>
      </c>
      <c r="B181" s="134">
        <v>45924.0</v>
      </c>
      <c r="C181" s="95" t="s">
        <v>289</v>
      </c>
      <c r="D181" s="94" t="s">
        <v>2340</v>
      </c>
      <c r="E181" s="95" t="s">
        <v>310</v>
      </c>
      <c r="F181" s="134">
        <v>45925.0</v>
      </c>
      <c r="G181" s="94" t="s">
        <v>289</v>
      </c>
      <c r="H181" s="94" t="s">
        <v>2341</v>
      </c>
      <c r="I181" s="2" t="s">
        <v>2342</v>
      </c>
      <c r="J181" s="2" t="s">
        <v>2343</v>
      </c>
      <c r="K181" s="2" t="s">
        <v>2344</v>
      </c>
      <c r="L181" s="2" t="s">
        <v>2345</v>
      </c>
      <c r="M181" s="2" t="s">
        <v>1990</v>
      </c>
      <c r="N181" s="2">
        <v>2013.0</v>
      </c>
      <c r="O181" s="140">
        <v>41335.0</v>
      </c>
      <c r="P181" s="2" t="s">
        <v>2346</v>
      </c>
      <c r="R181" s="2" t="s">
        <v>2347</v>
      </c>
    </row>
    <row r="182">
      <c r="A182" s="95" t="s">
        <v>486</v>
      </c>
      <c r="B182" s="134">
        <v>45924.0</v>
      </c>
      <c r="C182" s="95" t="s">
        <v>360</v>
      </c>
      <c r="D182" s="94" t="s">
        <v>2348</v>
      </c>
      <c r="E182" s="95" t="s">
        <v>310</v>
      </c>
      <c r="F182" s="134">
        <v>45925.0</v>
      </c>
      <c r="G182" s="94" t="s">
        <v>360</v>
      </c>
      <c r="H182" s="94" t="s">
        <v>2349</v>
      </c>
      <c r="I182" s="2" t="s">
        <v>2350</v>
      </c>
      <c r="J182" s="2" t="s">
        <v>2351</v>
      </c>
      <c r="K182" s="2" t="s">
        <v>2352</v>
      </c>
      <c r="L182" s="2" t="s">
        <v>2353</v>
      </c>
      <c r="M182" s="2" t="s">
        <v>2354</v>
      </c>
      <c r="N182" s="2">
        <v>2014.0</v>
      </c>
      <c r="O182" s="140">
        <v>41751.0</v>
      </c>
      <c r="P182" s="2" t="s">
        <v>2355</v>
      </c>
      <c r="Q182" s="2" t="s">
        <v>2356</v>
      </c>
      <c r="R182" s="2" t="s">
        <v>2357</v>
      </c>
    </row>
    <row r="183">
      <c r="A183" s="95" t="s">
        <v>486</v>
      </c>
      <c r="B183" s="134">
        <v>45924.0</v>
      </c>
      <c r="C183" s="95" t="s">
        <v>289</v>
      </c>
      <c r="D183" s="94" t="s">
        <v>2358</v>
      </c>
      <c r="E183" s="95" t="s">
        <v>310</v>
      </c>
      <c r="F183" s="134">
        <v>45925.0</v>
      </c>
      <c r="G183" s="94" t="s">
        <v>289</v>
      </c>
      <c r="H183" s="94" t="s">
        <v>2359</v>
      </c>
      <c r="I183" s="2" t="s">
        <v>2360</v>
      </c>
      <c r="J183" s="2" t="s">
        <v>2361</v>
      </c>
      <c r="K183" s="2" t="s">
        <v>2362</v>
      </c>
      <c r="L183" s="2" t="s">
        <v>2363</v>
      </c>
      <c r="M183" s="2" t="s">
        <v>1873</v>
      </c>
      <c r="N183" s="2">
        <v>2013.0</v>
      </c>
      <c r="O183" s="140">
        <v>41053.0</v>
      </c>
      <c r="P183" s="2" t="s">
        <v>2364</v>
      </c>
      <c r="R183" s="2" t="s">
        <v>2365</v>
      </c>
    </row>
    <row r="184">
      <c r="A184" s="95" t="s">
        <v>486</v>
      </c>
      <c r="B184" s="134">
        <v>45924.0</v>
      </c>
      <c r="C184" s="95" t="s">
        <v>360</v>
      </c>
      <c r="D184" s="94" t="s">
        <v>2366</v>
      </c>
      <c r="E184" s="95" t="s">
        <v>310</v>
      </c>
      <c r="F184" s="134">
        <v>45925.0</v>
      </c>
      <c r="G184" s="94" t="s">
        <v>360</v>
      </c>
      <c r="H184" s="94" t="s">
        <v>2349</v>
      </c>
      <c r="I184" s="2" t="s">
        <v>1122</v>
      </c>
      <c r="J184" s="2" t="s">
        <v>2367</v>
      </c>
      <c r="K184" s="2" t="s">
        <v>2368</v>
      </c>
      <c r="L184" s="2" t="s">
        <v>2369</v>
      </c>
      <c r="M184" s="2" t="s">
        <v>2370</v>
      </c>
      <c r="N184" s="2">
        <v>2017.0</v>
      </c>
      <c r="O184" s="140">
        <v>42882.0</v>
      </c>
      <c r="P184" s="2" t="s">
        <v>2371</v>
      </c>
      <c r="Q184" s="2" t="s">
        <v>2372</v>
      </c>
      <c r="R184" s="2" t="s">
        <v>1128</v>
      </c>
    </row>
    <row r="185">
      <c r="A185" s="95" t="s">
        <v>486</v>
      </c>
      <c r="B185" s="134">
        <v>45924.0</v>
      </c>
      <c r="C185" s="95" t="s">
        <v>289</v>
      </c>
      <c r="D185" s="94" t="s">
        <v>2373</v>
      </c>
      <c r="E185" s="95" t="s">
        <v>310</v>
      </c>
      <c r="F185" s="134">
        <v>45925.0</v>
      </c>
      <c r="G185" s="94" t="s">
        <v>289</v>
      </c>
      <c r="H185" s="94" t="s">
        <v>2374</v>
      </c>
      <c r="I185" s="2" t="s">
        <v>2375</v>
      </c>
      <c r="J185" s="2" t="s">
        <v>2376</v>
      </c>
      <c r="K185" s="2" t="s">
        <v>2377</v>
      </c>
      <c r="L185" s="2" t="s">
        <v>2378</v>
      </c>
      <c r="M185" s="2" t="s">
        <v>2379</v>
      </c>
      <c r="N185" s="2">
        <v>2009.0</v>
      </c>
      <c r="O185" s="140">
        <v>39884.0</v>
      </c>
      <c r="R185" s="2" t="s">
        <v>2380</v>
      </c>
    </row>
    <row r="186">
      <c r="A186" s="95" t="s">
        <v>486</v>
      </c>
      <c r="B186" s="134">
        <v>45924.0</v>
      </c>
      <c r="C186" s="95" t="s">
        <v>289</v>
      </c>
      <c r="D186" s="94" t="s">
        <v>2381</v>
      </c>
      <c r="E186" s="95" t="s">
        <v>310</v>
      </c>
      <c r="F186" s="134">
        <v>45925.0</v>
      </c>
      <c r="G186" s="94" t="s">
        <v>289</v>
      </c>
      <c r="H186" s="94" t="s">
        <v>2382</v>
      </c>
      <c r="I186" s="2" t="s">
        <v>2383</v>
      </c>
      <c r="J186" s="2" t="s">
        <v>2384</v>
      </c>
      <c r="K186" s="2" t="s">
        <v>2385</v>
      </c>
      <c r="L186" s="2" t="s">
        <v>2386</v>
      </c>
      <c r="M186" s="2" t="s">
        <v>2387</v>
      </c>
      <c r="N186" s="2">
        <v>2013.0</v>
      </c>
      <c r="O186" s="142">
        <v>41194.0</v>
      </c>
      <c r="P186" s="2" t="s">
        <v>2388</v>
      </c>
      <c r="Q186" s="2" t="s">
        <v>2389</v>
      </c>
      <c r="R186" s="2" t="s">
        <v>2390</v>
      </c>
    </row>
    <row r="187">
      <c r="A187" s="95" t="s">
        <v>486</v>
      </c>
      <c r="B187" s="134">
        <v>45924.0</v>
      </c>
      <c r="C187" s="95" t="s">
        <v>360</v>
      </c>
      <c r="D187" s="94" t="s">
        <v>2391</v>
      </c>
      <c r="E187" s="95" t="s">
        <v>310</v>
      </c>
      <c r="F187" s="134">
        <v>45925.0</v>
      </c>
      <c r="G187" s="94" t="s">
        <v>360</v>
      </c>
      <c r="H187" s="94" t="s">
        <v>2392</v>
      </c>
      <c r="I187" s="2" t="s">
        <v>2393</v>
      </c>
      <c r="J187" s="2" t="s">
        <v>2394</v>
      </c>
      <c r="K187" s="2" t="s">
        <v>2395</v>
      </c>
      <c r="L187" s="2" t="s">
        <v>2396</v>
      </c>
      <c r="M187" s="2" t="s">
        <v>2397</v>
      </c>
      <c r="N187" s="2">
        <v>2008.0</v>
      </c>
      <c r="O187" s="140">
        <v>39498.0</v>
      </c>
      <c r="R187" s="2" t="s">
        <v>2398</v>
      </c>
    </row>
    <row r="188">
      <c r="A188" s="95" t="s">
        <v>486</v>
      </c>
      <c r="B188" s="134">
        <v>45924.0</v>
      </c>
      <c r="C188" s="95" t="s">
        <v>289</v>
      </c>
      <c r="D188" s="94" t="s">
        <v>2399</v>
      </c>
      <c r="E188" s="95" t="s">
        <v>616</v>
      </c>
      <c r="F188" s="134">
        <v>45925.0</v>
      </c>
      <c r="G188" s="94" t="s">
        <v>289</v>
      </c>
      <c r="H188" s="94" t="s">
        <v>2400</v>
      </c>
      <c r="I188" s="2" t="s">
        <v>2401</v>
      </c>
      <c r="J188" s="2" t="s">
        <v>2402</v>
      </c>
      <c r="K188" s="2" t="s">
        <v>2403</v>
      </c>
      <c r="L188" s="2" t="s">
        <v>2404</v>
      </c>
      <c r="M188" s="2" t="s">
        <v>2405</v>
      </c>
      <c r="N188" s="2">
        <v>2021.0</v>
      </c>
      <c r="O188" s="140">
        <v>44245.0</v>
      </c>
      <c r="P188" s="2" t="s">
        <v>2406</v>
      </c>
      <c r="R188" s="2" t="s">
        <v>2407</v>
      </c>
    </row>
    <row r="189">
      <c r="A189" s="95" t="s">
        <v>915</v>
      </c>
      <c r="B189" s="134">
        <v>45924.0</v>
      </c>
      <c r="C189" s="95" t="s">
        <v>1368</v>
      </c>
      <c r="D189" s="94" t="s">
        <v>2408</v>
      </c>
      <c r="E189" s="95" t="s">
        <v>708</v>
      </c>
      <c r="F189" s="136">
        <v>45925.0</v>
      </c>
      <c r="G189" s="94" t="s">
        <v>698</v>
      </c>
      <c r="H189" s="94" t="s">
        <v>2409</v>
      </c>
      <c r="I189" s="2" t="s">
        <v>2410</v>
      </c>
      <c r="J189" s="2" t="s">
        <v>2411</v>
      </c>
      <c r="K189" s="2" t="s">
        <v>2412</v>
      </c>
      <c r="L189" s="2" t="s">
        <v>2413</v>
      </c>
      <c r="M189" s="2" t="s">
        <v>2414</v>
      </c>
      <c r="N189" s="2">
        <v>2020.0</v>
      </c>
      <c r="O189" s="140">
        <v>43841.0</v>
      </c>
      <c r="R189" s="2" t="s">
        <v>2415</v>
      </c>
    </row>
    <row r="190">
      <c r="A190" s="95" t="s">
        <v>754</v>
      </c>
      <c r="B190" s="134">
        <v>45924.0</v>
      </c>
      <c r="C190" s="95" t="s">
        <v>289</v>
      </c>
      <c r="D190" s="94" t="s">
        <v>2416</v>
      </c>
      <c r="E190" s="95" t="s">
        <v>741</v>
      </c>
      <c r="F190" s="134">
        <v>45925.0</v>
      </c>
      <c r="G190" s="94" t="s">
        <v>289</v>
      </c>
      <c r="H190" s="94" t="s">
        <v>2417</v>
      </c>
      <c r="I190" s="2" t="s">
        <v>2418</v>
      </c>
      <c r="J190" s="2" t="s">
        <v>2419</v>
      </c>
      <c r="K190" s="2" t="s">
        <v>2420</v>
      </c>
      <c r="L190" s="2" t="s">
        <v>2421</v>
      </c>
      <c r="M190" s="2" t="s">
        <v>2422</v>
      </c>
      <c r="N190" s="2">
        <v>2011.0</v>
      </c>
      <c r="O190" s="140">
        <v>40688.0</v>
      </c>
      <c r="R190" s="2" t="s">
        <v>2423</v>
      </c>
    </row>
    <row r="191">
      <c r="A191" s="95" t="s">
        <v>1993</v>
      </c>
      <c r="B191" s="136">
        <v>45925.0</v>
      </c>
      <c r="C191" s="95" t="s">
        <v>1368</v>
      </c>
      <c r="D191" s="94" t="s">
        <v>2424</v>
      </c>
      <c r="E191" s="95" t="s">
        <v>1264</v>
      </c>
      <c r="F191" s="134">
        <v>45925.0</v>
      </c>
      <c r="G191" s="94" t="s">
        <v>1264</v>
      </c>
      <c r="H191" s="94" t="s">
        <v>2425</v>
      </c>
      <c r="I191" s="2" t="s">
        <v>2426</v>
      </c>
      <c r="J191" s="2" t="s">
        <v>2427</v>
      </c>
      <c r="K191" s="2" t="s">
        <v>2428</v>
      </c>
      <c r="L191" s="2" t="s">
        <v>2429</v>
      </c>
      <c r="M191" s="2" t="s">
        <v>2430</v>
      </c>
      <c r="N191" s="2">
        <v>2020.0</v>
      </c>
      <c r="O191" s="142">
        <v>43823.0</v>
      </c>
      <c r="R191" s="2" t="s">
        <v>2431</v>
      </c>
    </row>
    <row r="192">
      <c r="A192" s="95" t="s">
        <v>1993</v>
      </c>
      <c r="B192" s="136">
        <v>45925.0</v>
      </c>
      <c r="C192" s="95" t="s">
        <v>360</v>
      </c>
      <c r="D192" s="94" t="s">
        <v>2432</v>
      </c>
      <c r="E192" s="95" t="s">
        <v>708</v>
      </c>
      <c r="F192" s="136">
        <v>45925.0</v>
      </c>
      <c r="G192" s="94" t="s">
        <v>698</v>
      </c>
      <c r="H192" s="94" t="s">
        <v>2433</v>
      </c>
      <c r="I192" s="2" t="s">
        <v>2434</v>
      </c>
      <c r="J192" s="2" t="s">
        <v>2435</v>
      </c>
      <c r="K192" s="2" t="s">
        <v>2436</v>
      </c>
      <c r="L192" s="2" t="s">
        <v>2437</v>
      </c>
      <c r="M192" s="2" t="s">
        <v>2438</v>
      </c>
      <c r="N192" s="2">
        <v>2011.0</v>
      </c>
      <c r="O192" s="140">
        <v>40628.0</v>
      </c>
      <c r="P192" s="2" t="s">
        <v>2439</v>
      </c>
      <c r="R192" s="2" t="s">
        <v>2440</v>
      </c>
    </row>
    <row r="193">
      <c r="A193" s="95" t="s">
        <v>66</v>
      </c>
      <c r="B193" s="136">
        <v>45925.0</v>
      </c>
      <c r="C193" s="95" t="s">
        <v>698</v>
      </c>
      <c r="D193" s="94" t="s">
        <v>2441</v>
      </c>
      <c r="E193" s="95" t="s">
        <v>708</v>
      </c>
      <c r="F193" s="135">
        <v>45925.0</v>
      </c>
      <c r="G193" s="94" t="s">
        <v>698</v>
      </c>
      <c r="H193" s="94" t="s">
        <v>2442</v>
      </c>
      <c r="I193" s="2" t="s">
        <v>2443</v>
      </c>
      <c r="J193" s="2" t="s">
        <v>2444</v>
      </c>
      <c r="K193" s="2" t="s">
        <v>2445</v>
      </c>
      <c r="L193" s="2" t="s">
        <v>2446</v>
      </c>
      <c r="M193" s="2" t="s">
        <v>2231</v>
      </c>
      <c r="N193" s="2">
        <v>2015.0</v>
      </c>
      <c r="O193" s="140">
        <v>41888.0</v>
      </c>
      <c r="P193" s="2" t="s">
        <v>2447</v>
      </c>
      <c r="R193" s="2" t="s">
        <v>2448</v>
      </c>
    </row>
    <row r="194">
      <c r="A194" s="95" t="s">
        <v>616</v>
      </c>
      <c r="B194" s="134">
        <v>45924.0</v>
      </c>
      <c r="C194" s="95" t="s">
        <v>289</v>
      </c>
      <c r="D194" s="94" t="s">
        <v>2449</v>
      </c>
      <c r="E194" s="95" t="s">
        <v>686</v>
      </c>
      <c r="F194" s="135">
        <v>45925.0</v>
      </c>
      <c r="G194" s="94" t="s">
        <v>698</v>
      </c>
      <c r="H194" s="94" t="s">
        <v>2450</v>
      </c>
      <c r="I194" s="2" t="s">
        <v>2451</v>
      </c>
      <c r="J194" s="2" t="s">
        <v>2452</v>
      </c>
      <c r="K194" s="2" t="s">
        <v>2453</v>
      </c>
      <c r="L194" s="2" t="s">
        <v>2454</v>
      </c>
      <c r="M194" s="2" t="s">
        <v>2016</v>
      </c>
      <c r="N194" s="2">
        <v>2018.0</v>
      </c>
      <c r="O194" s="140">
        <v>43138.0</v>
      </c>
      <c r="R194" s="2" t="s">
        <v>2455</v>
      </c>
    </row>
    <row r="195">
      <c r="A195" s="95" t="s">
        <v>364</v>
      </c>
      <c r="B195" s="134">
        <v>45924.0</v>
      </c>
      <c r="C195" s="95" t="s">
        <v>360</v>
      </c>
      <c r="D195" s="94" t="s">
        <v>2456</v>
      </c>
      <c r="E195" s="95" t="s">
        <v>633</v>
      </c>
      <c r="F195" s="135">
        <v>45925.0</v>
      </c>
      <c r="G195" s="94" t="s">
        <v>360</v>
      </c>
      <c r="H195" s="94" t="s">
        <v>2457</v>
      </c>
      <c r="I195" s="2" t="s">
        <v>1492</v>
      </c>
      <c r="J195" s="2" t="s">
        <v>2458</v>
      </c>
      <c r="K195" s="2" t="s">
        <v>2459</v>
      </c>
      <c r="L195" s="2" t="s">
        <v>2460</v>
      </c>
      <c r="M195" s="2" t="s">
        <v>2461</v>
      </c>
      <c r="N195" s="2">
        <v>2011.0</v>
      </c>
      <c r="O195" s="140">
        <v>40911.0</v>
      </c>
      <c r="R195" s="2" t="s">
        <v>1497</v>
      </c>
    </row>
    <row r="196">
      <c r="A196" s="95" t="s">
        <v>364</v>
      </c>
      <c r="B196" s="134">
        <v>45924.0</v>
      </c>
      <c r="C196" s="95" t="s">
        <v>289</v>
      </c>
      <c r="D196" s="94" t="s">
        <v>2462</v>
      </c>
      <c r="E196" s="95" t="s">
        <v>870</v>
      </c>
      <c r="F196" s="135">
        <v>45925.0</v>
      </c>
      <c r="G196" s="94" t="s">
        <v>698</v>
      </c>
      <c r="H196" s="94" t="s">
        <v>2463</v>
      </c>
      <c r="I196" s="2" t="s">
        <v>2464</v>
      </c>
      <c r="J196" s="2" t="s">
        <v>2465</v>
      </c>
      <c r="K196" s="2" t="s">
        <v>2466</v>
      </c>
      <c r="L196" s="2" t="s">
        <v>2467</v>
      </c>
      <c r="M196" s="2" t="s">
        <v>2468</v>
      </c>
      <c r="N196" s="2">
        <v>2009.0</v>
      </c>
      <c r="O196" s="140">
        <v>39821.0</v>
      </c>
      <c r="R196" s="2" t="s">
        <v>2469</v>
      </c>
    </row>
    <row r="197">
      <c r="A197" s="95" t="s">
        <v>364</v>
      </c>
      <c r="B197" s="134">
        <v>45924.0</v>
      </c>
      <c r="C197" s="94" t="s">
        <v>289</v>
      </c>
      <c r="D197" s="94" t="s">
        <v>2470</v>
      </c>
      <c r="E197" s="95" t="s">
        <v>686</v>
      </c>
      <c r="F197" s="135">
        <v>45925.0</v>
      </c>
      <c r="G197" s="94" t="s">
        <v>698</v>
      </c>
      <c r="H197" s="94" t="s">
        <v>2471</v>
      </c>
      <c r="I197" s="2" t="s">
        <v>2472</v>
      </c>
      <c r="J197" s="2" t="s">
        <v>2473</v>
      </c>
      <c r="K197" s="2" t="s">
        <v>2474</v>
      </c>
      <c r="L197" s="2" t="s">
        <v>2475</v>
      </c>
      <c r="M197" s="2" t="s">
        <v>2476</v>
      </c>
      <c r="N197" s="2">
        <v>2008.0</v>
      </c>
      <c r="O197" s="140">
        <v>39717.0</v>
      </c>
      <c r="P197" s="2" t="s">
        <v>2477</v>
      </c>
      <c r="Q197" s="2" t="s">
        <v>2478</v>
      </c>
      <c r="R197" s="2" t="s">
        <v>2479</v>
      </c>
    </row>
    <row r="198">
      <c r="A198" s="95" t="s">
        <v>364</v>
      </c>
      <c r="B198" s="134">
        <v>45924.0</v>
      </c>
      <c r="C198" s="95" t="s">
        <v>360</v>
      </c>
      <c r="D198" s="94" t="s">
        <v>2480</v>
      </c>
      <c r="E198" s="95" t="s">
        <v>686</v>
      </c>
      <c r="F198" s="135">
        <v>45925.0</v>
      </c>
      <c r="G198" s="94" t="s">
        <v>360</v>
      </c>
      <c r="H198" s="94" t="s">
        <v>2481</v>
      </c>
      <c r="I198" s="2" t="s">
        <v>2482</v>
      </c>
      <c r="J198" s="2" t="s">
        <v>2483</v>
      </c>
      <c r="K198" s="2" t="s">
        <v>2484</v>
      </c>
      <c r="L198" s="2" t="s">
        <v>2485</v>
      </c>
      <c r="M198" s="2" t="s">
        <v>2486</v>
      </c>
      <c r="N198" s="2">
        <v>2011.0</v>
      </c>
      <c r="O198" s="140">
        <v>40652.0</v>
      </c>
      <c r="R198" s="2" t="s">
        <v>2487</v>
      </c>
    </row>
    <row r="199">
      <c r="A199" s="95" t="s">
        <v>364</v>
      </c>
      <c r="B199" s="134">
        <v>45924.0</v>
      </c>
      <c r="C199" s="95" t="s">
        <v>360</v>
      </c>
      <c r="D199" s="94" t="s">
        <v>2488</v>
      </c>
      <c r="E199" s="95" t="s">
        <v>686</v>
      </c>
      <c r="F199" s="135">
        <v>45925.0</v>
      </c>
      <c r="G199" s="94" t="s">
        <v>360</v>
      </c>
      <c r="H199" s="94" t="s">
        <v>2489</v>
      </c>
      <c r="I199" s="2" t="s">
        <v>2490</v>
      </c>
      <c r="J199" s="2" t="s">
        <v>2491</v>
      </c>
      <c r="K199" s="2" t="s">
        <v>2492</v>
      </c>
      <c r="L199" s="2" t="s">
        <v>2164</v>
      </c>
      <c r="M199" s="2" t="s">
        <v>2493</v>
      </c>
      <c r="N199" s="2">
        <v>2019.0</v>
      </c>
      <c r="O199" s="140">
        <v>43334.0</v>
      </c>
      <c r="P199" s="2" t="s">
        <v>2494</v>
      </c>
      <c r="Q199" s="2" t="s">
        <v>2495</v>
      </c>
      <c r="R199" s="2" t="s">
        <v>867</v>
      </c>
    </row>
    <row r="200">
      <c r="A200" s="95" t="s">
        <v>364</v>
      </c>
      <c r="B200" s="134">
        <v>45924.0</v>
      </c>
      <c r="C200" s="95" t="s">
        <v>1368</v>
      </c>
      <c r="D200" s="94" t="s">
        <v>2496</v>
      </c>
      <c r="E200" s="95" t="s">
        <v>686</v>
      </c>
      <c r="F200" s="135">
        <v>45925.0</v>
      </c>
      <c r="G200" s="94" t="s">
        <v>1264</v>
      </c>
      <c r="H200" s="94" t="s">
        <v>2497</v>
      </c>
      <c r="I200" s="2" t="s">
        <v>2498</v>
      </c>
      <c r="J200" s="2" t="s">
        <v>2499</v>
      </c>
      <c r="K200" s="2" t="s">
        <v>2500</v>
      </c>
      <c r="L200" s="2" t="s">
        <v>2501</v>
      </c>
      <c r="M200" s="2" t="s">
        <v>2190</v>
      </c>
      <c r="N200" s="2">
        <v>2020.0</v>
      </c>
      <c r="O200" s="140">
        <v>44166.0</v>
      </c>
      <c r="P200" s="2" t="s">
        <v>2502</v>
      </c>
      <c r="R200" s="2" t="s">
        <v>2503</v>
      </c>
    </row>
    <row r="201">
      <c r="A201" s="95" t="s">
        <v>364</v>
      </c>
      <c r="B201" s="134">
        <v>45924.0</v>
      </c>
      <c r="C201" s="95" t="s">
        <v>360</v>
      </c>
      <c r="D201" s="94" t="s">
        <v>2504</v>
      </c>
      <c r="E201" s="95" t="s">
        <v>686</v>
      </c>
      <c r="F201" s="135">
        <v>45925.0</v>
      </c>
      <c r="G201" s="94" t="s">
        <v>1264</v>
      </c>
      <c r="H201" s="94" t="s">
        <v>2505</v>
      </c>
      <c r="I201" s="2" t="s">
        <v>2506</v>
      </c>
      <c r="J201" s="2" t="s">
        <v>2507</v>
      </c>
      <c r="K201" s="2" t="s">
        <v>2508</v>
      </c>
      <c r="L201" s="2" t="s">
        <v>2509</v>
      </c>
      <c r="M201" s="2" t="s">
        <v>2510</v>
      </c>
      <c r="N201" s="2">
        <v>2013.0</v>
      </c>
      <c r="O201" s="142">
        <v>41194.0</v>
      </c>
      <c r="R201" s="2" t="s">
        <v>2511</v>
      </c>
    </row>
    <row r="202">
      <c r="A202" s="95" t="s">
        <v>364</v>
      </c>
      <c r="B202" s="134">
        <v>45924.0</v>
      </c>
      <c r="C202" s="95" t="s">
        <v>289</v>
      </c>
      <c r="D202" s="94" t="s">
        <v>2512</v>
      </c>
      <c r="E202" s="95" t="s">
        <v>686</v>
      </c>
      <c r="F202" s="135">
        <v>45925.0</v>
      </c>
      <c r="G202" s="94" t="s">
        <v>698</v>
      </c>
      <c r="H202" s="94" t="s">
        <v>2513</v>
      </c>
      <c r="I202" s="2" t="s">
        <v>2514</v>
      </c>
      <c r="J202" s="2" t="s">
        <v>2515</v>
      </c>
      <c r="K202" s="2" t="s">
        <v>2516</v>
      </c>
      <c r="L202" s="2" t="s">
        <v>2517</v>
      </c>
      <c r="M202" s="2" t="s">
        <v>1647</v>
      </c>
      <c r="N202" s="2">
        <v>2003.0</v>
      </c>
      <c r="O202" s="140">
        <v>37866.0</v>
      </c>
      <c r="R202" s="2" t="s">
        <v>2518</v>
      </c>
    </row>
    <row r="203">
      <c r="A203" s="95" t="s">
        <v>364</v>
      </c>
      <c r="B203" s="134">
        <v>45924.0</v>
      </c>
      <c r="C203" s="95" t="s">
        <v>360</v>
      </c>
      <c r="D203" s="94" t="s">
        <v>2519</v>
      </c>
      <c r="E203" s="95" t="s">
        <v>686</v>
      </c>
      <c r="F203" s="136">
        <v>45925.0</v>
      </c>
      <c r="G203" s="94" t="s">
        <v>1264</v>
      </c>
      <c r="H203" s="94" t="s">
        <v>2520</v>
      </c>
      <c r="I203" s="2" t="s">
        <v>2521</v>
      </c>
      <c r="J203" s="2" t="s">
        <v>2522</v>
      </c>
      <c r="K203" s="2" t="s">
        <v>2523</v>
      </c>
      <c r="L203" s="2" t="s">
        <v>2524</v>
      </c>
      <c r="M203" s="2" t="s">
        <v>2525</v>
      </c>
      <c r="N203" s="2">
        <v>2020.0</v>
      </c>
      <c r="O203" s="140">
        <v>43594.0</v>
      </c>
      <c r="R203" s="2" t="s">
        <v>2526</v>
      </c>
    </row>
    <row r="204">
      <c r="A204" s="95" t="s">
        <v>364</v>
      </c>
      <c r="B204" s="134">
        <v>45924.0</v>
      </c>
      <c r="C204" s="95" t="s">
        <v>360</v>
      </c>
      <c r="D204" s="94" t="s">
        <v>2527</v>
      </c>
      <c r="E204" s="95" t="s">
        <v>686</v>
      </c>
      <c r="F204" s="136">
        <v>45925.0</v>
      </c>
      <c r="G204" s="94" t="s">
        <v>1264</v>
      </c>
      <c r="H204" s="94" t="s">
        <v>2520</v>
      </c>
      <c r="I204" s="2" t="s">
        <v>2528</v>
      </c>
      <c r="J204" s="2" t="s">
        <v>2529</v>
      </c>
      <c r="K204" s="2" t="s">
        <v>2530</v>
      </c>
      <c r="L204" s="2" t="s">
        <v>2531</v>
      </c>
      <c r="M204" s="2" t="s">
        <v>2016</v>
      </c>
      <c r="N204" s="2">
        <v>2014.0</v>
      </c>
      <c r="O204" s="140">
        <v>41888.0</v>
      </c>
      <c r="P204" s="2" t="s">
        <v>2532</v>
      </c>
      <c r="Q204" s="2" t="s">
        <v>2533</v>
      </c>
      <c r="R204" s="2" t="s">
        <v>2534</v>
      </c>
    </row>
    <row r="205">
      <c r="A205" s="95" t="s">
        <v>364</v>
      </c>
      <c r="B205" s="134">
        <v>45924.0</v>
      </c>
      <c r="C205" s="95" t="s">
        <v>360</v>
      </c>
      <c r="D205" s="94" t="s">
        <v>2535</v>
      </c>
      <c r="E205" s="95" t="s">
        <v>686</v>
      </c>
      <c r="F205" s="136">
        <v>45925.0</v>
      </c>
      <c r="G205" s="94" t="s">
        <v>1264</v>
      </c>
      <c r="H205" s="94" t="s">
        <v>2536</v>
      </c>
      <c r="I205" s="2" t="s">
        <v>2537</v>
      </c>
      <c r="J205" s="2" t="s">
        <v>2538</v>
      </c>
      <c r="K205" s="2" t="s">
        <v>2539</v>
      </c>
      <c r="L205" s="2" t="s">
        <v>2540</v>
      </c>
      <c r="M205" s="2" t="s">
        <v>2541</v>
      </c>
      <c r="N205" s="2">
        <v>2017.0</v>
      </c>
      <c r="O205" s="142">
        <v>43062.0</v>
      </c>
      <c r="P205" s="2" t="s">
        <v>2542</v>
      </c>
      <c r="Q205" s="2" t="s">
        <v>2543</v>
      </c>
      <c r="R205" s="2" t="s">
        <v>2544</v>
      </c>
    </row>
    <row r="206">
      <c r="A206" s="95" t="s">
        <v>364</v>
      </c>
      <c r="B206" s="134">
        <v>45924.0</v>
      </c>
      <c r="C206" s="95" t="s">
        <v>360</v>
      </c>
      <c r="D206" s="94" t="s">
        <v>2545</v>
      </c>
      <c r="E206" s="95" t="s">
        <v>616</v>
      </c>
      <c r="F206" s="136">
        <v>45925.0</v>
      </c>
      <c r="G206" s="94" t="s">
        <v>1264</v>
      </c>
      <c r="H206" s="94" t="s">
        <v>2520</v>
      </c>
      <c r="I206" s="2" t="s">
        <v>2546</v>
      </c>
      <c r="J206" s="2" t="s">
        <v>2547</v>
      </c>
      <c r="K206" s="2" t="s">
        <v>2548</v>
      </c>
      <c r="L206" s="2" t="s">
        <v>2549</v>
      </c>
      <c r="M206" s="2" t="s">
        <v>2231</v>
      </c>
      <c r="N206" s="2">
        <v>2024.0</v>
      </c>
      <c r="O206" s="140">
        <v>45455.0</v>
      </c>
      <c r="P206" s="2" t="s">
        <v>2550</v>
      </c>
      <c r="R206" s="2" t="s">
        <v>1688</v>
      </c>
    </row>
    <row r="207">
      <c r="A207" s="95" t="s">
        <v>364</v>
      </c>
      <c r="B207" s="134">
        <v>45924.0</v>
      </c>
      <c r="C207" s="95" t="s">
        <v>360</v>
      </c>
      <c r="D207" s="94" t="s">
        <v>2551</v>
      </c>
      <c r="E207" s="95" t="s">
        <v>870</v>
      </c>
      <c r="F207" s="135">
        <v>45925.0</v>
      </c>
      <c r="G207" s="94" t="s">
        <v>698</v>
      </c>
      <c r="H207" s="94" t="s">
        <v>2552</v>
      </c>
      <c r="I207" s="2" t="s">
        <v>2553</v>
      </c>
      <c r="J207" s="2" t="s">
        <v>2554</v>
      </c>
      <c r="K207" s="2" t="s">
        <v>2555</v>
      </c>
      <c r="L207" s="2" t="s">
        <v>2556</v>
      </c>
      <c r="M207" s="2" t="s">
        <v>2557</v>
      </c>
      <c r="N207" s="2">
        <v>2013.0</v>
      </c>
      <c r="O207" s="140">
        <v>41244.0</v>
      </c>
      <c r="P207" s="2" t="s">
        <v>2558</v>
      </c>
      <c r="R207" s="2" t="s">
        <v>2559</v>
      </c>
    </row>
    <row r="208">
      <c r="A208" s="95" t="s">
        <v>364</v>
      </c>
      <c r="B208" s="134">
        <v>45924.0</v>
      </c>
      <c r="C208" s="95" t="s">
        <v>360</v>
      </c>
      <c r="D208" s="94" t="s">
        <v>2560</v>
      </c>
      <c r="E208" s="95" t="s">
        <v>708</v>
      </c>
      <c r="F208" s="136">
        <v>45925.0</v>
      </c>
      <c r="G208" s="94" t="s">
        <v>698</v>
      </c>
      <c r="H208" s="94" t="s">
        <v>2561</v>
      </c>
      <c r="I208" s="2" t="s">
        <v>2562</v>
      </c>
      <c r="J208" s="2" t="s">
        <v>2563</v>
      </c>
      <c r="K208" s="2" t="s">
        <v>2564</v>
      </c>
      <c r="L208" s="2" t="s">
        <v>2565</v>
      </c>
      <c r="M208" s="2" t="s">
        <v>2525</v>
      </c>
      <c r="N208" s="2">
        <v>2025.0</v>
      </c>
      <c r="O208" s="140">
        <v>45709.0</v>
      </c>
      <c r="R208" s="2" t="s">
        <v>2566</v>
      </c>
    </row>
    <row r="209">
      <c r="A209" s="95" t="s">
        <v>364</v>
      </c>
      <c r="B209" s="134">
        <v>45924.0</v>
      </c>
      <c r="C209" s="95" t="s">
        <v>360</v>
      </c>
      <c r="D209" s="94" t="s">
        <v>2567</v>
      </c>
      <c r="E209" s="95" t="s">
        <v>708</v>
      </c>
      <c r="F209" s="136">
        <v>45925.0</v>
      </c>
      <c r="G209" s="94" t="s">
        <v>698</v>
      </c>
      <c r="H209" s="94" t="s">
        <v>2568</v>
      </c>
      <c r="I209" s="2" t="s">
        <v>2569</v>
      </c>
      <c r="J209" s="2" t="s">
        <v>2570</v>
      </c>
      <c r="K209" s="2" t="s">
        <v>2571</v>
      </c>
      <c r="L209" s="2" t="s">
        <v>2572</v>
      </c>
      <c r="M209" s="2" t="s">
        <v>2240</v>
      </c>
      <c r="N209" s="2">
        <v>2016.0</v>
      </c>
      <c r="O209" s="140">
        <v>42433.0</v>
      </c>
      <c r="R209" s="2" t="s">
        <v>2573</v>
      </c>
    </row>
    <row r="210">
      <c r="A210" s="95" t="s">
        <v>364</v>
      </c>
      <c r="B210" s="134">
        <v>45924.0</v>
      </c>
      <c r="C210" s="95" t="s">
        <v>360</v>
      </c>
      <c r="D210" s="94" t="s">
        <v>2574</v>
      </c>
      <c r="E210" s="95" t="s">
        <v>870</v>
      </c>
      <c r="F210" s="135">
        <v>45925.0</v>
      </c>
      <c r="G210" s="94" t="s">
        <v>360</v>
      </c>
      <c r="H210" s="94" t="s">
        <v>2575</v>
      </c>
      <c r="I210" s="2" t="s">
        <v>2576</v>
      </c>
      <c r="J210" s="2" t="s">
        <v>2577</v>
      </c>
      <c r="K210" s="2" t="s">
        <v>2578</v>
      </c>
      <c r="L210" s="2" t="s">
        <v>2579</v>
      </c>
      <c r="M210" s="2" t="s">
        <v>2580</v>
      </c>
      <c r="N210" s="2">
        <v>2009.0</v>
      </c>
      <c r="O210" s="140">
        <v>39634.0</v>
      </c>
      <c r="R210" s="2" t="s">
        <v>2581</v>
      </c>
    </row>
    <row r="211">
      <c r="A211" s="95" t="s">
        <v>364</v>
      </c>
      <c r="B211" s="134">
        <v>45924.0</v>
      </c>
      <c r="C211" s="95" t="s">
        <v>289</v>
      </c>
      <c r="D211" s="94" t="s">
        <v>2582</v>
      </c>
      <c r="E211" s="95" t="s">
        <v>708</v>
      </c>
      <c r="F211" s="135">
        <v>45925.0</v>
      </c>
      <c r="G211" s="94" t="s">
        <v>698</v>
      </c>
      <c r="H211" s="94" t="s">
        <v>2583</v>
      </c>
      <c r="I211" s="2" t="s">
        <v>2584</v>
      </c>
      <c r="J211" s="2" t="s">
        <v>2585</v>
      </c>
      <c r="K211" s="2" t="s">
        <v>2586</v>
      </c>
      <c r="L211" s="2" t="s">
        <v>2587</v>
      </c>
      <c r="M211" s="2" t="s">
        <v>2588</v>
      </c>
      <c r="N211" s="2">
        <v>2012.0</v>
      </c>
      <c r="O211" s="140">
        <v>40850.0</v>
      </c>
      <c r="R211" s="2" t="s">
        <v>2589</v>
      </c>
    </row>
    <row r="212">
      <c r="A212" s="95" t="s">
        <v>364</v>
      </c>
      <c r="B212" s="134">
        <v>45924.0</v>
      </c>
      <c r="C212" s="95" t="s">
        <v>360</v>
      </c>
      <c r="D212" s="94" t="s">
        <v>2590</v>
      </c>
      <c r="E212" s="95" t="s">
        <v>870</v>
      </c>
      <c r="F212" s="135">
        <v>45925.0</v>
      </c>
      <c r="G212" s="94" t="s">
        <v>289</v>
      </c>
      <c r="H212" s="94" t="s">
        <v>2591</v>
      </c>
      <c r="I212" s="2" t="s">
        <v>1705</v>
      </c>
      <c r="J212" s="2" t="s">
        <v>2592</v>
      </c>
      <c r="K212" s="2" t="s">
        <v>2593</v>
      </c>
      <c r="L212" s="2" t="s">
        <v>2594</v>
      </c>
      <c r="M212" s="2" t="s">
        <v>2595</v>
      </c>
      <c r="N212" s="2">
        <v>2011.0</v>
      </c>
      <c r="O212" s="142">
        <v>40831.0</v>
      </c>
      <c r="P212" s="2" t="s">
        <v>2596</v>
      </c>
      <c r="R212" s="2" t="s">
        <v>1712</v>
      </c>
    </row>
    <row r="213">
      <c r="A213" s="95" t="s">
        <v>364</v>
      </c>
      <c r="B213" s="134">
        <v>45924.0</v>
      </c>
      <c r="C213" s="95" t="s">
        <v>289</v>
      </c>
      <c r="D213" s="94" t="s">
        <v>2597</v>
      </c>
      <c r="E213" s="95" t="s">
        <v>2598</v>
      </c>
      <c r="F213" s="136">
        <v>45925.0</v>
      </c>
      <c r="G213" s="94" t="s">
        <v>698</v>
      </c>
      <c r="H213" s="94" t="s">
        <v>2599</v>
      </c>
      <c r="I213" s="2" t="s">
        <v>2600</v>
      </c>
      <c r="J213" s="2" t="s">
        <v>2601</v>
      </c>
      <c r="K213" s="2" t="s">
        <v>2602</v>
      </c>
      <c r="L213" s="2" t="s">
        <v>2603</v>
      </c>
      <c r="M213" s="2" t="s">
        <v>2273</v>
      </c>
      <c r="N213" s="2">
        <v>2020.0</v>
      </c>
      <c r="O213" s="140">
        <v>43922.0</v>
      </c>
      <c r="P213" s="2" t="s">
        <v>2604</v>
      </c>
      <c r="Q213" s="2" t="s">
        <v>2605</v>
      </c>
    </row>
    <row r="214">
      <c r="A214" s="95" t="s">
        <v>2606</v>
      </c>
      <c r="B214" s="134">
        <v>45924.0</v>
      </c>
      <c r="C214" s="95" t="s">
        <v>289</v>
      </c>
      <c r="D214" s="94" t="s">
        <v>2607</v>
      </c>
      <c r="E214" s="95" t="s">
        <v>571</v>
      </c>
      <c r="F214" s="134">
        <v>45925.0</v>
      </c>
      <c r="G214" s="94" t="s">
        <v>698</v>
      </c>
      <c r="H214" s="94" t="s">
        <v>2608</v>
      </c>
      <c r="I214" s="2" t="s">
        <v>2609</v>
      </c>
      <c r="J214" s="2" t="s">
        <v>2610</v>
      </c>
      <c r="K214" s="2" t="s">
        <v>2611</v>
      </c>
      <c r="L214" s="2" t="s">
        <v>2612</v>
      </c>
      <c r="M214" s="2" t="s">
        <v>2613</v>
      </c>
      <c r="N214" s="2">
        <v>2011.0</v>
      </c>
      <c r="O214" s="140">
        <v>40592.0</v>
      </c>
      <c r="P214" s="2" t="s">
        <v>2614</v>
      </c>
      <c r="R214" s="2" t="s">
        <v>2615</v>
      </c>
    </row>
    <row r="215">
      <c r="A215" s="95" t="s">
        <v>926</v>
      </c>
      <c r="B215" s="134">
        <v>45924.0</v>
      </c>
      <c r="C215" s="95" t="s">
        <v>289</v>
      </c>
      <c r="D215" s="94" t="s">
        <v>2616</v>
      </c>
      <c r="E215" s="95" t="s">
        <v>571</v>
      </c>
      <c r="F215" s="137">
        <v>45925.0</v>
      </c>
      <c r="G215" s="94" t="s">
        <v>762</v>
      </c>
      <c r="H215" s="94" t="s">
        <v>2617</v>
      </c>
      <c r="I215" s="120" t="s">
        <v>2618</v>
      </c>
      <c r="J215" s="2" t="s">
        <v>2619</v>
      </c>
      <c r="K215" s="2" t="s">
        <v>2620</v>
      </c>
      <c r="L215" s="2" t="s">
        <v>2621</v>
      </c>
      <c r="M215" s="2" t="s">
        <v>2622</v>
      </c>
      <c r="N215" s="2">
        <v>2017.0</v>
      </c>
      <c r="O215" s="140">
        <v>43349.0</v>
      </c>
      <c r="R215" s="2" t="s">
        <v>2623</v>
      </c>
    </row>
    <row r="216">
      <c r="A216" s="95" t="s">
        <v>686</v>
      </c>
      <c r="B216" s="134">
        <v>45924.0</v>
      </c>
      <c r="C216" s="95" t="s">
        <v>289</v>
      </c>
      <c r="D216" s="94" t="s">
        <v>2624</v>
      </c>
      <c r="E216" s="95" t="s">
        <v>571</v>
      </c>
      <c r="F216" s="137">
        <v>45925.0</v>
      </c>
      <c r="G216" s="94" t="s">
        <v>2625</v>
      </c>
      <c r="H216" s="94" t="s">
        <v>2626</v>
      </c>
      <c r="I216" s="2" t="s">
        <v>1566</v>
      </c>
      <c r="J216" s="2" t="s">
        <v>2627</v>
      </c>
      <c r="K216" s="2" t="s">
        <v>2628</v>
      </c>
      <c r="L216" s="2" t="s">
        <v>2629</v>
      </c>
      <c r="M216" s="2" t="s">
        <v>2206</v>
      </c>
      <c r="N216" s="2">
        <v>2018.0</v>
      </c>
      <c r="O216" s="140">
        <v>43165.0</v>
      </c>
      <c r="R216" s="2" t="s">
        <v>1573</v>
      </c>
    </row>
    <row r="217">
      <c r="A217" s="95" t="s">
        <v>686</v>
      </c>
      <c r="B217" s="134">
        <v>45924.0</v>
      </c>
      <c r="C217" s="95" t="s">
        <v>698</v>
      </c>
      <c r="D217" s="94" t="s">
        <v>2630</v>
      </c>
      <c r="E217" s="95" t="s">
        <v>571</v>
      </c>
      <c r="F217" s="137">
        <v>45925.0</v>
      </c>
      <c r="G217" s="94" t="s">
        <v>698</v>
      </c>
      <c r="H217" s="94" t="s">
        <v>2631</v>
      </c>
      <c r="I217" s="2" t="s">
        <v>2632</v>
      </c>
      <c r="J217" s="2" t="s">
        <v>2633</v>
      </c>
      <c r="K217" s="2" t="s">
        <v>2634</v>
      </c>
      <c r="L217" s="2" t="s">
        <v>2635</v>
      </c>
      <c r="M217" s="2" t="s">
        <v>2231</v>
      </c>
      <c r="N217" s="2">
        <v>2012.0</v>
      </c>
      <c r="O217" s="140">
        <v>40814.0</v>
      </c>
      <c r="P217" s="2" t="s">
        <v>2636</v>
      </c>
      <c r="R217" s="2" t="s">
        <v>2637</v>
      </c>
    </row>
    <row r="218">
      <c r="A218" s="95" t="s">
        <v>686</v>
      </c>
      <c r="B218" s="134">
        <v>45924.0</v>
      </c>
      <c r="C218" s="95" t="s">
        <v>698</v>
      </c>
      <c r="D218" s="94" t="s">
        <v>2630</v>
      </c>
      <c r="E218" s="95" t="s">
        <v>571</v>
      </c>
      <c r="F218" s="137">
        <v>45928.0</v>
      </c>
      <c r="G218" s="94" t="s">
        <v>961</v>
      </c>
      <c r="H218" s="94" t="s">
        <v>2638</v>
      </c>
      <c r="I218" s="2" t="s">
        <v>2639</v>
      </c>
      <c r="J218" s="2" t="s">
        <v>2640</v>
      </c>
      <c r="K218" s="2" t="s">
        <v>2641</v>
      </c>
      <c r="L218" s="2" t="s">
        <v>2363</v>
      </c>
      <c r="M218" s="2" t="s">
        <v>2642</v>
      </c>
      <c r="N218" s="2">
        <v>2015.0</v>
      </c>
      <c r="O218" s="140">
        <v>41884.0</v>
      </c>
      <c r="R218" s="2" t="s">
        <v>2643</v>
      </c>
    </row>
    <row r="219">
      <c r="A219" s="95" t="s">
        <v>686</v>
      </c>
      <c r="B219" s="134">
        <v>45924.0</v>
      </c>
      <c r="C219" s="95" t="s">
        <v>698</v>
      </c>
      <c r="D219" s="94" t="s">
        <v>2644</v>
      </c>
      <c r="E219" s="95" t="s">
        <v>571</v>
      </c>
      <c r="F219" s="137">
        <v>45925.0</v>
      </c>
      <c r="G219" s="94" t="s">
        <v>698</v>
      </c>
      <c r="H219" s="94" t="s">
        <v>2645</v>
      </c>
      <c r="I219" s="2" t="s">
        <v>2646</v>
      </c>
      <c r="J219" s="2" t="s">
        <v>2647</v>
      </c>
      <c r="K219" s="2" t="s">
        <v>2648</v>
      </c>
      <c r="L219" s="2" t="s">
        <v>2649</v>
      </c>
      <c r="M219" s="2" t="s">
        <v>2650</v>
      </c>
      <c r="N219" s="2">
        <v>2018.0</v>
      </c>
      <c r="O219" s="142">
        <v>43052.0</v>
      </c>
      <c r="P219" s="2" t="s">
        <v>2651</v>
      </c>
      <c r="Q219" s="2" t="s">
        <v>2652</v>
      </c>
      <c r="R219" s="2" t="s">
        <v>1618</v>
      </c>
    </row>
    <row r="220">
      <c r="A220" s="95" t="s">
        <v>686</v>
      </c>
      <c r="B220" s="134">
        <v>45924.0</v>
      </c>
      <c r="C220" s="95" t="s">
        <v>698</v>
      </c>
      <c r="D220" s="94" t="s">
        <v>2653</v>
      </c>
      <c r="E220" s="95" t="s">
        <v>571</v>
      </c>
      <c r="F220" s="137">
        <v>45925.0</v>
      </c>
      <c r="G220" s="94" t="s">
        <v>698</v>
      </c>
      <c r="H220" s="94" t="s">
        <v>2654</v>
      </c>
      <c r="I220" s="2" t="s">
        <v>1624</v>
      </c>
      <c r="J220" s="2" t="s">
        <v>2655</v>
      </c>
      <c r="K220" s="2" t="s">
        <v>2656</v>
      </c>
      <c r="L220" s="2" t="s">
        <v>2657</v>
      </c>
      <c r="M220" s="2" t="s">
        <v>2650</v>
      </c>
      <c r="N220" s="2">
        <v>2012.0</v>
      </c>
      <c r="O220" s="140">
        <v>40996.0</v>
      </c>
      <c r="P220" s="2" t="s">
        <v>2658</v>
      </c>
      <c r="Q220" s="2" t="s">
        <v>2659</v>
      </c>
      <c r="R220" s="2" t="s">
        <v>1629</v>
      </c>
    </row>
    <row r="221">
      <c r="A221" s="95" t="s">
        <v>686</v>
      </c>
      <c r="B221" s="134">
        <v>45924.0</v>
      </c>
      <c r="C221" s="95" t="s">
        <v>1264</v>
      </c>
      <c r="D221" s="94" t="s">
        <v>2660</v>
      </c>
      <c r="E221" s="95" t="s">
        <v>571</v>
      </c>
      <c r="F221" s="137">
        <v>45925.0</v>
      </c>
      <c r="G221" s="94" t="s">
        <v>762</v>
      </c>
      <c r="H221" s="94" t="s">
        <v>2661</v>
      </c>
      <c r="I221" s="2" t="s">
        <v>2662</v>
      </c>
      <c r="J221" s="2" t="s">
        <v>2663</v>
      </c>
      <c r="K221" s="2" t="s">
        <v>2664</v>
      </c>
      <c r="L221" s="2" t="s">
        <v>2665</v>
      </c>
      <c r="M221" s="2" t="s">
        <v>1873</v>
      </c>
      <c r="N221" s="2">
        <v>2012.0</v>
      </c>
      <c r="O221" s="140">
        <v>40814.0</v>
      </c>
      <c r="R221" s="2" t="s">
        <v>2666</v>
      </c>
    </row>
    <row r="222">
      <c r="A222" s="95" t="s">
        <v>686</v>
      </c>
      <c r="B222" s="134">
        <v>45924.0</v>
      </c>
      <c r="C222" s="95" t="s">
        <v>698</v>
      </c>
      <c r="D222" s="94" t="s">
        <v>2667</v>
      </c>
      <c r="E222" s="95" t="s">
        <v>571</v>
      </c>
      <c r="F222" s="137">
        <v>45925.0</v>
      </c>
      <c r="G222" s="94" t="s">
        <v>698</v>
      </c>
      <c r="H222" s="94" t="s">
        <v>2668</v>
      </c>
      <c r="I222" s="2" t="s">
        <v>2669</v>
      </c>
      <c r="J222" s="2" t="s">
        <v>2670</v>
      </c>
      <c r="K222" s="2" t="s">
        <v>2671</v>
      </c>
      <c r="L222" s="2" t="s">
        <v>2672</v>
      </c>
      <c r="M222" s="2" t="s">
        <v>1647</v>
      </c>
      <c r="N222" s="2">
        <v>2011.0</v>
      </c>
      <c r="O222" s="140">
        <v>40653.0</v>
      </c>
      <c r="R222" s="2" t="s">
        <v>2673</v>
      </c>
    </row>
    <row r="223">
      <c r="A223" s="95" t="s">
        <v>686</v>
      </c>
      <c r="B223" s="134">
        <v>45924.0</v>
      </c>
      <c r="C223" s="95" t="s">
        <v>698</v>
      </c>
      <c r="D223" s="94" t="s">
        <v>2667</v>
      </c>
      <c r="E223" s="95" t="s">
        <v>571</v>
      </c>
      <c r="F223" s="137">
        <v>45925.0</v>
      </c>
      <c r="G223" s="94" t="s">
        <v>698</v>
      </c>
      <c r="H223" s="94" t="s">
        <v>2674</v>
      </c>
      <c r="I223" s="2" t="s">
        <v>2675</v>
      </c>
      <c r="J223" s="2" t="s">
        <v>2676</v>
      </c>
      <c r="K223" s="2" t="s">
        <v>2677</v>
      </c>
      <c r="L223" s="2" t="s">
        <v>2678</v>
      </c>
      <c r="M223" s="2" t="s">
        <v>2679</v>
      </c>
      <c r="N223" s="2">
        <v>2013.0</v>
      </c>
      <c r="O223" s="142">
        <v>41566.0</v>
      </c>
      <c r="P223" s="2" t="s">
        <v>2680</v>
      </c>
      <c r="R223" s="2" t="s">
        <v>2681</v>
      </c>
    </row>
    <row r="224">
      <c r="A224" s="95" t="s">
        <v>686</v>
      </c>
      <c r="B224" s="134">
        <v>45924.0</v>
      </c>
      <c r="C224" s="95" t="s">
        <v>698</v>
      </c>
      <c r="D224" s="94" t="s">
        <v>2682</v>
      </c>
      <c r="E224" s="95" t="s">
        <v>571</v>
      </c>
      <c r="F224" s="137">
        <v>45925.0</v>
      </c>
      <c r="G224" s="94" t="s">
        <v>698</v>
      </c>
      <c r="H224" s="94" t="s">
        <v>2683</v>
      </c>
      <c r="I224" s="2" t="s">
        <v>2684</v>
      </c>
      <c r="J224" s="2" t="s">
        <v>2685</v>
      </c>
      <c r="K224" s="2" t="s">
        <v>2686</v>
      </c>
      <c r="L224" s="2" t="s">
        <v>2687</v>
      </c>
      <c r="M224" s="2" t="s">
        <v>1906</v>
      </c>
      <c r="N224" s="2">
        <v>2021.0</v>
      </c>
      <c r="O224" s="140">
        <v>43543.0</v>
      </c>
      <c r="P224" s="2" t="s">
        <v>2688</v>
      </c>
      <c r="Q224" s="2" t="s">
        <v>2689</v>
      </c>
      <c r="R224" s="2" t="s">
        <v>2690</v>
      </c>
    </row>
    <row r="225">
      <c r="A225" s="95" t="s">
        <v>686</v>
      </c>
      <c r="B225" s="134">
        <v>45924.0</v>
      </c>
      <c r="C225" s="95" t="s">
        <v>698</v>
      </c>
      <c r="D225" s="94" t="s">
        <v>2691</v>
      </c>
      <c r="E225" s="95" t="s">
        <v>571</v>
      </c>
      <c r="F225" s="137">
        <v>45925.0</v>
      </c>
      <c r="G225" s="94" t="s">
        <v>698</v>
      </c>
      <c r="H225" s="94" t="s">
        <v>2692</v>
      </c>
      <c r="I225" s="2" t="s">
        <v>2693</v>
      </c>
      <c r="J225" s="2" t="s">
        <v>2694</v>
      </c>
      <c r="K225" s="2" t="s">
        <v>2695</v>
      </c>
      <c r="L225" s="2" t="s">
        <v>2696</v>
      </c>
      <c r="M225" s="2" t="s">
        <v>2697</v>
      </c>
      <c r="N225" s="2">
        <v>2024.0</v>
      </c>
      <c r="O225" s="140">
        <v>45055.0</v>
      </c>
      <c r="P225" s="2" t="s">
        <v>2698</v>
      </c>
      <c r="R225" s="2" t="s">
        <v>2699</v>
      </c>
    </row>
    <row r="226">
      <c r="A226" s="95" t="s">
        <v>686</v>
      </c>
      <c r="B226" s="134">
        <v>45924.0</v>
      </c>
      <c r="C226" s="95" t="s">
        <v>698</v>
      </c>
      <c r="D226" s="94" t="s">
        <v>2667</v>
      </c>
      <c r="E226" s="95" t="s">
        <v>571</v>
      </c>
      <c r="F226" s="137">
        <v>45925.0</v>
      </c>
      <c r="G226" s="94" t="s">
        <v>698</v>
      </c>
      <c r="H226" s="94" t="s">
        <v>2700</v>
      </c>
      <c r="I226" s="2" t="s">
        <v>2701</v>
      </c>
      <c r="J226" s="2" t="s">
        <v>2702</v>
      </c>
      <c r="K226" s="2" t="s">
        <v>2703</v>
      </c>
      <c r="L226" s="2" t="s">
        <v>2704</v>
      </c>
      <c r="M226" s="2" t="s">
        <v>2705</v>
      </c>
      <c r="N226" s="2">
        <v>2019.0</v>
      </c>
      <c r="O226" s="140">
        <v>43344.0</v>
      </c>
      <c r="R226" s="2" t="s">
        <v>2706</v>
      </c>
    </row>
    <row r="227">
      <c r="A227" s="95" t="s">
        <v>686</v>
      </c>
      <c r="B227" s="134">
        <v>45924.0</v>
      </c>
      <c r="C227" s="95" t="s">
        <v>698</v>
      </c>
      <c r="D227" s="94" t="s">
        <v>2707</v>
      </c>
      <c r="E227" s="95" t="s">
        <v>571</v>
      </c>
      <c r="F227" s="137">
        <v>45925.0</v>
      </c>
      <c r="G227" s="94" t="s">
        <v>698</v>
      </c>
      <c r="H227" s="94" t="s">
        <v>2708</v>
      </c>
      <c r="I227" s="2" t="s">
        <v>2709</v>
      </c>
      <c r="J227" s="2" t="s">
        <v>2710</v>
      </c>
      <c r="K227" s="2" t="s">
        <v>2711</v>
      </c>
      <c r="L227" s="2" t="s">
        <v>2712</v>
      </c>
      <c r="M227" s="2" t="s">
        <v>2713</v>
      </c>
      <c r="N227" s="2">
        <v>2014.0</v>
      </c>
      <c r="O227" s="140">
        <v>41383.0</v>
      </c>
      <c r="R227" s="2" t="s">
        <v>2714</v>
      </c>
    </row>
    <row r="228">
      <c r="A228" s="95" t="s">
        <v>616</v>
      </c>
      <c r="B228" s="134">
        <v>45925.0</v>
      </c>
      <c r="C228" s="95" t="s">
        <v>698</v>
      </c>
      <c r="D228" s="94" t="s">
        <v>2715</v>
      </c>
      <c r="E228" s="95" t="s">
        <v>571</v>
      </c>
      <c r="F228" s="137">
        <v>45925.0</v>
      </c>
      <c r="G228" s="94" t="s">
        <v>2625</v>
      </c>
      <c r="H228" s="94" t="s">
        <v>2716</v>
      </c>
      <c r="I228" s="2" t="s">
        <v>2717</v>
      </c>
      <c r="J228" s="2" t="s">
        <v>2718</v>
      </c>
      <c r="K228" s="2" t="s">
        <v>2719</v>
      </c>
      <c r="L228" s="2" t="s">
        <v>2720</v>
      </c>
      <c r="M228" s="2" t="s">
        <v>2721</v>
      </c>
      <c r="N228" s="2">
        <v>2009.0</v>
      </c>
      <c r="O228" s="140">
        <v>40017.0</v>
      </c>
      <c r="R228" s="2" t="s">
        <v>2722</v>
      </c>
    </row>
    <row r="229">
      <c r="A229" s="95" t="s">
        <v>2723</v>
      </c>
      <c r="B229" s="134">
        <v>45925.0</v>
      </c>
      <c r="C229" s="2" t="s">
        <v>289</v>
      </c>
      <c r="D229" s="79" t="s">
        <v>2724</v>
      </c>
      <c r="E229" s="95" t="s">
        <v>571</v>
      </c>
      <c r="F229" s="137">
        <v>45925.0</v>
      </c>
      <c r="G229" s="121" t="s">
        <v>698</v>
      </c>
      <c r="H229" s="94" t="s">
        <v>2725</v>
      </c>
      <c r="I229" s="2" t="s">
        <v>2726</v>
      </c>
      <c r="J229" s="2" t="s">
        <v>2727</v>
      </c>
      <c r="K229" s="2" t="s">
        <v>2728</v>
      </c>
      <c r="L229" s="2" t="s">
        <v>2729</v>
      </c>
      <c r="M229" s="2" t="s">
        <v>1970</v>
      </c>
      <c r="N229" s="2">
        <v>2024.0</v>
      </c>
      <c r="O229" s="140">
        <v>45430.0</v>
      </c>
      <c r="P229" s="2" t="s">
        <v>2730</v>
      </c>
      <c r="R229" s="2" t="s">
        <v>2731</v>
      </c>
    </row>
    <row r="230">
      <c r="A230" s="95" t="s">
        <v>2723</v>
      </c>
      <c r="B230" s="134">
        <v>45925.0</v>
      </c>
      <c r="C230" s="120" t="s">
        <v>1264</v>
      </c>
      <c r="D230" s="121" t="s">
        <v>2732</v>
      </c>
      <c r="E230" s="95" t="s">
        <v>571</v>
      </c>
      <c r="F230" s="137">
        <v>45925.0</v>
      </c>
      <c r="G230" s="94" t="s">
        <v>2625</v>
      </c>
      <c r="H230" s="94" t="s">
        <v>2733</v>
      </c>
      <c r="I230" s="2" t="s">
        <v>2734</v>
      </c>
      <c r="J230" s="2" t="s">
        <v>2735</v>
      </c>
      <c r="K230" s="2" t="s">
        <v>2736</v>
      </c>
      <c r="L230" s="2" t="s">
        <v>2737</v>
      </c>
      <c r="M230" s="2" t="s">
        <v>2738</v>
      </c>
      <c r="N230" s="2">
        <v>2021.0</v>
      </c>
      <c r="O230" s="140">
        <v>44503.0</v>
      </c>
      <c r="P230" s="2" t="s">
        <v>2739</v>
      </c>
      <c r="R230" s="2" t="s">
        <v>2740</v>
      </c>
    </row>
    <row r="231">
      <c r="A231" s="95" t="s">
        <v>2723</v>
      </c>
      <c r="B231" s="134">
        <v>45925.0</v>
      </c>
      <c r="C231" s="120" t="s">
        <v>698</v>
      </c>
      <c r="D231" s="79" t="s">
        <v>2741</v>
      </c>
      <c r="E231" s="95" t="s">
        <v>571</v>
      </c>
      <c r="F231" s="137">
        <v>45925.0</v>
      </c>
      <c r="G231" s="94" t="s">
        <v>698</v>
      </c>
      <c r="H231" s="94" t="s">
        <v>2742</v>
      </c>
      <c r="I231" s="2" t="s">
        <v>2743</v>
      </c>
      <c r="J231" s="2" t="s">
        <v>2744</v>
      </c>
      <c r="K231" s="2" t="s">
        <v>2745</v>
      </c>
      <c r="L231" s="2" t="s">
        <v>2746</v>
      </c>
      <c r="M231" s="2" t="s">
        <v>1970</v>
      </c>
      <c r="N231" s="2">
        <v>2024.0</v>
      </c>
      <c r="O231" s="142">
        <v>45593.0</v>
      </c>
      <c r="P231" s="2" t="s">
        <v>2747</v>
      </c>
      <c r="R231" s="2" t="s">
        <v>2748</v>
      </c>
    </row>
    <row r="232">
      <c r="A232" s="95" t="s">
        <v>2723</v>
      </c>
      <c r="B232" s="134">
        <v>45925.0</v>
      </c>
      <c r="C232" s="120" t="s">
        <v>698</v>
      </c>
      <c r="D232" s="79" t="s">
        <v>2749</v>
      </c>
      <c r="E232" s="95" t="s">
        <v>571</v>
      </c>
      <c r="F232" s="137">
        <v>45925.0</v>
      </c>
      <c r="G232" s="94" t="s">
        <v>698</v>
      </c>
      <c r="H232" s="94" t="s">
        <v>2750</v>
      </c>
      <c r="I232" s="2" t="s">
        <v>1220</v>
      </c>
      <c r="J232" s="2" t="s">
        <v>2751</v>
      </c>
      <c r="K232" s="2" t="s">
        <v>2752</v>
      </c>
      <c r="L232" s="2" t="s">
        <v>2753</v>
      </c>
      <c r="M232" s="2" t="s">
        <v>2754</v>
      </c>
      <c r="N232" s="2">
        <v>2006.0</v>
      </c>
      <c r="O232" s="140">
        <v>38923.0</v>
      </c>
      <c r="R232" s="2" t="s">
        <v>1227</v>
      </c>
    </row>
    <row r="233">
      <c r="A233" s="95" t="s">
        <v>2723</v>
      </c>
      <c r="B233" s="134">
        <v>45925.0</v>
      </c>
      <c r="C233" s="120" t="s">
        <v>2149</v>
      </c>
      <c r="D233" s="79" t="s">
        <v>2755</v>
      </c>
      <c r="E233" s="95" t="s">
        <v>571</v>
      </c>
      <c r="F233" s="137">
        <v>45925.0</v>
      </c>
      <c r="G233" s="94" t="s">
        <v>961</v>
      </c>
      <c r="H233" s="94" t="s">
        <v>2756</v>
      </c>
      <c r="I233" s="2" t="s">
        <v>2757</v>
      </c>
      <c r="J233" s="2" t="s">
        <v>2758</v>
      </c>
      <c r="K233" s="2" t="s">
        <v>2759</v>
      </c>
      <c r="L233" s="2" t="s">
        <v>2760</v>
      </c>
      <c r="M233" s="2" t="s">
        <v>2761</v>
      </c>
      <c r="N233" s="2">
        <v>2012.0</v>
      </c>
      <c r="O233" s="140">
        <v>40948.0</v>
      </c>
      <c r="R233" s="2" t="s">
        <v>2762</v>
      </c>
    </row>
    <row r="234">
      <c r="A234" s="95" t="s">
        <v>2723</v>
      </c>
      <c r="B234" s="134">
        <v>45925.0</v>
      </c>
      <c r="C234" s="120" t="s">
        <v>698</v>
      </c>
      <c r="D234" s="79" t="s">
        <v>2763</v>
      </c>
      <c r="E234" s="95" t="s">
        <v>571</v>
      </c>
      <c r="F234" s="137">
        <v>45925.0</v>
      </c>
      <c r="G234" s="94" t="s">
        <v>2625</v>
      </c>
      <c r="H234" s="94" t="s">
        <v>2764</v>
      </c>
      <c r="I234" s="2" t="s">
        <v>2765</v>
      </c>
      <c r="J234" s="2" t="s">
        <v>2766</v>
      </c>
      <c r="K234" s="2" t="s">
        <v>2767</v>
      </c>
      <c r="L234" s="2" t="s">
        <v>2768</v>
      </c>
      <c r="M234" s="2" t="s">
        <v>2769</v>
      </c>
      <c r="N234" s="2">
        <v>2019.0</v>
      </c>
      <c r="O234" s="140">
        <v>43495.0</v>
      </c>
      <c r="R234" s="2" t="s">
        <v>2770</v>
      </c>
    </row>
    <row r="235">
      <c r="A235" s="95" t="s">
        <v>2723</v>
      </c>
      <c r="B235" s="134">
        <v>45925.0</v>
      </c>
      <c r="C235" s="120" t="s">
        <v>1264</v>
      </c>
      <c r="D235" s="79" t="s">
        <v>2771</v>
      </c>
      <c r="E235" s="95" t="s">
        <v>571</v>
      </c>
      <c r="F235" s="137">
        <v>45925.0</v>
      </c>
      <c r="G235" s="94" t="s">
        <v>762</v>
      </c>
      <c r="H235" s="94" t="s">
        <v>2772</v>
      </c>
      <c r="I235" s="2" t="s">
        <v>2773</v>
      </c>
      <c r="J235" s="2" t="s">
        <v>2774</v>
      </c>
      <c r="K235" s="2" t="s">
        <v>2775</v>
      </c>
      <c r="L235" s="2" t="s">
        <v>2776</v>
      </c>
      <c r="M235" s="2" t="s">
        <v>2777</v>
      </c>
      <c r="N235" s="2">
        <v>2021.0</v>
      </c>
      <c r="O235" s="140">
        <v>44438.0</v>
      </c>
      <c r="R235" s="2" t="s">
        <v>2778</v>
      </c>
    </row>
    <row r="236">
      <c r="A236" s="95" t="s">
        <v>2723</v>
      </c>
      <c r="B236" s="134">
        <v>45925.0</v>
      </c>
      <c r="C236" s="120" t="s">
        <v>1264</v>
      </c>
      <c r="D236" s="79" t="s">
        <v>2779</v>
      </c>
      <c r="E236" s="95" t="s">
        <v>782</v>
      </c>
      <c r="F236" s="136">
        <v>45925.0</v>
      </c>
      <c r="G236" s="94" t="s">
        <v>289</v>
      </c>
      <c r="H236" s="94" t="s">
        <v>2780</v>
      </c>
      <c r="I236" s="2" t="s">
        <v>2781</v>
      </c>
      <c r="J236" s="2" t="s">
        <v>2782</v>
      </c>
      <c r="K236" s="2" t="s">
        <v>2783</v>
      </c>
      <c r="L236" s="2" t="s">
        <v>2784</v>
      </c>
      <c r="M236" s="2" t="s">
        <v>2785</v>
      </c>
      <c r="N236" s="2">
        <v>2011.0</v>
      </c>
      <c r="O236" s="142">
        <v>40527.0</v>
      </c>
      <c r="R236" s="2" t="s">
        <v>2786</v>
      </c>
    </row>
    <row r="237">
      <c r="A237" s="95" t="s">
        <v>2723</v>
      </c>
      <c r="B237" s="134">
        <v>45925.0</v>
      </c>
      <c r="C237" s="120" t="s">
        <v>1264</v>
      </c>
      <c r="D237" s="79" t="s">
        <v>2787</v>
      </c>
      <c r="E237" s="95" t="s">
        <v>319</v>
      </c>
      <c r="F237" s="136">
        <v>45925.0</v>
      </c>
      <c r="G237" s="94" t="s">
        <v>360</v>
      </c>
      <c r="H237" s="94" t="s">
        <v>2788</v>
      </c>
      <c r="I237" s="2" t="s">
        <v>2789</v>
      </c>
      <c r="J237" s="2" t="s">
        <v>2790</v>
      </c>
      <c r="K237" s="2" t="s">
        <v>2791</v>
      </c>
      <c r="L237" s="2" t="s">
        <v>2792</v>
      </c>
      <c r="M237" s="2" t="s">
        <v>2190</v>
      </c>
      <c r="N237" s="2">
        <v>2020.0</v>
      </c>
      <c r="O237" s="140">
        <v>43908.0</v>
      </c>
      <c r="P237" s="2" t="s">
        <v>2793</v>
      </c>
      <c r="R237" s="2" t="s">
        <v>2794</v>
      </c>
    </row>
    <row r="238">
      <c r="A238" s="95" t="s">
        <v>2723</v>
      </c>
      <c r="B238" s="134">
        <v>45925.0</v>
      </c>
      <c r="C238" s="120" t="s">
        <v>1264</v>
      </c>
      <c r="D238" s="79" t="s">
        <v>2795</v>
      </c>
      <c r="E238" s="95" t="s">
        <v>782</v>
      </c>
      <c r="F238" s="136">
        <v>45925.0</v>
      </c>
      <c r="G238" s="94" t="s">
        <v>360</v>
      </c>
      <c r="H238" s="94" t="s">
        <v>2796</v>
      </c>
      <c r="I238" s="2" t="s">
        <v>2797</v>
      </c>
      <c r="J238" s="2" t="s">
        <v>2798</v>
      </c>
      <c r="K238" s="2" t="s">
        <v>2799</v>
      </c>
      <c r="L238" s="2" t="s">
        <v>2800</v>
      </c>
      <c r="M238" s="2" t="s">
        <v>2438</v>
      </c>
      <c r="N238" s="2">
        <v>2010.0</v>
      </c>
      <c r="O238" s="140">
        <v>40277.0</v>
      </c>
      <c r="P238" s="2" t="s">
        <v>2801</v>
      </c>
      <c r="R238" s="2" t="s">
        <v>2802</v>
      </c>
    </row>
    <row r="239">
      <c r="A239" s="95" t="s">
        <v>2723</v>
      </c>
      <c r="B239" s="134">
        <v>45925.0</v>
      </c>
      <c r="C239" s="120" t="s">
        <v>2149</v>
      </c>
      <c r="D239" s="79" t="s">
        <v>2803</v>
      </c>
      <c r="E239" s="95" t="s">
        <v>319</v>
      </c>
      <c r="F239" s="136">
        <v>45925.0</v>
      </c>
      <c r="G239" s="94" t="s">
        <v>1368</v>
      </c>
      <c r="H239" s="94" t="s">
        <v>2804</v>
      </c>
      <c r="I239" s="2" t="s">
        <v>2805</v>
      </c>
      <c r="J239" s="2" t="s">
        <v>2806</v>
      </c>
      <c r="K239" s="2" t="s">
        <v>2807</v>
      </c>
      <c r="L239" s="2" t="s">
        <v>2808</v>
      </c>
      <c r="M239" s="2" t="s">
        <v>2809</v>
      </c>
      <c r="N239" s="2">
        <v>2018.0</v>
      </c>
      <c r="O239" s="140">
        <v>43226.0</v>
      </c>
      <c r="P239" s="2" t="s">
        <v>2810</v>
      </c>
      <c r="R239" s="2" t="s">
        <v>2811</v>
      </c>
    </row>
    <row r="240">
      <c r="A240" s="95" t="s">
        <v>2723</v>
      </c>
      <c r="B240" s="134">
        <v>45925.0</v>
      </c>
      <c r="C240" s="120" t="s">
        <v>1264</v>
      </c>
      <c r="D240" s="79" t="s">
        <v>2812</v>
      </c>
      <c r="E240" s="95" t="s">
        <v>319</v>
      </c>
      <c r="F240" s="136">
        <v>45925.0</v>
      </c>
      <c r="G240" s="94" t="s">
        <v>360</v>
      </c>
      <c r="H240" s="94" t="s">
        <v>2813</v>
      </c>
      <c r="I240" s="2" t="s">
        <v>2814</v>
      </c>
      <c r="J240" s="2" t="s">
        <v>2815</v>
      </c>
      <c r="K240" s="2" t="s">
        <v>2816</v>
      </c>
      <c r="L240" s="2" t="s">
        <v>2817</v>
      </c>
      <c r="M240" s="2" t="s">
        <v>2818</v>
      </c>
      <c r="N240" s="2">
        <v>2011.0</v>
      </c>
      <c r="O240" s="140">
        <v>40709.0</v>
      </c>
      <c r="P240" s="2" t="s">
        <v>2819</v>
      </c>
      <c r="Q240" s="2" t="s">
        <v>2820</v>
      </c>
      <c r="R240" s="2" t="s">
        <v>2821</v>
      </c>
    </row>
    <row r="241">
      <c r="A241" s="95" t="s">
        <v>2723</v>
      </c>
      <c r="B241" s="134">
        <v>45925.0</v>
      </c>
      <c r="C241" s="120" t="s">
        <v>698</v>
      </c>
      <c r="D241" s="79" t="s">
        <v>2822</v>
      </c>
      <c r="E241" s="95" t="s">
        <v>782</v>
      </c>
      <c r="F241" s="136">
        <v>45925.0</v>
      </c>
      <c r="G241" s="94" t="s">
        <v>289</v>
      </c>
      <c r="H241" s="94" t="s">
        <v>2823</v>
      </c>
      <c r="I241" s="2" t="s">
        <v>2824</v>
      </c>
      <c r="J241" s="2" t="s">
        <v>2825</v>
      </c>
      <c r="K241" s="2" t="s">
        <v>2826</v>
      </c>
      <c r="L241" s="2" t="s">
        <v>2827</v>
      </c>
      <c r="M241" s="2" t="s">
        <v>2461</v>
      </c>
      <c r="N241" s="2">
        <v>2014.0</v>
      </c>
      <c r="O241" s="140">
        <v>41580.0</v>
      </c>
      <c r="P241" s="2" t="s">
        <v>2828</v>
      </c>
      <c r="Q241" s="2" t="s">
        <v>2829</v>
      </c>
      <c r="R241" s="2" t="s">
        <v>2830</v>
      </c>
    </row>
    <row r="242">
      <c r="A242" s="95" t="s">
        <v>2723</v>
      </c>
      <c r="B242" s="134">
        <v>45925.0</v>
      </c>
      <c r="C242" s="2" t="s">
        <v>289</v>
      </c>
      <c r="D242" s="79" t="s">
        <v>2831</v>
      </c>
      <c r="E242" s="95" t="s">
        <v>403</v>
      </c>
      <c r="F242" s="136">
        <v>45925.0</v>
      </c>
      <c r="G242" s="94" t="s">
        <v>289</v>
      </c>
      <c r="H242" s="94" t="s">
        <v>2832</v>
      </c>
      <c r="J242" s="2" t="s">
        <v>2833</v>
      </c>
      <c r="K242" s="2" t="s">
        <v>2834</v>
      </c>
      <c r="L242" s="2" t="s">
        <v>2835</v>
      </c>
      <c r="M242" s="2" t="s">
        <v>2836</v>
      </c>
      <c r="N242" s="2">
        <v>2019.0</v>
      </c>
      <c r="O242" s="140">
        <v>43317.0</v>
      </c>
      <c r="P242" s="2" t="s">
        <v>2837</v>
      </c>
      <c r="Q242" s="2" t="s">
        <v>2838</v>
      </c>
      <c r="R242" s="2" t="s">
        <v>1724</v>
      </c>
    </row>
    <row r="243">
      <c r="A243" s="95" t="s">
        <v>2723</v>
      </c>
      <c r="B243" s="134">
        <v>45925.0</v>
      </c>
      <c r="C243" s="120" t="s">
        <v>1264</v>
      </c>
      <c r="D243" s="79" t="s">
        <v>2839</v>
      </c>
      <c r="E243" s="95" t="s">
        <v>319</v>
      </c>
      <c r="F243" s="136">
        <v>45925.0</v>
      </c>
      <c r="G243" s="94" t="s">
        <v>360</v>
      </c>
      <c r="H243" s="94" t="s">
        <v>2840</v>
      </c>
      <c r="I243" s="2" t="s">
        <v>2841</v>
      </c>
      <c r="J243" s="2" t="s">
        <v>2842</v>
      </c>
      <c r="K243" s="2" t="s">
        <v>2843</v>
      </c>
      <c r="L243" s="2" t="s">
        <v>2844</v>
      </c>
      <c r="M243" s="2" t="s">
        <v>1758</v>
      </c>
      <c r="N243" s="2">
        <v>2010.0</v>
      </c>
      <c r="O243" s="140">
        <v>40390.0</v>
      </c>
      <c r="P243" s="2" t="s">
        <v>2845</v>
      </c>
      <c r="Q243" s="2" t="s">
        <v>2846</v>
      </c>
      <c r="R243" s="2" t="s">
        <v>2847</v>
      </c>
    </row>
    <row r="244">
      <c r="A244" s="95" t="s">
        <v>2723</v>
      </c>
      <c r="B244" s="134">
        <v>45925.0</v>
      </c>
      <c r="C244" s="120" t="s">
        <v>2149</v>
      </c>
      <c r="D244" s="79" t="s">
        <v>2848</v>
      </c>
      <c r="E244" s="95" t="s">
        <v>782</v>
      </c>
      <c r="F244" s="136">
        <v>45925.0</v>
      </c>
      <c r="G244" s="94" t="s">
        <v>289</v>
      </c>
      <c r="H244" s="94" t="s">
        <v>2849</v>
      </c>
      <c r="I244" s="2" t="s">
        <v>2850</v>
      </c>
      <c r="J244" s="2" t="s">
        <v>2851</v>
      </c>
      <c r="K244" s="2" t="s">
        <v>2852</v>
      </c>
      <c r="L244" s="2" t="s">
        <v>2853</v>
      </c>
      <c r="M244" s="2" t="s">
        <v>1873</v>
      </c>
      <c r="N244" s="2">
        <v>2014.0</v>
      </c>
      <c r="O244" s="140">
        <v>41440.0</v>
      </c>
      <c r="R244" s="2" t="s">
        <v>2854</v>
      </c>
    </row>
    <row r="245">
      <c r="A245" s="95" t="s">
        <v>2723</v>
      </c>
      <c r="B245" s="134">
        <v>45925.0</v>
      </c>
      <c r="C245" s="120" t="s">
        <v>698</v>
      </c>
      <c r="D245" s="79" t="s">
        <v>2855</v>
      </c>
      <c r="E245" s="95" t="s">
        <v>319</v>
      </c>
      <c r="F245" s="136">
        <v>45925.0</v>
      </c>
      <c r="G245" s="94" t="s">
        <v>289</v>
      </c>
      <c r="H245" s="94" t="s">
        <v>2856</v>
      </c>
      <c r="I245" s="2" t="s">
        <v>2857</v>
      </c>
      <c r="J245" s="2" t="s">
        <v>2858</v>
      </c>
      <c r="K245" s="2" t="s">
        <v>2859</v>
      </c>
      <c r="L245" s="2" t="s">
        <v>2860</v>
      </c>
      <c r="M245" s="2" t="s">
        <v>2861</v>
      </c>
      <c r="N245" s="2">
        <v>2023.0</v>
      </c>
      <c r="O245" s="140">
        <v>45141.0</v>
      </c>
      <c r="R245" s="2" t="s">
        <v>2862</v>
      </c>
    </row>
    <row r="246">
      <c r="A246" s="95" t="s">
        <v>2723</v>
      </c>
      <c r="B246" s="134">
        <v>45925.0</v>
      </c>
      <c r="C246" s="120" t="s">
        <v>2149</v>
      </c>
      <c r="D246" s="79" t="s">
        <v>2863</v>
      </c>
      <c r="E246" s="95" t="s">
        <v>782</v>
      </c>
      <c r="F246" s="136">
        <v>45925.0</v>
      </c>
      <c r="G246" s="94" t="s">
        <v>289</v>
      </c>
      <c r="H246" s="94" t="s">
        <v>2864</v>
      </c>
      <c r="I246" s="2" t="s">
        <v>2865</v>
      </c>
      <c r="J246" s="2" t="s">
        <v>2866</v>
      </c>
      <c r="K246" s="2" t="s">
        <v>2867</v>
      </c>
      <c r="L246" s="2" t="s">
        <v>2868</v>
      </c>
      <c r="M246" s="2" t="s">
        <v>2869</v>
      </c>
      <c r="N246" s="2">
        <v>2012.0</v>
      </c>
      <c r="O246" s="140">
        <v>40611.0</v>
      </c>
      <c r="R246" s="2" t="s">
        <v>2870</v>
      </c>
    </row>
    <row r="247">
      <c r="A247" s="95" t="s">
        <v>2723</v>
      </c>
      <c r="B247" s="134">
        <v>45925.0</v>
      </c>
      <c r="C247" s="2" t="s">
        <v>289</v>
      </c>
      <c r="D247" s="79" t="s">
        <v>2871</v>
      </c>
      <c r="E247" s="95" t="s">
        <v>319</v>
      </c>
      <c r="F247" s="136">
        <v>45925.0</v>
      </c>
      <c r="G247" s="94" t="s">
        <v>289</v>
      </c>
      <c r="H247" s="94" t="s">
        <v>2872</v>
      </c>
      <c r="I247" s="2" t="s">
        <v>2873</v>
      </c>
      <c r="J247" s="2" t="s">
        <v>2874</v>
      </c>
      <c r="K247" s="2" t="s">
        <v>2875</v>
      </c>
      <c r="L247" s="2" t="s">
        <v>2876</v>
      </c>
      <c r="M247" s="2" t="s">
        <v>2679</v>
      </c>
      <c r="N247" s="2">
        <v>2002.0</v>
      </c>
      <c r="O247" s="140">
        <v>37344.0</v>
      </c>
      <c r="P247" s="2" t="s">
        <v>2877</v>
      </c>
      <c r="R247" s="2" t="s">
        <v>2878</v>
      </c>
    </row>
    <row r="248">
      <c r="A248" s="95" t="s">
        <v>2723</v>
      </c>
      <c r="B248" s="134">
        <v>45925.0</v>
      </c>
      <c r="C248" s="2" t="s">
        <v>360</v>
      </c>
      <c r="D248" s="79" t="s">
        <v>2879</v>
      </c>
      <c r="E248" s="95" t="s">
        <v>782</v>
      </c>
      <c r="F248" s="136">
        <v>45925.0</v>
      </c>
      <c r="G248" s="94" t="s">
        <v>289</v>
      </c>
      <c r="H248" s="94" t="s">
        <v>2880</v>
      </c>
      <c r="I248" s="2" t="s">
        <v>2881</v>
      </c>
      <c r="J248" s="2" t="s">
        <v>2882</v>
      </c>
      <c r="K248" s="2" t="s">
        <v>2883</v>
      </c>
      <c r="L248" s="2" t="s">
        <v>2884</v>
      </c>
      <c r="M248" s="2" t="s">
        <v>1620</v>
      </c>
      <c r="N248" s="2">
        <v>2016.0</v>
      </c>
      <c r="O248" s="140">
        <v>42621.0</v>
      </c>
      <c r="P248" s="2" t="s">
        <v>2885</v>
      </c>
      <c r="Q248" s="2" t="s">
        <v>2886</v>
      </c>
      <c r="R248" s="2" t="s">
        <v>1475</v>
      </c>
    </row>
    <row r="249">
      <c r="A249" s="95" t="s">
        <v>403</v>
      </c>
      <c r="B249" s="134">
        <v>45925.0</v>
      </c>
      <c r="C249" s="2" t="s">
        <v>360</v>
      </c>
      <c r="D249" s="79" t="s">
        <v>2887</v>
      </c>
      <c r="E249" s="95" t="s">
        <v>319</v>
      </c>
      <c r="F249" s="136">
        <v>45925.0</v>
      </c>
      <c r="G249" s="94" t="s">
        <v>360</v>
      </c>
      <c r="H249" s="94" t="s">
        <v>2888</v>
      </c>
      <c r="I249" s="2" t="s">
        <v>2889</v>
      </c>
      <c r="J249" s="2" t="s">
        <v>2890</v>
      </c>
      <c r="K249" s="2" t="s">
        <v>2891</v>
      </c>
      <c r="L249" s="2" t="s">
        <v>2892</v>
      </c>
      <c r="M249" s="2" t="s">
        <v>2893</v>
      </c>
      <c r="N249" s="2">
        <v>2016.0</v>
      </c>
      <c r="O249" s="140">
        <v>42461.0</v>
      </c>
      <c r="R249" s="2" t="s">
        <v>2894</v>
      </c>
    </row>
    <row r="250">
      <c r="A250" s="95" t="s">
        <v>616</v>
      </c>
      <c r="B250" s="134">
        <v>45925.0</v>
      </c>
      <c r="C250" s="95" t="s">
        <v>289</v>
      </c>
      <c r="D250" s="94" t="s">
        <v>2895</v>
      </c>
      <c r="E250" s="95" t="s">
        <v>782</v>
      </c>
      <c r="F250" s="136">
        <v>45925.0</v>
      </c>
      <c r="G250" s="94" t="s">
        <v>289</v>
      </c>
      <c r="H250" s="94" t="s">
        <v>2896</v>
      </c>
      <c r="I250" s="2" t="s">
        <v>907</v>
      </c>
      <c r="J250" s="2" t="s">
        <v>2897</v>
      </c>
      <c r="K250" s="2" t="s">
        <v>2898</v>
      </c>
      <c r="L250" s="2" t="s">
        <v>2899</v>
      </c>
      <c r="M250" s="2" t="s">
        <v>885</v>
      </c>
      <c r="N250" s="2">
        <v>2024.0</v>
      </c>
      <c r="O250" s="140">
        <v>45476.0</v>
      </c>
      <c r="P250" s="2" t="s">
        <v>2900</v>
      </c>
      <c r="R250" s="2" t="s">
        <v>912</v>
      </c>
    </row>
    <row r="251">
      <c r="A251" s="95" t="s">
        <v>442</v>
      </c>
      <c r="B251" s="134">
        <v>45925.0</v>
      </c>
      <c r="C251" s="95" t="s">
        <v>360</v>
      </c>
      <c r="D251" s="94" t="s">
        <v>2901</v>
      </c>
      <c r="E251" s="95" t="s">
        <v>319</v>
      </c>
      <c r="F251" s="136">
        <v>45925.0</v>
      </c>
      <c r="G251" s="94" t="s">
        <v>360</v>
      </c>
      <c r="H251" s="94" t="s">
        <v>2902</v>
      </c>
      <c r="I251" s="2" t="s">
        <v>2903</v>
      </c>
      <c r="J251" s="2" t="s">
        <v>2904</v>
      </c>
      <c r="K251" s="2" t="s">
        <v>2905</v>
      </c>
      <c r="L251" s="2" t="s">
        <v>2906</v>
      </c>
      <c r="M251" s="2" t="s">
        <v>2907</v>
      </c>
      <c r="N251" s="2">
        <v>2016.0</v>
      </c>
      <c r="O251" s="140">
        <v>42630.0</v>
      </c>
      <c r="P251" s="2" t="s">
        <v>2908</v>
      </c>
      <c r="Q251" s="2" t="s">
        <v>2909</v>
      </c>
      <c r="R251" s="2" t="s">
        <v>2910</v>
      </c>
    </row>
    <row r="252">
      <c r="A252" s="95" t="s">
        <v>442</v>
      </c>
      <c r="B252" s="134">
        <v>45925.0</v>
      </c>
      <c r="C252" s="95" t="s">
        <v>289</v>
      </c>
      <c r="D252" s="94" t="s">
        <v>2911</v>
      </c>
      <c r="E252" s="95" t="s">
        <v>782</v>
      </c>
      <c r="F252" s="136">
        <v>45925.0</v>
      </c>
      <c r="G252" s="94" t="s">
        <v>289</v>
      </c>
      <c r="H252" s="94" t="s">
        <v>2912</v>
      </c>
      <c r="I252" s="2" t="s">
        <v>2913</v>
      </c>
      <c r="J252" s="2" t="s">
        <v>2914</v>
      </c>
      <c r="K252" s="2" t="s">
        <v>2915</v>
      </c>
      <c r="L252" s="2" t="s">
        <v>2916</v>
      </c>
      <c r="M252" s="2" t="s">
        <v>2917</v>
      </c>
      <c r="N252" s="2">
        <v>2020.0</v>
      </c>
      <c r="O252" s="140">
        <v>44086.0</v>
      </c>
      <c r="P252" s="2" t="s">
        <v>2918</v>
      </c>
      <c r="Q252" s="2" t="s">
        <v>2919</v>
      </c>
      <c r="R252" s="2" t="s">
        <v>2920</v>
      </c>
    </row>
    <row r="253">
      <c r="A253" s="95" t="s">
        <v>442</v>
      </c>
      <c r="B253" s="134">
        <v>45925.0</v>
      </c>
      <c r="C253" s="95" t="s">
        <v>289</v>
      </c>
      <c r="D253" s="94" t="s">
        <v>2921</v>
      </c>
      <c r="E253" s="95" t="s">
        <v>319</v>
      </c>
      <c r="F253" s="136">
        <v>45925.0</v>
      </c>
      <c r="G253" s="94" t="s">
        <v>289</v>
      </c>
      <c r="H253" s="94" t="s">
        <v>2922</v>
      </c>
      <c r="I253" s="2" t="s">
        <v>2923</v>
      </c>
      <c r="J253" s="2" t="s">
        <v>2924</v>
      </c>
      <c r="K253" s="2" t="s">
        <v>2925</v>
      </c>
      <c r="L253" s="2" t="s">
        <v>2926</v>
      </c>
      <c r="M253" s="2" t="s">
        <v>2927</v>
      </c>
      <c r="N253" s="2">
        <v>2009.0</v>
      </c>
      <c r="O253" s="140">
        <v>39952.0</v>
      </c>
      <c r="R253" s="2" t="s">
        <v>2928</v>
      </c>
    </row>
    <row r="254">
      <c r="A254" s="95" t="s">
        <v>442</v>
      </c>
      <c r="B254" s="134">
        <v>45925.0</v>
      </c>
      <c r="C254" s="95" t="s">
        <v>289</v>
      </c>
      <c r="D254" s="94" t="s">
        <v>2929</v>
      </c>
      <c r="E254" s="95" t="s">
        <v>782</v>
      </c>
      <c r="F254" s="136">
        <v>45925.0</v>
      </c>
      <c r="G254" s="94" t="s">
        <v>289</v>
      </c>
      <c r="H254" s="94" t="s">
        <v>2930</v>
      </c>
      <c r="I254" s="2" t="s">
        <v>2931</v>
      </c>
      <c r="J254" s="2" t="s">
        <v>2932</v>
      </c>
      <c r="K254" s="2" t="s">
        <v>2933</v>
      </c>
      <c r="L254" s="2" t="s">
        <v>2934</v>
      </c>
      <c r="M254" s="2" t="s">
        <v>2935</v>
      </c>
      <c r="N254" s="2">
        <v>2010.0</v>
      </c>
      <c r="O254" s="140">
        <v>40341.0</v>
      </c>
      <c r="R254" s="2" t="s">
        <v>2936</v>
      </c>
    </row>
    <row r="255">
      <c r="A255" s="95" t="s">
        <v>442</v>
      </c>
      <c r="B255" s="134">
        <v>45925.0</v>
      </c>
      <c r="C255" s="95" t="s">
        <v>289</v>
      </c>
      <c r="D255" s="94" t="s">
        <v>2937</v>
      </c>
      <c r="E255" s="95" t="s">
        <v>319</v>
      </c>
      <c r="F255" s="136">
        <v>45925.0</v>
      </c>
      <c r="G255" s="94" t="s">
        <v>289</v>
      </c>
      <c r="H255" s="94" t="s">
        <v>2938</v>
      </c>
      <c r="I255" s="2" t="s">
        <v>2939</v>
      </c>
      <c r="J255" s="2" t="s">
        <v>2940</v>
      </c>
      <c r="K255" s="2" t="s">
        <v>2941</v>
      </c>
      <c r="L255" s="2" t="s">
        <v>2942</v>
      </c>
      <c r="M255" s="2" t="s">
        <v>2943</v>
      </c>
      <c r="N255" s="2">
        <v>2009.0</v>
      </c>
      <c r="O255" s="140">
        <v>40081.0</v>
      </c>
      <c r="P255" s="2" t="s">
        <v>2944</v>
      </c>
      <c r="R255" s="2" t="s">
        <v>2945</v>
      </c>
    </row>
    <row r="256">
      <c r="A256" s="95" t="s">
        <v>442</v>
      </c>
      <c r="B256" s="134">
        <v>45925.0</v>
      </c>
      <c r="C256" s="95" t="s">
        <v>360</v>
      </c>
      <c r="D256" s="94" t="s">
        <v>2946</v>
      </c>
      <c r="E256" s="95" t="s">
        <v>782</v>
      </c>
      <c r="F256" s="136">
        <v>45925.0</v>
      </c>
      <c r="G256" s="94" t="s">
        <v>360</v>
      </c>
      <c r="H256" s="94" t="s">
        <v>2947</v>
      </c>
      <c r="I256" s="2" t="s">
        <v>93</v>
      </c>
      <c r="J256" s="2" t="s">
        <v>2948</v>
      </c>
      <c r="K256" s="2" t="s">
        <v>2949</v>
      </c>
      <c r="L256" s="2" t="s">
        <v>2950</v>
      </c>
      <c r="M256" s="2" t="s">
        <v>2951</v>
      </c>
      <c r="N256" s="2">
        <v>2014.0</v>
      </c>
      <c r="O256" s="140">
        <v>41716.0</v>
      </c>
      <c r="P256" s="2" t="s">
        <v>2952</v>
      </c>
      <c r="Q256" s="2" t="s">
        <v>2953</v>
      </c>
      <c r="R256" s="2" t="s">
        <v>2954</v>
      </c>
    </row>
    <row r="257">
      <c r="A257" s="95" t="s">
        <v>442</v>
      </c>
      <c r="B257" s="134">
        <v>45925.0</v>
      </c>
      <c r="C257" s="95" t="s">
        <v>360</v>
      </c>
      <c r="D257" s="94" t="s">
        <v>2955</v>
      </c>
      <c r="E257" s="95" t="s">
        <v>319</v>
      </c>
      <c r="F257" s="136">
        <v>45925.0</v>
      </c>
      <c r="G257" s="94" t="s">
        <v>360</v>
      </c>
      <c r="H257" s="94" t="s">
        <v>2956</v>
      </c>
      <c r="I257" s="2" t="s">
        <v>1548</v>
      </c>
      <c r="J257" s="2" t="s">
        <v>2957</v>
      </c>
      <c r="K257" s="2" t="s">
        <v>2958</v>
      </c>
      <c r="L257" s="2" t="s">
        <v>2959</v>
      </c>
      <c r="M257" s="2" t="s">
        <v>885</v>
      </c>
      <c r="N257" s="2">
        <v>2020.0</v>
      </c>
      <c r="O257" s="140">
        <v>43952.0</v>
      </c>
      <c r="P257" s="2" t="s">
        <v>2960</v>
      </c>
      <c r="R257" s="2" t="s">
        <v>1553</v>
      </c>
    </row>
    <row r="258">
      <c r="A258" s="95" t="s">
        <v>442</v>
      </c>
      <c r="B258" s="134">
        <v>45925.0</v>
      </c>
      <c r="C258" s="95" t="s">
        <v>289</v>
      </c>
      <c r="D258" s="94" t="s">
        <v>2961</v>
      </c>
      <c r="E258" s="95" t="s">
        <v>782</v>
      </c>
      <c r="F258" s="136">
        <v>45925.0</v>
      </c>
      <c r="G258" s="94" t="s">
        <v>289</v>
      </c>
      <c r="H258" s="94" t="s">
        <v>2962</v>
      </c>
      <c r="I258" s="2" t="s">
        <v>2963</v>
      </c>
      <c r="J258" s="2" t="s">
        <v>2964</v>
      </c>
      <c r="K258" s="2" t="s">
        <v>2965</v>
      </c>
      <c r="L258" s="2" t="s">
        <v>2784</v>
      </c>
      <c r="M258" s="2" t="s">
        <v>2966</v>
      </c>
      <c r="N258" s="2">
        <v>2007.0</v>
      </c>
      <c r="O258" s="140">
        <v>39343.0</v>
      </c>
      <c r="R258" s="2" t="s">
        <v>2967</v>
      </c>
    </row>
    <row r="259">
      <c r="A259" s="95" t="s">
        <v>616</v>
      </c>
      <c r="B259" s="136">
        <v>45925.0</v>
      </c>
      <c r="C259" s="95" t="s">
        <v>698</v>
      </c>
      <c r="D259" s="94" t="s">
        <v>2968</v>
      </c>
      <c r="E259" s="95" t="s">
        <v>319</v>
      </c>
      <c r="F259" s="136">
        <v>45925.0</v>
      </c>
      <c r="G259" s="94" t="s">
        <v>289</v>
      </c>
      <c r="H259" s="94" t="s">
        <v>2969</v>
      </c>
      <c r="I259" s="120" t="s">
        <v>2970</v>
      </c>
      <c r="J259" s="2" t="s">
        <v>2971</v>
      </c>
      <c r="K259" s="2" t="s">
        <v>2972</v>
      </c>
      <c r="L259" s="2" t="s">
        <v>2973</v>
      </c>
      <c r="M259" s="2" t="s">
        <v>1749</v>
      </c>
      <c r="N259" s="2">
        <v>2017.0</v>
      </c>
      <c r="O259" s="140">
        <v>42806.0</v>
      </c>
      <c r="P259" s="2" t="s">
        <v>2974</v>
      </c>
      <c r="R259" s="2" t="s">
        <v>2975</v>
      </c>
    </row>
    <row r="260">
      <c r="A260" s="95" t="s">
        <v>789</v>
      </c>
      <c r="B260" s="136">
        <v>45925.0</v>
      </c>
      <c r="C260" s="95" t="s">
        <v>698</v>
      </c>
      <c r="D260" s="94" t="s">
        <v>2976</v>
      </c>
      <c r="E260" s="95" t="s">
        <v>782</v>
      </c>
      <c r="F260" s="136">
        <v>45925.0</v>
      </c>
      <c r="G260" s="94" t="s">
        <v>289</v>
      </c>
      <c r="H260" s="94" t="s">
        <v>2977</v>
      </c>
      <c r="I260" s="2" t="s">
        <v>2978</v>
      </c>
      <c r="J260" s="2" t="s">
        <v>2979</v>
      </c>
      <c r="K260" s="2" t="s">
        <v>2980</v>
      </c>
      <c r="L260" s="2" t="s">
        <v>2981</v>
      </c>
      <c r="M260" s="2" t="s">
        <v>2982</v>
      </c>
      <c r="N260" s="2">
        <v>2011.0</v>
      </c>
      <c r="O260" s="140">
        <v>40696.0</v>
      </c>
      <c r="R260" s="2" t="s">
        <v>2983</v>
      </c>
    </row>
    <row r="261">
      <c r="A261" s="95" t="s">
        <v>789</v>
      </c>
      <c r="B261" s="136">
        <v>45925.0</v>
      </c>
      <c r="C261" s="95" t="s">
        <v>1264</v>
      </c>
      <c r="D261" s="94" t="s">
        <v>2984</v>
      </c>
      <c r="E261" s="95" t="s">
        <v>319</v>
      </c>
      <c r="F261" s="136">
        <v>45925.0</v>
      </c>
      <c r="G261" s="94" t="s">
        <v>360</v>
      </c>
      <c r="H261" s="94" t="s">
        <v>2985</v>
      </c>
      <c r="I261" s="2" t="s">
        <v>2986</v>
      </c>
      <c r="J261" s="2" t="s">
        <v>2987</v>
      </c>
      <c r="K261" s="2" t="s">
        <v>2988</v>
      </c>
      <c r="L261" s="2" t="s">
        <v>2989</v>
      </c>
      <c r="M261" s="2" t="s">
        <v>2025</v>
      </c>
      <c r="N261" s="2">
        <v>2020.0</v>
      </c>
      <c r="O261" s="142">
        <v>44132.0</v>
      </c>
      <c r="P261" s="2" t="s">
        <v>2990</v>
      </c>
      <c r="R261" s="2" t="s">
        <v>2991</v>
      </c>
    </row>
    <row r="262">
      <c r="A262" s="95" t="s">
        <v>789</v>
      </c>
      <c r="B262" s="136">
        <v>45925.0</v>
      </c>
      <c r="C262" s="95" t="s">
        <v>1264</v>
      </c>
      <c r="D262" s="94" t="s">
        <v>2992</v>
      </c>
      <c r="E262" s="95" t="s">
        <v>782</v>
      </c>
      <c r="F262" s="136">
        <v>45925.0</v>
      </c>
      <c r="G262" s="94" t="s">
        <v>289</v>
      </c>
      <c r="H262" s="94" t="s">
        <v>2993</v>
      </c>
      <c r="I262" s="2" t="s">
        <v>2994</v>
      </c>
      <c r="J262" s="2" t="s">
        <v>2995</v>
      </c>
      <c r="K262" s="2" t="s">
        <v>2996</v>
      </c>
      <c r="L262" s="2" t="s">
        <v>2997</v>
      </c>
      <c r="M262" s="2" t="s">
        <v>2998</v>
      </c>
      <c r="N262" s="2">
        <v>2020.0</v>
      </c>
      <c r="O262" s="140">
        <v>43735.0</v>
      </c>
      <c r="R262" s="2" t="s">
        <v>983</v>
      </c>
    </row>
    <row r="263">
      <c r="A263" s="95" t="s">
        <v>789</v>
      </c>
      <c r="B263" s="136">
        <v>45925.0</v>
      </c>
      <c r="C263" s="95" t="s">
        <v>1264</v>
      </c>
      <c r="D263" s="94" t="s">
        <v>2999</v>
      </c>
      <c r="E263" s="95" t="s">
        <v>319</v>
      </c>
      <c r="F263" s="136">
        <v>45925.0</v>
      </c>
      <c r="G263" s="94" t="s">
        <v>360</v>
      </c>
      <c r="H263" s="94" t="s">
        <v>3000</v>
      </c>
      <c r="I263" s="2" t="s">
        <v>3001</v>
      </c>
      <c r="J263" s="2" t="s">
        <v>3002</v>
      </c>
      <c r="K263" s="2" t="s">
        <v>3003</v>
      </c>
      <c r="L263" s="2" t="s">
        <v>3004</v>
      </c>
      <c r="M263" s="2" t="s">
        <v>1873</v>
      </c>
      <c r="N263" s="2">
        <v>2011.0</v>
      </c>
      <c r="O263" s="140">
        <v>40577.0</v>
      </c>
      <c r="P263" s="2" t="s">
        <v>3005</v>
      </c>
      <c r="R263" s="2" t="s">
        <v>3006</v>
      </c>
    </row>
    <row r="264">
      <c r="A264" s="95" t="s">
        <v>789</v>
      </c>
      <c r="B264" s="136">
        <v>45925.0</v>
      </c>
      <c r="C264" s="95" t="s">
        <v>698</v>
      </c>
      <c r="D264" s="94" t="s">
        <v>3007</v>
      </c>
      <c r="E264" s="95" t="s">
        <v>782</v>
      </c>
      <c r="F264" s="136">
        <v>45925.0</v>
      </c>
      <c r="G264" s="94" t="s">
        <v>289</v>
      </c>
      <c r="H264" s="94" t="s">
        <v>3008</v>
      </c>
      <c r="I264" s="2" t="s">
        <v>3009</v>
      </c>
      <c r="J264" s="2" t="s">
        <v>3010</v>
      </c>
      <c r="K264" s="2" t="s">
        <v>3011</v>
      </c>
      <c r="L264" s="2" t="s">
        <v>3012</v>
      </c>
      <c r="M264" s="2" t="s">
        <v>3013</v>
      </c>
      <c r="N264" s="2">
        <v>2010.0</v>
      </c>
      <c r="O264" s="140">
        <v>40319.0</v>
      </c>
      <c r="P264" s="2" t="s">
        <v>3014</v>
      </c>
      <c r="R264" s="2" t="s">
        <v>3015</v>
      </c>
    </row>
    <row r="265">
      <c r="A265" s="95" t="s">
        <v>789</v>
      </c>
      <c r="B265" s="136">
        <v>45925.0</v>
      </c>
      <c r="C265" s="95" t="s">
        <v>698</v>
      </c>
      <c r="D265" s="94" t="s">
        <v>3016</v>
      </c>
      <c r="E265" s="95" t="s">
        <v>319</v>
      </c>
      <c r="F265" s="136">
        <v>45925.0</v>
      </c>
      <c r="G265" s="94" t="s">
        <v>289</v>
      </c>
      <c r="H265" s="94" t="s">
        <v>3017</v>
      </c>
      <c r="I265" s="2" t="s">
        <v>3018</v>
      </c>
      <c r="J265" s="2" t="s">
        <v>3019</v>
      </c>
      <c r="K265" s="2" t="s">
        <v>3020</v>
      </c>
      <c r="L265" s="2" t="s">
        <v>3021</v>
      </c>
      <c r="M265" s="2" t="s">
        <v>3022</v>
      </c>
      <c r="N265" s="2">
        <v>2024.0</v>
      </c>
      <c r="O265" s="142">
        <v>45612.0</v>
      </c>
      <c r="P265" s="2" t="s">
        <v>3023</v>
      </c>
      <c r="R265" s="2" t="s">
        <v>3024</v>
      </c>
    </row>
    <row r="266">
      <c r="A266" s="95" t="s">
        <v>789</v>
      </c>
      <c r="B266" s="136">
        <v>45925.0</v>
      </c>
      <c r="C266" s="95" t="s">
        <v>1264</v>
      </c>
      <c r="D266" s="94" t="s">
        <v>3025</v>
      </c>
      <c r="E266" s="95" t="s">
        <v>782</v>
      </c>
      <c r="F266" s="136">
        <v>45925.0</v>
      </c>
      <c r="G266" s="94" t="s">
        <v>1264</v>
      </c>
      <c r="H266" s="94" t="s">
        <v>3026</v>
      </c>
      <c r="I266" s="2" t="s">
        <v>3027</v>
      </c>
      <c r="J266" s="2" t="s">
        <v>3028</v>
      </c>
      <c r="K266" s="2" t="s">
        <v>3029</v>
      </c>
      <c r="L266" s="2" t="s">
        <v>3030</v>
      </c>
      <c r="M266" s="2" t="s">
        <v>3031</v>
      </c>
      <c r="N266" s="2">
        <v>2012.0</v>
      </c>
      <c r="O266" s="142">
        <v>40845.0</v>
      </c>
      <c r="R266" s="2" t="s">
        <v>3032</v>
      </c>
    </row>
    <row r="267">
      <c r="A267" s="95" t="s">
        <v>789</v>
      </c>
      <c r="B267" s="136">
        <v>45925.0</v>
      </c>
      <c r="C267" s="95" t="s">
        <v>1264</v>
      </c>
      <c r="D267" s="94" t="s">
        <v>3033</v>
      </c>
      <c r="E267" s="95" t="s">
        <v>319</v>
      </c>
      <c r="F267" s="136">
        <v>45925.0</v>
      </c>
      <c r="G267" s="94" t="s">
        <v>360</v>
      </c>
      <c r="H267" s="94" t="s">
        <v>3034</v>
      </c>
      <c r="I267" s="2" t="s">
        <v>3035</v>
      </c>
      <c r="J267" s="2" t="s">
        <v>3036</v>
      </c>
      <c r="K267" s="2" t="s">
        <v>3037</v>
      </c>
      <c r="L267" s="2" t="s">
        <v>3038</v>
      </c>
      <c r="M267" s="2" t="s">
        <v>1807</v>
      </c>
      <c r="N267" s="2">
        <v>2021.0</v>
      </c>
      <c r="O267" s="140">
        <v>44504.0</v>
      </c>
      <c r="P267" s="2" t="s">
        <v>3039</v>
      </c>
      <c r="R267" s="2" t="s">
        <v>3040</v>
      </c>
    </row>
    <row r="268">
      <c r="A268" s="95" t="s">
        <v>789</v>
      </c>
      <c r="B268" s="136">
        <v>45925.0</v>
      </c>
      <c r="C268" s="95" t="s">
        <v>698</v>
      </c>
      <c r="D268" s="94" t="s">
        <v>3041</v>
      </c>
      <c r="E268" s="95" t="s">
        <v>782</v>
      </c>
      <c r="F268" s="136">
        <v>45925.0</v>
      </c>
      <c r="G268" s="94" t="s">
        <v>289</v>
      </c>
      <c r="H268" s="94" t="s">
        <v>3042</v>
      </c>
      <c r="I268" s="2" t="s">
        <v>3043</v>
      </c>
      <c r="J268" s="2" t="s">
        <v>3044</v>
      </c>
      <c r="K268" s="2" t="s">
        <v>3045</v>
      </c>
      <c r="L268" s="2" t="s">
        <v>2454</v>
      </c>
      <c r="M268" s="2" t="s">
        <v>2016</v>
      </c>
      <c r="N268" s="2">
        <v>2016.0</v>
      </c>
      <c r="O268" s="140">
        <v>42391.0</v>
      </c>
      <c r="R268" s="2" t="s">
        <v>3046</v>
      </c>
    </row>
    <row r="269">
      <c r="A269" s="95" t="s">
        <v>789</v>
      </c>
      <c r="B269" s="136">
        <v>45925.0</v>
      </c>
      <c r="C269" s="95" t="s">
        <v>1264</v>
      </c>
      <c r="D269" s="94" t="s">
        <v>3047</v>
      </c>
      <c r="E269" s="95" t="s">
        <v>319</v>
      </c>
      <c r="F269" s="136">
        <v>45925.0</v>
      </c>
      <c r="G269" s="94" t="s">
        <v>360</v>
      </c>
      <c r="H269" s="94" t="s">
        <v>3048</v>
      </c>
      <c r="I269" s="2" t="s">
        <v>3049</v>
      </c>
      <c r="J269" s="2" t="s">
        <v>3050</v>
      </c>
      <c r="K269" s="2" t="s">
        <v>3051</v>
      </c>
      <c r="L269" s="2" t="s">
        <v>3052</v>
      </c>
      <c r="M269" s="2" t="s">
        <v>3053</v>
      </c>
      <c r="N269" s="2">
        <v>2014.0</v>
      </c>
      <c r="O269" s="140">
        <v>41667.0</v>
      </c>
      <c r="R269" s="2" t="s">
        <v>3054</v>
      </c>
    </row>
    <row r="270">
      <c r="A270" s="95" t="s">
        <v>789</v>
      </c>
      <c r="B270" s="136">
        <v>45925.0</v>
      </c>
      <c r="C270" s="95" t="s">
        <v>1264</v>
      </c>
      <c r="D270" s="94" t="s">
        <v>3055</v>
      </c>
      <c r="E270" s="95" t="s">
        <v>782</v>
      </c>
      <c r="F270" s="136">
        <v>45925.0</v>
      </c>
      <c r="G270" s="94" t="s">
        <v>289</v>
      </c>
      <c r="H270" s="94" t="s">
        <v>3056</v>
      </c>
      <c r="I270" s="2" t="s">
        <v>3057</v>
      </c>
      <c r="J270" s="2" t="s">
        <v>3058</v>
      </c>
      <c r="K270" s="2" t="s">
        <v>3059</v>
      </c>
      <c r="L270" s="2" t="s">
        <v>3060</v>
      </c>
      <c r="M270" s="2" t="s">
        <v>3061</v>
      </c>
      <c r="N270" s="2">
        <v>2015.0</v>
      </c>
      <c r="O270" s="140">
        <v>42052.0</v>
      </c>
      <c r="P270" s="2" t="s">
        <v>3062</v>
      </c>
      <c r="R270" s="2" t="s">
        <v>3063</v>
      </c>
    </row>
    <row r="271">
      <c r="A271" s="95" t="s">
        <v>789</v>
      </c>
      <c r="B271" s="136">
        <v>45925.0</v>
      </c>
      <c r="C271" s="95" t="s">
        <v>698</v>
      </c>
      <c r="D271" s="94" t="s">
        <v>3007</v>
      </c>
      <c r="E271" s="95" t="s">
        <v>319</v>
      </c>
      <c r="F271" s="136">
        <v>45925.0</v>
      </c>
      <c r="G271" s="94" t="s">
        <v>289</v>
      </c>
      <c r="H271" s="94" t="s">
        <v>3064</v>
      </c>
      <c r="I271" s="2" t="s">
        <v>3065</v>
      </c>
      <c r="J271" s="2" t="s">
        <v>3066</v>
      </c>
      <c r="K271" s="2" t="s">
        <v>3067</v>
      </c>
      <c r="L271" s="2" t="s">
        <v>3068</v>
      </c>
      <c r="M271" s="2" t="s">
        <v>2206</v>
      </c>
      <c r="N271" s="2">
        <v>2024.0</v>
      </c>
      <c r="O271" s="140">
        <v>45506.0</v>
      </c>
      <c r="R271" s="2" t="s">
        <v>3069</v>
      </c>
    </row>
    <row r="272">
      <c r="A272" s="95" t="s">
        <v>789</v>
      </c>
      <c r="B272" s="136">
        <v>45925.0</v>
      </c>
      <c r="C272" s="95" t="s">
        <v>698</v>
      </c>
      <c r="D272" s="94" t="s">
        <v>3070</v>
      </c>
      <c r="E272" s="95" t="s">
        <v>782</v>
      </c>
      <c r="F272" s="136">
        <v>45925.0</v>
      </c>
      <c r="G272" s="94" t="s">
        <v>698</v>
      </c>
      <c r="H272" s="94" t="s">
        <v>3071</v>
      </c>
      <c r="I272" s="2" t="s">
        <v>3072</v>
      </c>
      <c r="J272" s="2" t="s">
        <v>3073</v>
      </c>
      <c r="K272" s="2" t="s">
        <v>3074</v>
      </c>
      <c r="L272" s="2" t="s">
        <v>3075</v>
      </c>
      <c r="M272" s="2" t="s">
        <v>1970</v>
      </c>
      <c r="N272" s="2">
        <v>2015.0</v>
      </c>
      <c r="O272" s="140">
        <v>42113.0</v>
      </c>
      <c r="P272" s="2" t="s">
        <v>3076</v>
      </c>
      <c r="R272" s="2" t="s">
        <v>3077</v>
      </c>
    </row>
    <row r="273">
      <c r="A273" s="95" t="s">
        <v>789</v>
      </c>
      <c r="B273" s="136">
        <v>45925.0</v>
      </c>
      <c r="C273" s="95" t="s">
        <v>698</v>
      </c>
      <c r="D273" s="94" t="s">
        <v>3070</v>
      </c>
      <c r="E273" s="95" t="s">
        <v>319</v>
      </c>
      <c r="F273" s="136">
        <v>45925.0</v>
      </c>
      <c r="G273" s="94" t="s">
        <v>289</v>
      </c>
      <c r="H273" s="94" t="s">
        <v>3078</v>
      </c>
      <c r="I273" s="2" t="s">
        <v>3079</v>
      </c>
      <c r="J273" s="2" t="s">
        <v>3080</v>
      </c>
      <c r="K273" s="2" t="s">
        <v>3081</v>
      </c>
      <c r="L273" s="2" t="s">
        <v>3082</v>
      </c>
      <c r="M273" s="2" t="s">
        <v>3083</v>
      </c>
      <c r="N273" s="2">
        <v>2011.0</v>
      </c>
      <c r="O273" s="140">
        <v>40688.0</v>
      </c>
      <c r="R273" s="2" t="s">
        <v>3084</v>
      </c>
    </row>
    <row r="274">
      <c r="A274" s="95" t="s">
        <v>789</v>
      </c>
      <c r="B274" s="136">
        <v>45925.0</v>
      </c>
      <c r="C274" s="95" t="s">
        <v>698</v>
      </c>
      <c r="D274" s="94" t="s">
        <v>3007</v>
      </c>
      <c r="E274" s="95" t="s">
        <v>782</v>
      </c>
      <c r="F274" s="136">
        <v>45925.0</v>
      </c>
      <c r="G274" s="94" t="s">
        <v>360</v>
      </c>
      <c r="H274" s="94" t="s">
        <v>3085</v>
      </c>
      <c r="I274" s="2" t="s">
        <v>3086</v>
      </c>
      <c r="J274" s="2" t="s">
        <v>3087</v>
      </c>
      <c r="K274" s="2" t="s">
        <v>3088</v>
      </c>
      <c r="L274" s="2" t="s">
        <v>3089</v>
      </c>
      <c r="M274" s="2" t="s">
        <v>2258</v>
      </c>
      <c r="N274" s="2">
        <v>2008.0</v>
      </c>
      <c r="O274" s="140">
        <v>39519.0</v>
      </c>
      <c r="R274" s="2" t="s">
        <v>3090</v>
      </c>
    </row>
    <row r="275">
      <c r="A275" s="95" t="s">
        <v>789</v>
      </c>
      <c r="B275" s="136">
        <v>45925.0</v>
      </c>
      <c r="C275" s="95" t="s">
        <v>1264</v>
      </c>
      <c r="D275" s="94" t="s">
        <v>3091</v>
      </c>
      <c r="E275" s="95" t="s">
        <v>319</v>
      </c>
      <c r="F275" s="136">
        <v>45925.0</v>
      </c>
      <c r="G275" s="94" t="s">
        <v>289</v>
      </c>
      <c r="H275" s="94" t="s">
        <v>3092</v>
      </c>
      <c r="I275" s="2" t="s">
        <v>3093</v>
      </c>
      <c r="J275" s="2" t="s">
        <v>3094</v>
      </c>
      <c r="K275" s="2" t="s">
        <v>3095</v>
      </c>
      <c r="L275" s="2" t="s">
        <v>3096</v>
      </c>
      <c r="M275" s="2" t="s">
        <v>1816</v>
      </c>
      <c r="N275" s="2">
        <v>2014.0</v>
      </c>
      <c r="O275" s="140">
        <v>41751.0</v>
      </c>
      <c r="P275" s="2" t="s">
        <v>3097</v>
      </c>
      <c r="R275" s="2" t="s">
        <v>3098</v>
      </c>
    </row>
    <row r="276">
      <c r="A276" s="95" t="s">
        <v>789</v>
      </c>
      <c r="B276" s="136">
        <v>45925.0</v>
      </c>
      <c r="C276" s="95" t="s">
        <v>1264</v>
      </c>
      <c r="D276" s="94" t="s">
        <v>3099</v>
      </c>
      <c r="E276" s="95" t="s">
        <v>782</v>
      </c>
      <c r="F276" s="136">
        <v>45925.0</v>
      </c>
      <c r="G276" s="94" t="s">
        <v>360</v>
      </c>
      <c r="H276" s="94" t="s">
        <v>3100</v>
      </c>
      <c r="I276" s="2" t="s">
        <v>3101</v>
      </c>
      <c r="J276" s="2" t="s">
        <v>3102</v>
      </c>
      <c r="K276" s="2" t="s">
        <v>3103</v>
      </c>
      <c r="L276" s="2" t="s">
        <v>3104</v>
      </c>
      <c r="M276" s="2" t="s">
        <v>2438</v>
      </c>
      <c r="N276" s="2">
        <v>2013.0</v>
      </c>
      <c r="O276" s="140">
        <v>41422.0</v>
      </c>
      <c r="P276" s="2" t="s">
        <v>3105</v>
      </c>
      <c r="R276" s="2" t="s">
        <v>3106</v>
      </c>
    </row>
    <row r="277">
      <c r="A277" s="95" t="s">
        <v>789</v>
      </c>
      <c r="B277" s="136">
        <v>45925.0</v>
      </c>
      <c r="C277" s="95" t="s">
        <v>698</v>
      </c>
      <c r="D277" s="94" t="s">
        <v>3007</v>
      </c>
      <c r="E277" s="95" t="s">
        <v>319</v>
      </c>
      <c r="F277" s="136">
        <v>45925.0</v>
      </c>
      <c r="G277" s="94" t="s">
        <v>289</v>
      </c>
      <c r="H277" s="94" t="s">
        <v>3107</v>
      </c>
      <c r="I277" s="2" t="s">
        <v>3108</v>
      </c>
      <c r="J277" s="2" t="s">
        <v>3109</v>
      </c>
      <c r="K277" s="2" t="s">
        <v>3110</v>
      </c>
      <c r="L277" s="2" t="s">
        <v>3111</v>
      </c>
      <c r="M277" s="2" t="s">
        <v>1970</v>
      </c>
      <c r="N277" s="2">
        <v>2022.0</v>
      </c>
      <c r="O277" s="140">
        <v>44600.0</v>
      </c>
      <c r="P277" s="2" t="s">
        <v>3112</v>
      </c>
      <c r="R277" s="2" t="s">
        <v>3113</v>
      </c>
    </row>
    <row r="278">
      <c r="A278" s="95" t="s">
        <v>789</v>
      </c>
      <c r="B278" s="136">
        <v>45925.0</v>
      </c>
      <c r="C278" s="95" t="s">
        <v>1264</v>
      </c>
      <c r="D278" s="94" t="s">
        <v>2992</v>
      </c>
      <c r="E278" s="95" t="s">
        <v>693</v>
      </c>
      <c r="F278" s="136">
        <v>45925.0</v>
      </c>
      <c r="G278" s="94" t="s">
        <v>360</v>
      </c>
      <c r="H278" s="94" t="s">
        <v>3114</v>
      </c>
      <c r="I278" s="2" t="s">
        <v>3115</v>
      </c>
      <c r="J278" s="2" t="s">
        <v>3116</v>
      </c>
      <c r="K278" s="2" t="s">
        <v>3117</v>
      </c>
      <c r="L278" s="2" t="s">
        <v>3118</v>
      </c>
      <c r="M278" s="2" t="s">
        <v>1647</v>
      </c>
      <c r="N278" s="2">
        <v>2009.0</v>
      </c>
      <c r="O278" s="140">
        <v>40086.0</v>
      </c>
      <c r="R278" s="2" t="s">
        <v>3119</v>
      </c>
    </row>
    <row r="279">
      <c r="A279" s="95" t="s">
        <v>376</v>
      </c>
      <c r="B279" s="136">
        <v>45925.0</v>
      </c>
      <c r="C279" s="95" t="s">
        <v>360</v>
      </c>
      <c r="D279" s="94" t="s">
        <v>3120</v>
      </c>
      <c r="E279" s="95" t="s">
        <v>720</v>
      </c>
      <c r="F279" s="137">
        <v>45925.0</v>
      </c>
      <c r="G279" s="94" t="s">
        <v>360</v>
      </c>
      <c r="H279" s="94" t="s">
        <v>3121</v>
      </c>
      <c r="I279" s="2" t="s">
        <v>1754</v>
      </c>
      <c r="J279" s="2" t="s">
        <v>3122</v>
      </c>
      <c r="K279" s="2" t="s">
        <v>3123</v>
      </c>
      <c r="L279" s="2" t="s">
        <v>3124</v>
      </c>
      <c r="M279" s="2" t="s">
        <v>2103</v>
      </c>
      <c r="N279" s="2">
        <v>2020.0</v>
      </c>
      <c r="O279" s="140">
        <v>43902.0</v>
      </c>
      <c r="P279" s="2" t="s">
        <v>3125</v>
      </c>
      <c r="R279" s="2" t="s">
        <v>3126</v>
      </c>
    </row>
    <row r="280">
      <c r="A280" s="95" t="s">
        <v>376</v>
      </c>
      <c r="B280" s="136">
        <v>45925.0</v>
      </c>
      <c r="C280" s="95" t="s">
        <v>289</v>
      </c>
      <c r="D280" s="94" t="s">
        <v>3127</v>
      </c>
      <c r="E280" s="95" t="s">
        <v>66</v>
      </c>
      <c r="F280" s="136">
        <v>45925.0</v>
      </c>
      <c r="G280" s="94" t="s">
        <v>698</v>
      </c>
      <c r="H280" s="94" t="s">
        <v>3128</v>
      </c>
      <c r="I280" s="2" t="s">
        <v>3129</v>
      </c>
      <c r="J280" s="2" t="s">
        <v>3130</v>
      </c>
      <c r="K280" s="2" t="s">
        <v>3131</v>
      </c>
      <c r="L280" s="2" t="s">
        <v>3132</v>
      </c>
      <c r="M280" s="2" t="s">
        <v>1807</v>
      </c>
      <c r="N280" s="2">
        <v>2021.0</v>
      </c>
      <c r="O280" s="140">
        <v>44461.0</v>
      </c>
      <c r="P280" s="2" t="s">
        <v>3133</v>
      </c>
      <c r="R280" s="2" t="s">
        <v>3134</v>
      </c>
    </row>
    <row r="281">
      <c r="A281" s="95" t="s">
        <v>376</v>
      </c>
      <c r="B281" s="136">
        <v>45925.0</v>
      </c>
      <c r="C281" s="95" t="s">
        <v>289</v>
      </c>
      <c r="D281" s="94" t="s">
        <v>3135</v>
      </c>
      <c r="E281" s="95" t="s">
        <v>720</v>
      </c>
      <c r="F281" s="137">
        <v>45925.0</v>
      </c>
      <c r="G281" s="94" t="s">
        <v>289</v>
      </c>
      <c r="H281" s="94" t="s">
        <v>3136</v>
      </c>
      <c r="I281" s="2" t="s">
        <v>3137</v>
      </c>
      <c r="J281" s="2" t="s">
        <v>3138</v>
      </c>
      <c r="K281" s="2" t="s">
        <v>3139</v>
      </c>
      <c r="L281" s="2" t="s">
        <v>3140</v>
      </c>
      <c r="M281" s="2" t="s">
        <v>2721</v>
      </c>
      <c r="N281" s="2">
        <v>2010.0</v>
      </c>
      <c r="O281" s="142">
        <v>40157.0</v>
      </c>
      <c r="R281" s="2" t="s">
        <v>3141</v>
      </c>
    </row>
    <row r="282">
      <c r="A282" s="95" t="s">
        <v>376</v>
      </c>
      <c r="B282" s="136">
        <v>45925.0</v>
      </c>
      <c r="C282" s="95" t="s">
        <v>360</v>
      </c>
      <c r="D282" s="94" t="s">
        <v>3142</v>
      </c>
      <c r="E282" s="95" t="s">
        <v>720</v>
      </c>
      <c r="F282" s="137">
        <v>45925.0</v>
      </c>
      <c r="G282" s="94" t="s">
        <v>360</v>
      </c>
      <c r="H282" s="94" t="s">
        <v>3143</v>
      </c>
      <c r="I282" s="2" t="s">
        <v>3144</v>
      </c>
      <c r="J282" s="2" t="s">
        <v>3145</v>
      </c>
      <c r="K282" s="2" t="s">
        <v>3146</v>
      </c>
      <c r="L282" s="2" t="s">
        <v>3147</v>
      </c>
      <c r="M282" s="2" t="s">
        <v>3148</v>
      </c>
      <c r="N282" s="2">
        <v>2017.0</v>
      </c>
      <c r="O282" s="140">
        <v>42626.0</v>
      </c>
      <c r="R282" s="2" t="s">
        <v>3149</v>
      </c>
    </row>
    <row r="283">
      <c r="A283" s="95" t="s">
        <v>376</v>
      </c>
      <c r="B283" s="136">
        <v>45925.0</v>
      </c>
      <c r="C283" s="95" t="s">
        <v>289</v>
      </c>
      <c r="D283" s="94" t="s">
        <v>3150</v>
      </c>
      <c r="E283" s="95" t="s">
        <v>720</v>
      </c>
      <c r="F283" s="137">
        <v>45925.0</v>
      </c>
      <c r="G283" s="94" t="s">
        <v>289</v>
      </c>
      <c r="H283" s="94" t="s">
        <v>3151</v>
      </c>
      <c r="I283" s="2" t="s">
        <v>3152</v>
      </c>
      <c r="J283" s="2" t="s">
        <v>3153</v>
      </c>
      <c r="K283" s="2" t="s">
        <v>3154</v>
      </c>
      <c r="L283" s="2" t="s">
        <v>3155</v>
      </c>
      <c r="M283" s="2" t="s">
        <v>3156</v>
      </c>
      <c r="N283" s="2">
        <v>2012.0</v>
      </c>
      <c r="O283" s="140">
        <v>40970.0</v>
      </c>
      <c r="R283" s="2" t="s">
        <v>3157</v>
      </c>
    </row>
    <row r="284">
      <c r="A284" s="95" t="s">
        <v>376</v>
      </c>
      <c r="B284" s="136">
        <v>45925.0</v>
      </c>
      <c r="C284" s="95" t="s">
        <v>698</v>
      </c>
      <c r="D284" s="94" t="s">
        <v>3158</v>
      </c>
      <c r="E284" s="95" t="s">
        <v>720</v>
      </c>
      <c r="F284" s="137">
        <v>45925.0</v>
      </c>
      <c r="G284" s="94" t="s">
        <v>289</v>
      </c>
      <c r="H284" s="94" t="s">
        <v>3159</v>
      </c>
      <c r="I284" s="2" t="s">
        <v>3160</v>
      </c>
      <c r="J284" s="2" t="s">
        <v>3161</v>
      </c>
      <c r="K284" s="2" t="s">
        <v>3162</v>
      </c>
      <c r="L284" s="2" t="s">
        <v>3163</v>
      </c>
      <c r="M284" s="2" t="s">
        <v>3164</v>
      </c>
      <c r="N284" s="2">
        <v>2021.0</v>
      </c>
      <c r="O284" s="140">
        <v>44207.0</v>
      </c>
      <c r="R284" s="2" t="s">
        <v>3165</v>
      </c>
    </row>
    <row r="285">
      <c r="A285" s="95" t="s">
        <v>506</v>
      </c>
      <c r="B285" s="136">
        <v>45924.0</v>
      </c>
      <c r="C285" s="95" t="s">
        <v>698</v>
      </c>
      <c r="D285" s="94" t="s">
        <v>3166</v>
      </c>
      <c r="E285" s="95" t="s">
        <v>693</v>
      </c>
      <c r="F285" s="136">
        <v>45925.0</v>
      </c>
      <c r="G285" s="94" t="s">
        <v>1264</v>
      </c>
      <c r="H285" s="94" t="s">
        <v>3167</v>
      </c>
      <c r="I285" s="2" t="s">
        <v>3168</v>
      </c>
      <c r="J285" s="2" t="s">
        <v>3169</v>
      </c>
      <c r="K285" s="2" t="s">
        <v>3170</v>
      </c>
      <c r="L285" s="2" t="s">
        <v>3171</v>
      </c>
      <c r="M285" s="2" t="s">
        <v>1647</v>
      </c>
      <c r="N285" s="2">
        <v>2020.0</v>
      </c>
      <c r="O285" s="142">
        <v>43827.0</v>
      </c>
      <c r="R285" s="2" t="s">
        <v>1652</v>
      </c>
    </row>
    <row r="286">
      <c r="A286" s="95" t="s">
        <v>506</v>
      </c>
      <c r="B286" s="136">
        <v>45924.0</v>
      </c>
      <c r="C286" s="95" t="s">
        <v>762</v>
      </c>
      <c r="D286" s="94" t="s">
        <v>3172</v>
      </c>
      <c r="E286" s="95" t="s">
        <v>697</v>
      </c>
      <c r="F286" s="135">
        <v>45925.0</v>
      </c>
      <c r="G286" s="94" t="s">
        <v>360</v>
      </c>
      <c r="H286" s="94" t="s">
        <v>3173</v>
      </c>
      <c r="I286" s="2" t="s">
        <v>845</v>
      </c>
      <c r="J286" s="2" t="s">
        <v>3174</v>
      </c>
      <c r="K286" s="2" t="s">
        <v>3175</v>
      </c>
      <c r="L286" s="2" t="s">
        <v>3176</v>
      </c>
      <c r="M286" s="2" t="s">
        <v>2231</v>
      </c>
      <c r="N286" s="2">
        <v>2007.0</v>
      </c>
      <c r="O286" s="142">
        <v>39414.0</v>
      </c>
      <c r="P286" s="2" t="s">
        <v>3177</v>
      </c>
      <c r="R286" s="2" t="s">
        <v>855</v>
      </c>
    </row>
    <row r="287">
      <c r="A287" s="95" t="s">
        <v>3178</v>
      </c>
      <c r="B287" s="141">
        <v>45925.0</v>
      </c>
      <c r="C287" s="95" t="s">
        <v>762</v>
      </c>
      <c r="D287" s="94" t="s">
        <v>3179</v>
      </c>
      <c r="E287" s="95" t="s">
        <v>697</v>
      </c>
      <c r="F287" s="135">
        <v>45925.0</v>
      </c>
      <c r="G287" s="94" t="s">
        <v>360</v>
      </c>
      <c r="H287" s="94" t="s">
        <v>3180</v>
      </c>
      <c r="I287" s="2" t="s">
        <v>3181</v>
      </c>
      <c r="J287" s="2" t="s">
        <v>3182</v>
      </c>
      <c r="K287" s="2" t="s">
        <v>3183</v>
      </c>
      <c r="L287" s="2" t="s">
        <v>3184</v>
      </c>
      <c r="M287" s="2" t="s">
        <v>3185</v>
      </c>
      <c r="N287" s="2">
        <v>2017.0</v>
      </c>
      <c r="O287" s="140">
        <v>42783.0</v>
      </c>
      <c r="P287" s="2" t="s">
        <v>3186</v>
      </c>
      <c r="R287" s="2" t="s">
        <v>3187</v>
      </c>
    </row>
    <row r="288">
      <c r="A288" s="95" t="s">
        <v>3178</v>
      </c>
      <c r="B288" s="141">
        <v>45925.0</v>
      </c>
      <c r="C288" s="95" t="s">
        <v>698</v>
      </c>
      <c r="D288" s="94" t="s">
        <v>3188</v>
      </c>
      <c r="E288" s="95" t="s">
        <v>697</v>
      </c>
      <c r="F288" s="135">
        <v>45925.0</v>
      </c>
      <c r="G288" s="94" t="s">
        <v>289</v>
      </c>
      <c r="H288" s="94" t="s">
        <v>3189</v>
      </c>
      <c r="I288" s="2" t="s">
        <v>3190</v>
      </c>
      <c r="J288" s="2" t="s">
        <v>3191</v>
      </c>
      <c r="K288" s="2" t="s">
        <v>3192</v>
      </c>
      <c r="L288" s="2" t="s">
        <v>3193</v>
      </c>
      <c r="M288" s="2" t="s">
        <v>3194</v>
      </c>
      <c r="N288" s="2">
        <v>2017.0</v>
      </c>
      <c r="O288" s="140">
        <v>42823.0</v>
      </c>
      <c r="P288" s="2" t="s">
        <v>3195</v>
      </c>
      <c r="R288" s="2" t="s">
        <v>3196</v>
      </c>
    </row>
    <row r="289">
      <c r="A289" s="95" t="s">
        <v>3178</v>
      </c>
      <c r="B289" s="141">
        <v>45925.0</v>
      </c>
      <c r="C289" s="95" t="s">
        <v>698</v>
      </c>
      <c r="D289" s="94" t="s">
        <v>3188</v>
      </c>
      <c r="E289" s="95" t="s">
        <v>697</v>
      </c>
      <c r="F289" s="135">
        <v>45925.0</v>
      </c>
      <c r="G289" s="94" t="s">
        <v>289</v>
      </c>
      <c r="H289" s="94" t="s">
        <v>973</v>
      </c>
      <c r="I289" s="2" t="s">
        <v>3197</v>
      </c>
      <c r="J289" s="2" t="s">
        <v>3198</v>
      </c>
      <c r="K289" s="2" t="s">
        <v>3199</v>
      </c>
      <c r="L289" s="2" t="s">
        <v>3200</v>
      </c>
      <c r="M289" s="2" t="s">
        <v>2588</v>
      </c>
      <c r="N289" s="2">
        <v>2016.0</v>
      </c>
      <c r="O289" s="140">
        <v>42227.0</v>
      </c>
      <c r="R289" s="2" t="s">
        <v>3201</v>
      </c>
    </row>
    <row r="290">
      <c r="A290" s="95" t="s">
        <v>3178</v>
      </c>
      <c r="B290" s="141">
        <v>45925.0</v>
      </c>
      <c r="C290" s="95" t="s">
        <v>3202</v>
      </c>
      <c r="D290" s="94" t="s">
        <v>3203</v>
      </c>
      <c r="E290" s="95" t="s">
        <v>697</v>
      </c>
      <c r="F290" s="135">
        <v>45925.0</v>
      </c>
      <c r="G290" s="94" t="s">
        <v>289</v>
      </c>
      <c r="H290" s="94" t="s">
        <v>973</v>
      </c>
      <c r="I290" s="2" t="s">
        <v>3204</v>
      </c>
      <c r="J290" s="2" t="s">
        <v>3205</v>
      </c>
      <c r="K290" s="2" t="s">
        <v>3206</v>
      </c>
      <c r="L290" s="2" t="s">
        <v>3207</v>
      </c>
      <c r="M290" s="2" t="s">
        <v>3208</v>
      </c>
      <c r="N290" s="2">
        <v>2019.0</v>
      </c>
      <c r="O290" s="140">
        <v>43715.0</v>
      </c>
    </row>
    <row r="291">
      <c r="A291" s="95" t="s">
        <v>3178</v>
      </c>
      <c r="B291" s="141">
        <v>45925.0</v>
      </c>
      <c r="C291" s="95" t="s">
        <v>698</v>
      </c>
      <c r="D291" s="94" t="s">
        <v>3209</v>
      </c>
      <c r="E291" s="95" t="s">
        <v>697</v>
      </c>
      <c r="F291" s="135">
        <v>45925.0</v>
      </c>
      <c r="G291" s="94" t="s">
        <v>289</v>
      </c>
      <c r="H291" s="94" t="s">
        <v>3210</v>
      </c>
      <c r="I291" s="2" t="s">
        <v>3211</v>
      </c>
      <c r="J291" s="2" t="s">
        <v>3212</v>
      </c>
      <c r="K291" s="2" t="s">
        <v>3213</v>
      </c>
      <c r="L291" s="2" t="s">
        <v>3214</v>
      </c>
      <c r="M291" s="2" t="s">
        <v>2042</v>
      </c>
      <c r="N291" s="2">
        <v>2009.0</v>
      </c>
      <c r="O291" s="140">
        <v>40029.0</v>
      </c>
      <c r="R291" s="2" t="s">
        <v>3215</v>
      </c>
    </row>
    <row r="292">
      <c r="A292" s="95" t="s">
        <v>3178</v>
      </c>
      <c r="B292" s="141">
        <v>45925.0</v>
      </c>
      <c r="C292" s="95" t="s">
        <v>698</v>
      </c>
      <c r="D292" s="94" t="s">
        <v>3188</v>
      </c>
      <c r="E292" s="95" t="s">
        <v>741</v>
      </c>
      <c r="F292" s="134">
        <v>45925.0</v>
      </c>
      <c r="G292" s="94" t="s">
        <v>289</v>
      </c>
      <c r="H292" s="94" t="s">
        <v>2340</v>
      </c>
      <c r="I292" s="2" t="s">
        <v>3216</v>
      </c>
      <c r="J292" s="2" t="s">
        <v>3217</v>
      </c>
      <c r="K292" s="2" t="s">
        <v>3218</v>
      </c>
      <c r="L292" s="2" t="s">
        <v>3219</v>
      </c>
      <c r="M292" s="2" t="s">
        <v>1921</v>
      </c>
      <c r="N292" s="2">
        <v>2008.0</v>
      </c>
      <c r="O292" s="140">
        <v>39655.0</v>
      </c>
      <c r="R292" s="2" t="s">
        <v>3220</v>
      </c>
    </row>
    <row r="293">
      <c r="A293" s="95" t="s">
        <v>3178</v>
      </c>
      <c r="B293" s="141">
        <v>45925.0</v>
      </c>
      <c r="C293" s="95" t="s">
        <v>698</v>
      </c>
      <c r="D293" s="94" t="s">
        <v>3221</v>
      </c>
      <c r="E293" s="95" t="s">
        <v>741</v>
      </c>
      <c r="F293" s="134">
        <v>45925.0</v>
      </c>
      <c r="G293" s="94" t="s">
        <v>289</v>
      </c>
      <c r="H293" s="94" t="s">
        <v>2340</v>
      </c>
      <c r="I293" s="2" t="s">
        <v>3222</v>
      </c>
      <c r="J293" s="2" t="s">
        <v>3223</v>
      </c>
      <c r="K293" s="2" t="s">
        <v>3224</v>
      </c>
      <c r="L293" s="2" t="s">
        <v>3225</v>
      </c>
      <c r="M293" s="2" t="s">
        <v>1930</v>
      </c>
      <c r="N293" s="2">
        <v>2013.0</v>
      </c>
      <c r="O293" s="140">
        <v>41094.0</v>
      </c>
      <c r="R293" s="2" t="s">
        <v>3226</v>
      </c>
    </row>
    <row r="294">
      <c r="A294" s="95" t="s">
        <v>368</v>
      </c>
      <c r="B294" s="136">
        <v>45924.0</v>
      </c>
      <c r="C294" s="95" t="s">
        <v>289</v>
      </c>
      <c r="D294" s="94" t="s">
        <v>3227</v>
      </c>
      <c r="E294" s="95" t="s">
        <v>754</v>
      </c>
      <c r="F294" s="134">
        <v>45925.0</v>
      </c>
      <c r="G294" s="94" t="s">
        <v>289</v>
      </c>
      <c r="H294" s="94" t="s">
        <v>3228</v>
      </c>
      <c r="I294" s="2" t="s">
        <v>3229</v>
      </c>
      <c r="J294" s="2" t="s">
        <v>3230</v>
      </c>
      <c r="K294" s="2" t="s">
        <v>3231</v>
      </c>
      <c r="L294" s="2" t="s">
        <v>3232</v>
      </c>
      <c r="M294" s="2" t="s">
        <v>3233</v>
      </c>
      <c r="N294" s="2">
        <v>2016.0</v>
      </c>
      <c r="O294" s="140">
        <v>42455.0</v>
      </c>
    </row>
    <row r="295">
      <c r="A295" s="95" t="s">
        <v>368</v>
      </c>
      <c r="B295" s="136">
        <v>45924.0</v>
      </c>
      <c r="C295" s="95" t="s">
        <v>360</v>
      </c>
      <c r="D295" s="94" t="s">
        <v>3234</v>
      </c>
      <c r="E295" s="95" t="s">
        <v>789</v>
      </c>
      <c r="F295" s="136">
        <v>45925.0</v>
      </c>
      <c r="G295" s="94" t="s">
        <v>1264</v>
      </c>
      <c r="H295" s="94" t="s">
        <v>3235</v>
      </c>
      <c r="I295" s="2" t="s">
        <v>3236</v>
      </c>
      <c r="J295" s="2" t="s">
        <v>3237</v>
      </c>
      <c r="K295" s="2" t="s">
        <v>3238</v>
      </c>
      <c r="L295" s="2" t="s">
        <v>3239</v>
      </c>
      <c r="M295" s="2" t="s">
        <v>3240</v>
      </c>
      <c r="N295" s="2">
        <v>2009.0</v>
      </c>
      <c r="O295" s="140">
        <v>40150.0</v>
      </c>
      <c r="P295" s="2" t="s">
        <v>3241</v>
      </c>
      <c r="R295" s="2" t="s">
        <v>3242</v>
      </c>
    </row>
    <row r="296">
      <c r="A296" s="95" t="s">
        <v>368</v>
      </c>
      <c r="B296" s="136">
        <v>45924.0</v>
      </c>
      <c r="C296" s="95" t="s">
        <v>289</v>
      </c>
      <c r="D296" s="94" t="s">
        <v>3243</v>
      </c>
      <c r="E296" s="95" t="s">
        <v>789</v>
      </c>
      <c r="F296" s="136">
        <v>45925.0</v>
      </c>
      <c r="G296" s="94" t="s">
        <v>698</v>
      </c>
      <c r="H296" s="94" t="s">
        <v>3244</v>
      </c>
      <c r="I296" s="2" t="s">
        <v>3245</v>
      </c>
      <c r="J296" s="2" t="s">
        <v>3246</v>
      </c>
      <c r="K296" s="2" t="s">
        <v>3247</v>
      </c>
      <c r="L296" s="2" t="s">
        <v>3248</v>
      </c>
      <c r="M296" s="2" t="s">
        <v>3249</v>
      </c>
      <c r="N296" s="2">
        <v>2018.0</v>
      </c>
      <c r="O296" s="140">
        <v>43230.0</v>
      </c>
      <c r="P296" s="2" t="s">
        <v>3250</v>
      </c>
      <c r="R296" s="2" t="s">
        <v>3251</v>
      </c>
    </row>
    <row r="297">
      <c r="A297" s="95" t="s">
        <v>368</v>
      </c>
      <c r="B297" s="136">
        <v>45924.0</v>
      </c>
      <c r="C297" s="95" t="s">
        <v>360</v>
      </c>
      <c r="D297" s="94" t="s">
        <v>3252</v>
      </c>
      <c r="E297" s="95" t="s">
        <v>789</v>
      </c>
      <c r="F297" s="136">
        <v>45925.0</v>
      </c>
      <c r="G297" s="94" t="s">
        <v>1264</v>
      </c>
      <c r="H297" s="94" t="s">
        <v>3253</v>
      </c>
      <c r="I297" s="2" t="s">
        <v>3254</v>
      </c>
      <c r="J297" s="2" t="s">
        <v>3255</v>
      </c>
      <c r="K297" s="2" t="s">
        <v>3256</v>
      </c>
      <c r="L297" s="2" t="s">
        <v>3257</v>
      </c>
      <c r="M297" s="2" t="s">
        <v>3258</v>
      </c>
      <c r="N297" s="2">
        <v>2016.0</v>
      </c>
      <c r="O297" s="140">
        <v>42460.0</v>
      </c>
      <c r="P297" s="2" t="s">
        <v>3259</v>
      </c>
      <c r="Q297" s="2" t="s">
        <v>3260</v>
      </c>
      <c r="R297" s="2" t="s">
        <v>3261</v>
      </c>
    </row>
    <row r="298">
      <c r="A298" s="95" t="s">
        <v>368</v>
      </c>
      <c r="B298" s="136">
        <v>45924.0</v>
      </c>
      <c r="C298" s="95" t="s">
        <v>289</v>
      </c>
      <c r="D298" s="94" t="s">
        <v>3262</v>
      </c>
      <c r="E298" s="95" t="s">
        <v>789</v>
      </c>
      <c r="F298" s="136">
        <v>45925.0</v>
      </c>
      <c r="G298" s="94" t="s">
        <v>698</v>
      </c>
      <c r="H298" s="94" t="s">
        <v>3263</v>
      </c>
      <c r="I298" s="2" t="s">
        <v>3264</v>
      </c>
      <c r="J298" s="2" t="s">
        <v>3265</v>
      </c>
      <c r="K298" s="2" t="s">
        <v>3266</v>
      </c>
      <c r="L298" s="2" t="s">
        <v>3267</v>
      </c>
      <c r="M298" s="2" t="s">
        <v>3268</v>
      </c>
      <c r="N298" s="2">
        <v>2019.0</v>
      </c>
      <c r="O298" s="142">
        <v>43431.0</v>
      </c>
      <c r="P298" s="2" t="s">
        <v>3269</v>
      </c>
      <c r="R298" s="2" t="s">
        <v>3270</v>
      </c>
    </row>
    <row r="299">
      <c r="A299" s="95" t="s">
        <v>368</v>
      </c>
      <c r="B299" s="136">
        <v>45924.0</v>
      </c>
      <c r="C299" s="95" t="s">
        <v>289</v>
      </c>
      <c r="D299" s="94" t="s">
        <v>3271</v>
      </c>
      <c r="E299" s="95" t="s">
        <v>789</v>
      </c>
      <c r="F299" s="136">
        <v>45925.0</v>
      </c>
      <c r="G299" s="94" t="s">
        <v>698</v>
      </c>
      <c r="H299" s="94" t="s">
        <v>3263</v>
      </c>
      <c r="I299" s="2" t="s">
        <v>3272</v>
      </c>
      <c r="J299" s="2" t="s">
        <v>3273</v>
      </c>
      <c r="K299" s="2" t="s">
        <v>3274</v>
      </c>
      <c r="L299" s="2" t="s">
        <v>3275</v>
      </c>
      <c r="M299" s="2" t="s">
        <v>3276</v>
      </c>
      <c r="N299" s="2">
        <v>2016.0</v>
      </c>
      <c r="O299" s="142">
        <v>42364.0</v>
      </c>
      <c r="R299" s="2" t="s">
        <v>1340</v>
      </c>
    </row>
    <row r="300">
      <c r="A300" s="95" t="s">
        <v>697</v>
      </c>
      <c r="B300" s="136">
        <v>45925.0</v>
      </c>
      <c r="C300" s="95" t="s">
        <v>700</v>
      </c>
      <c r="D300" s="94" t="s">
        <v>3277</v>
      </c>
      <c r="E300" s="95" t="s">
        <v>789</v>
      </c>
      <c r="F300" s="136">
        <v>45925.0</v>
      </c>
      <c r="G300" s="94" t="s">
        <v>698</v>
      </c>
      <c r="H300" s="94" t="s">
        <v>3263</v>
      </c>
      <c r="I300" s="2" t="s">
        <v>3278</v>
      </c>
      <c r="J300" s="2" t="s">
        <v>3279</v>
      </c>
      <c r="K300" s="2" t="s">
        <v>3280</v>
      </c>
      <c r="L300" s="2" t="s">
        <v>3281</v>
      </c>
      <c r="M300" s="2" t="s">
        <v>2231</v>
      </c>
      <c r="N300" s="2">
        <v>2010.0</v>
      </c>
      <c r="O300" s="140">
        <v>40268.0</v>
      </c>
      <c r="P300" s="2" t="s">
        <v>3282</v>
      </c>
      <c r="R300" s="2" t="s">
        <v>3283</v>
      </c>
    </row>
    <row r="301">
      <c r="A301" s="95" t="s">
        <v>697</v>
      </c>
      <c r="B301" s="136">
        <v>45925.0</v>
      </c>
      <c r="C301" s="95" t="s">
        <v>289</v>
      </c>
      <c r="D301" s="94" t="s">
        <v>3284</v>
      </c>
      <c r="E301" s="95" t="s">
        <v>789</v>
      </c>
      <c r="F301" s="136">
        <v>45925.0</v>
      </c>
      <c r="G301" s="94" t="s">
        <v>698</v>
      </c>
      <c r="H301" s="94" t="s">
        <v>3263</v>
      </c>
      <c r="I301" s="2" t="s">
        <v>3285</v>
      </c>
      <c r="J301" s="2" t="s">
        <v>3286</v>
      </c>
      <c r="K301" s="2" t="s">
        <v>3287</v>
      </c>
      <c r="L301" s="2" t="s">
        <v>3288</v>
      </c>
      <c r="M301" s="2" t="s">
        <v>2679</v>
      </c>
      <c r="N301" s="2">
        <v>2010.0</v>
      </c>
      <c r="O301" s="140">
        <v>40194.0</v>
      </c>
      <c r="P301" s="2" t="s">
        <v>3289</v>
      </c>
      <c r="R301" s="2" t="s">
        <v>3290</v>
      </c>
    </row>
    <row r="302">
      <c r="A302" s="95" t="s">
        <v>697</v>
      </c>
      <c r="B302" s="136">
        <v>45925.0</v>
      </c>
      <c r="C302" s="95" t="s">
        <v>360</v>
      </c>
      <c r="D302" s="94" t="s">
        <v>3291</v>
      </c>
      <c r="E302" s="95" t="s">
        <v>789</v>
      </c>
      <c r="F302" s="136">
        <v>45925.0</v>
      </c>
      <c r="G302" s="94" t="s">
        <v>1264</v>
      </c>
      <c r="H302" s="94" t="s">
        <v>3253</v>
      </c>
      <c r="I302" s="2" t="s">
        <v>3292</v>
      </c>
      <c r="J302" s="2" t="s">
        <v>3293</v>
      </c>
      <c r="K302" s="2" t="s">
        <v>3294</v>
      </c>
      <c r="L302" s="2" t="s">
        <v>3295</v>
      </c>
      <c r="M302" s="2" t="s">
        <v>3296</v>
      </c>
      <c r="N302" s="2">
        <v>2015.0</v>
      </c>
      <c r="O302" s="140">
        <v>42048.0</v>
      </c>
      <c r="R302" s="2" t="s">
        <v>3297</v>
      </c>
    </row>
    <row r="303">
      <c r="A303" s="95" t="s">
        <v>697</v>
      </c>
      <c r="B303" s="136">
        <v>45925.0</v>
      </c>
      <c r="C303" s="95" t="s">
        <v>360</v>
      </c>
      <c r="D303" s="94" t="s">
        <v>3298</v>
      </c>
      <c r="E303" s="95" t="s">
        <v>789</v>
      </c>
      <c r="F303" s="136">
        <v>45925.0</v>
      </c>
      <c r="G303" s="94" t="s">
        <v>1264</v>
      </c>
      <c r="H303" s="94" t="s">
        <v>3253</v>
      </c>
      <c r="I303" s="2" t="s">
        <v>3299</v>
      </c>
      <c r="J303" s="2" t="s">
        <v>3300</v>
      </c>
      <c r="K303" s="2" t="s">
        <v>3301</v>
      </c>
      <c r="L303" s="2" t="s">
        <v>3302</v>
      </c>
      <c r="M303" s="2" t="s">
        <v>3303</v>
      </c>
      <c r="N303" s="2">
        <v>2011.0</v>
      </c>
      <c r="O303" s="140">
        <v>40771.0</v>
      </c>
      <c r="R303" s="2" t="s">
        <v>3304</v>
      </c>
    </row>
    <row r="304">
      <c r="A304" s="95" t="s">
        <v>697</v>
      </c>
      <c r="B304" s="136">
        <v>45925.0</v>
      </c>
      <c r="C304" s="95" t="s">
        <v>360</v>
      </c>
      <c r="D304" s="94" t="s">
        <v>3305</v>
      </c>
      <c r="E304" s="95" t="s">
        <v>789</v>
      </c>
      <c r="F304" s="136">
        <v>45925.0</v>
      </c>
      <c r="G304" s="94" t="s">
        <v>698</v>
      </c>
      <c r="H304" s="94" t="s">
        <v>3263</v>
      </c>
      <c r="I304" s="2" t="s">
        <v>1426</v>
      </c>
      <c r="J304" s="2" t="s">
        <v>3306</v>
      </c>
      <c r="K304" s="2" t="s">
        <v>3307</v>
      </c>
      <c r="L304" s="2" t="s">
        <v>3308</v>
      </c>
      <c r="M304" s="2" t="s">
        <v>2354</v>
      </c>
      <c r="N304" s="2">
        <v>2011.0</v>
      </c>
      <c r="O304" s="140">
        <v>40290.0</v>
      </c>
      <c r="P304" s="2" t="s">
        <v>3309</v>
      </c>
      <c r="Q304" s="2" t="s">
        <v>3310</v>
      </c>
      <c r="R304" s="2" t="s">
        <v>1432</v>
      </c>
    </row>
    <row r="305">
      <c r="A305" s="95" t="s">
        <v>697</v>
      </c>
      <c r="B305" s="136">
        <v>45925.0</v>
      </c>
      <c r="C305" s="95" t="s">
        <v>289</v>
      </c>
      <c r="D305" s="94" t="s">
        <v>3311</v>
      </c>
      <c r="E305" s="95" t="s">
        <v>789</v>
      </c>
      <c r="F305" s="136">
        <v>45925.0</v>
      </c>
      <c r="G305" s="94" t="s">
        <v>698</v>
      </c>
      <c r="H305" s="94" t="s">
        <v>3263</v>
      </c>
      <c r="I305" s="2" t="s">
        <v>3312</v>
      </c>
      <c r="J305" s="2" t="s">
        <v>3313</v>
      </c>
      <c r="K305" s="2" t="s">
        <v>3314</v>
      </c>
      <c r="L305" s="2" t="s">
        <v>3315</v>
      </c>
      <c r="M305" s="2" t="s">
        <v>2754</v>
      </c>
      <c r="N305" s="2">
        <v>2021.0</v>
      </c>
      <c r="O305" s="142">
        <v>44179.0</v>
      </c>
      <c r="R305" s="2" t="s">
        <v>3316</v>
      </c>
    </row>
    <row r="306" ht="51.75" customHeight="1">
      <c r="A306" s="95" t="s">
        <v>697</v>
      </c>
      <c r="B306" s="136">
        <v>45925.0</v>
      </c>
      <c r="C306" s="95" t="s">
        <v>289</v>
      </c>
      <c r="D306" s="143" t="s">
        <v>3317</v>
      </c>
      <c r="E306" s="95" t="s">
        <v>789</v>
      </c>
      <c r="F306" s="136">
        <v>45925.0</v>
      </c>
      <c r="G306" s="94" t="s">
        <v>698</v>
      </c>
      <c r="H306" s="94" t="s">
        <v>3263</v>
      </c>
      <c r="I306" s="2" t="s">
        <v>1023</v>
      </c>
      <c r="J306" s="2" t="s">
        <v>3318</v>
      </c>
      <c r="K306" s="2" t="s">
        <v>3319</v>
      </c>
      <c r="L306" s="2" t="s">
        <v>3320</v>
      </c>
      <c r="M306" s="2" t="s">
        <v>3321</v>
      </c>
      <c r="N306" s="2">
        <v>2009.0</v>
      </c>
      <c r="O306" s="140">
        <v>40093.0</v>
      </c>
      <c r="R306" s="2" t="s">
        <v>1029</v>
      </c>
    </row>
    <row r="307">
      <c r="A307" s="95" t="s">
        <v>697</v>
      </c>
      <c r="B307" s="136">
        <v>45925.0</v>
      </c>
      <c r="C307" s="95" t="s">
        <v>289</v>
      </c>
      <c r="D307" s="94" t="s">
        <v>3322</v>
      </c>
      <c r="E307" s="95" t="s">
        <v>789</v>
      </c>
      <c r="F307" s="136">
        <v>45925.0</v>
      </c>
      <c r="G307" s="94" t="s">
        <v>1264</v>
      </c>
      <c r="H307" s="94" t="s">
        <v>3253</v>
      </c>
      <c r="I307" s="2" t="s">
        <v>3323</v>
      </c>
      <c r="J307" s="2" t="s">
        <v>3324</v>
      </c>
      <c r="K307" s="2" t="s">
        <v>3325</v>
      </c>
      <c r="L307" s="2" t="s">
        <v>2800</v>
      </c>
      <c r="M307" s="2" t="s">
        <v>3326</v>
      </c>
      <c r="N307" s="2">
        <v>2011.0</v>
      </c>
      <c r="O307" s="140">
        <v>40583.0</v>
      </c>
      <c r="R307" s="2" t="s">
        <v>3327</v>
      </c>
    </row>
    <row r="308">
      <c r="A308" s="95" t="s">
        <v>697</v>
      </c>
      <c r="B308" s="136">
        <v>45925.0</v>
      </c>
      <c r="C308" s="95" t="s">
        <v>360</v>
      </c>
      <c r="D308" s="94" t="s">
        <v>3328</v>
      </c>
      <c r="E308" s="95" t="s">
        <v>789</v>
      </c>
      <c r="F308" s="136">
        <v>45925.0</v>
      </c>
      <c r="G308" s="94" t="s">
        <v>1264</v>
      </c>
      <c r="H308" s="94" t="s">
        <v>3329</v>
      </c>
      <c r="I308" s="2" t="s">
        <v>3330</v>
      </c>
      <c r="J308" s="2" t="s">
        <v>3331</v>
      </c>
      <c r="K308" s="2" t="s">
        <v>3332</v>
      </c>
      <c r="L308" s="2" t="s">
        <v>3030</v>
      </c>
      <c r="M308" s="2" t="s">
        <v>2438</v>
      </c>
      <c r="N308" s="2">
        <v>2012.0</v>
      </c>
      <c r="O308" s="140">
        <v>41164.0</v>
      </c>
      <c r="P308" s="2" t="s">
        <v>3333</v>
      </c>
      <c r="R308" s="2" t="s">
        <v>3334</v>
      </c>
    </row>
    <row r="309">
      <c r="A309" s="95" t="s">
        <v>697</v>
      </c>
      <c r="B309" s="136">
        <v>45925.0</v>
      </c>
      <c r="C309" s="95" t="s">
        <v>360</v>
      </c>
      <c r="D309" s="94" t="s">
        <v>3335</v>
      </c>
      <c r="E309" s="95" t="s">
        <v>789</v>
      </c>
      <c r="F309" s="136">
        <v>45925.0</v>
      </c>
      <c r="G309" s="94" t="s">
        <v>1264</v>
      </c>
      <c r="H309" s="94" t="s">
        <v>3336</v>
      </c>
      <c r="I309" s="2" t="s">
        <v>1058</v>
      </c>
      <c r="J309" s="2" t="s">
        <v>3337</v>
      </c>
      <c r="K309" s="2" t="s">
        <v>3338</v>
      </c>
      <c r="L309" s="2" t="s">
        <v>3339</v>
      </c>
      <c r="M309" s="2" t="s">
        <v>2476</v>
      </c>
      <c r="N309" s="2">
        <v>2010.0</v>
      </c>
      <c r="O309" s="140">
        <v>40302.0</v>
      </c>
      <c r="R309" s="2" t="s">
        <v>1063</v>
      </c>
    </row>
    <row r="310">
      <c r="A310" s="95" t="s">
        <v>697</v>
      </c>
      <c r="B310" s="136">
        <v>45925.0</v>
      </c>
      <c r="C310" s="95" t="s">
        <v>360</v>
      </c>
      <c r="D310" s="94" t="s">
        <v>3340</v>
      </c>
      <c r="E310" s="95" t="s">
        <v>789</v>
      </c>
      <c r="F310" s="136">
        <v>45925.0</v>
      </c>
      <c r="G310" s="94" t="s">
        <v>1264</v>
      </c>
      <c r="H310" s="94" t="s">
        <v>3336</v>
      </c>
      <c r="I310" s="2" t="s">
        <v>3341</v>
      </c>
      <c r="J310" s="2" t="s">
        <v>3342</v>
      </c>
      <c r="K310" s="2" t="s">
        <v>3343</v>
      </c>
      <c r="L310" s="2" t="s">
        <v>3344</v>
      </c>
      <c r="M310" s="2" t="s">
        <v>2258</v>
      </c>
      <c r="N310" s="2">
        <v>2011.0</v>
      </c>
      <c r="O310" s="140">
        <v>40823.0</v>
      </c>
      <c r="P310" s="2" t="s">
        <v>3345</v>
      </c>
      <c r="Q310" s="2" t="s">
        <v>3346</v>
      </c>
      <c r="R310" s="2" t="s">
        <v>3347</v>
      </c>
    </row>
    <row r="311">
      <c r="A311" s="95" t="s">
        <v>697</v>
      </c>
      <c r="B311" s="136">
        <v>45925.0</v>
      </c>
      <c r="C311" s="95" t="s">
        <v>698</v>
      </c>
      <c r="D311" s="94" t="s">
        <v>3348</v>
      </c>
      <c r="E311" s="95" t="s">
        <v>789</v>
      </c>
      <c r="F311" s="136">
        <v>45925.0</v>
      </c>
      <c r="G311" s="94" t="s">
        <v>1264</v>
      </c>
      <c r="H311" s="94" t="s">
        <v>3349</v>
      </c>
      <c r="I311" s="2" t="s">
        <v>1090</v>
      </c>
      <c r="J311" s="2" t="s">
        <v>3350</v>
      </c>
      <c r="K311" s="2" t="s">
        <v>3351</v>
      </c>
      <c r="L311" s="2" t="s">
        <v>3352</v>
      </c>
      <c r="M311" s="2" t="s">
        <v>2438</v>
      </c>
      <c r="N311" s="2">
        <v>2013.0</v>
      </c>
      <c r="O311" s="140">
        <v>41352.0</v>
      </c>
      <c r="P311" s="2" t="s">
        <v>3353</v>
      </c>
      <c r="R311" s="2" t="s">
        <v>1094</v>
      </c>
    </row>
    <row r="312">
      <c r="A312" s="95" t="s">
        <v>697</v>
      </c>
      <c r="B312" s="136">
        <v>45925.0</v>
      </c>
      <c r="C312" s="95" t="s">
        <v>360</v>
      </c>
      <c r="D312" s="94" t="s">
        <v>3354</v>
      </c>
      <c r="E312" s="95" t="s">
        <v>789</v>
      </c>
      <c r="F312" s="136">
        <v>45925.0</v>
      </c>
      <c r="G312" s="94" t="s">
        <v>1264</v>
      </c>
      <c r="H312" s="94" t="s">
        <v>3355</v>
      </c>
      <c r="I312" s="2" t="s">
        <v>3356</v>
      </c>
      <c r="J312" s="2" t="s">
        <v>3357</v>
      </c>
      <c r="K312" s="2" t="s">
        <v>3358</v>
      </c>
      <c r="L312" s="2" t="s">
        <v>3359</v>
      </c>
      <c r="M312" s="2" t="s">
        <v>2998</v>
      </c>
      <c r="N312" s="2">
        <v>2014.0</v>
      </c>
      <c r="O312" s="140">
        <v>41787.0</v>
      </c>
      <c r="R312" s="2" t="s">
        <v>3360</v>
      </c>
    </row>
    <row r="313">
      <c r="A313" s="95" t="s">
        <v>697</v>
      </c>
      <c r="B313" s="136">
        <v>45925.0</v>
      </c>
      <c r="C313" s="95" t="s">
        <v>1264</v>
      </c>
      <c r="D313" s="94" t="s">
        <v>3361</v>
      </c>
      <c r="E313" s="95" t="s">
        <v>536</v>
      </c>
      <c r="F313" s="136">
        <v>45925.0</v>
      </c>
      <c r="G313" s="94" t="s">
        <v>698</v>
      </c>
      <c r="H313" s="94" t="s">
        <v>3263</v>
      </c>
      <c r="I313" s="2" t="s">
        <v>3362</v>
      </c>
      <c r="J313" s="2" t="s">
        <v>3363</v>
      </c>
      <c r="K313" s="2" t="s">
        <v>3364</v>
      </c>
      <c r="L313" s="2" t="s">
        <v>3365</v>
      </c>
      <c r="M313" s="2" t="s">
        <v>3366</v>
      </c>
      <c r="N313" s="2">
        <v>2021.0</v>
      </c>
      <c r="O313" s="140">
        <v>44321.0</v>
      </c>
      <c r="R313" s="2" t="s">
        <v>3367</v>
      </c>
    </row>
    <row r="314">
      <c r="A314" s="95" t="s">
        <v>697</v>
      </c>
      <c r="B314" s="136">
        <v>45925.0</v>
      </c>
      <c r="C314" s="95" t="s">
        <v>289</v>
      </c>
      <c r="D314" s="94" t="s">
        <v>3368</v>
      </c>
      <c r="E314" s="95" t="s">
        <v>536</v>
      </c>
      <c r="F314" s="136">
        <v>45925.0</v>
      </c>
      <c r="G314" s="94" t="s">
        <v>1264</v>
      </c>
      <c r="H314" s="94" t="s">
        <v>3369</v>
      </c>
      <c r="I314" s="2" t="s">
        <v>3370</v>
      </c>
      <c r="J314" s="2" t="s">
        <v>3371</v>
      </c>
      <c r="K314" s="2" t="s">
        <v>3372</v>
      </c>
      <c r="L314" s="2" t="s">
        <v>3373</v>
      </c>
      <c r="M314" s="2" t="s">
        <v>3326</v>
      </c>
      <c r="N314" s="2">
        <v>2009.0</v>
      </c>
      <c r="O314" s="140">
        <v>40095.0</v>
      </c>
      <c r="R314" s="2" t="s">
        <v>3374</v>
      </c>
    </row>
    <row r="315">
      <c r="A315" s="95" t="s">
        <v>382</v>
      </c>
      <c r="B315" s="137">
        <v>45924.0</v>
      </c>
      <c r="C315" s="95" t="s">
        <v>289</v>
      </c>
      <c r="D315" s="94" t="s">
        <v>3375</v>
      </c>
      <c r="E315" s="95" t="s">
        <v>754</v>
      </c>
      <c r="F315" s="136">
        <v>45925.0</v>
      </c>
      <c r="G315" s="94" t="s">
        <v>289</v>
      </c>
      <c r="H315" s="94" t="s">
        <v>3376</v>
      </c>
      <c r="I315" s="2" t="s">
        <v>3377</v>
      </c>
      <c r="J315" s="2" t="s">
        <v>3378</v>
      </c>
      <c r="K315" s="2" t="s">
        <v>3379</v>
      </c>
      <c r="L315" s="2" t="s">
        <v>3380</v>
      </c>
      <c r="M315" s="2" t="s">
        <v>3276</v>
      </c>
      <c r="N315" s="2">
        <v>2014.0</v>
      </c>
      <c r="O315" s="140">
        <v>41802.0</v>
      </c>
      <c r="P315" s="2" t="s">
        <v>3381</v>
      </c>
      <c r="Q315" s="2" t="s">
        <v>3382</v>
      </c>
      <c r="R315" s="2" t="s">
        <v>3383</v>
      </c>
    </row>
    <row r="316">
      <c r="A316" s="95" t="s">
        <v>382</v>
      </c>
      <c r="B316" s="137">
        <v>45924.0</v>
      </c>
      <c r="C316" s="95" t="s">
        <v>289</v>
      </c>
      <c r="D316" s="94" t="s">
        <v>3384</v>
      </c>
      <c r="E316" s="95" t="s">
        <v>3385</v>
      </c>
      <c r="F316" s="135">
        <v>45925.0</v>
      </c>
      <c r="G316" s="94" t="s">
        <v>289</v>
      </c>
      <c r="H316" s="94" t="s">
        <v>3386</v>
      </c>
      <c r="I316" s="2" t="s">
        <v>1242</v>
      </c>
      <c r="J316" s="2" t="s">
        <v>2751</v>
      </c>
      <c r="K316" s="2" t="s">
        <v>3387</v>
      </c>
      <c r="L316" s="2" t="s">
        <v>2753</v>
      </c>
      <c r="M316" s="2" t="s">
        <v>3388</v>
      </c>
      <c r="N316" s="2">
        <v>2006.0</v>
      </c>
      <c r="O316" s="142">
        <v>39018.0</v>
      </c>
      <c r="R316" s="2" t="s">
        <v>1249</v>
      </c>
    </row>
    <row r="317">
      <c r="A317" s="95" t="s">
        <v>382</v>
      </c>
      <c r="B317" s="137">
        <v>45924.0</v>
      </c>
      <c r="C317" s="95" t="s">
        <v>289</v>
      </c>
      <c r="D317" s="94" t="s">
        <v>3389</v>
      </c>
      <c r="E317" s="95" t="s">
        <v>693</v>
      </c>
      <c r="F317" s="136">
        <v>45925.0</v>
      </c>
      <c r="G317" s="94" t="s">
        <v>698</v>
      </c>
      <c r="H317" s="94" t="s">
        <v>3390</v>
      </c>
      <c r="I317" s="2" t="s">
        <v>3391</v>
      </c>
      <c r="J317" s="2" t="s">
        <v>3392</v>
      </c>
      <c r="K317" s="2" t="s">
        <v>3393</v>
      </c>
      <c r="L317" s="2" t="s">
        <v>3394</v>
      </c>
      <c r="M317" s="2" t="s">
        <v>1848</v>
      </c>
      <c r="N317" s="2">
        <v>2021.0</v>
      </c>
      <c r="O317" s="140">
        <v>44421.0</v>
      </c>
      <c r="P317" s="2" t="s">
        <v>3395</v>
      </c>
      <c r="Q317" s="2" t="s">
        <v>3396</v>
      </c>
      <c r="R317" s="2" t="s">
        <v>3397</v>
      </c>
    </row>
    <row r="318">
      <c r="A318" s="95" t="s">
        <v>382</v>
      </c>
      <c r="B318" s="137">
        <v>45924.0</v>
      </c>
      <c r="C318" s="95" t="s">
        <v>289</v>
      </c>
      <c r="D318" s="94" t="s">
        <v>3398</v>
      </c>
      <c r="E318" s="95" t="s">
        <v>693</v>
      </c>
      <c r="F318" s="136">
        <v>45925.0</v>
      </c>
      <c r="G318" s="94" t="s">
        <v>698</v>
      </c>
      <c r="H318" s="94" t="s">
        <v>3399</v>
      </c>
      <c r="I318" s="2" t="s">
        <v>3400</v>
      </c>
      <c r="J318" s="2" t="s">
        <v>3401</v>
      </c>
      <c r="K318" s="2" t="s">
        <v>3402</v>
      </c>
      <c r="L318" s="2" t="s">
        <v>3403</v>
      </c>
      <c r="M318" s="2" t="s">
        <v>3303</v>
      </c>
      <c r="N318" s="2">
        <v>2008.0</v>
      </c>
      <c r="O318" s="142">
        <v>39778.0</v>
      </c>
      <c r="R318" s="2" t="s">
        <v>3404</v>
      </c>
    </row>
    <row r="319">
      <c r="A319" s="95" t="s">
        <v>382</v>
      </c>
      <c r="B319" s="137">
        <v>45924.0</v>
      </c>
      <c r="C319" s="95" t="s">
        <v>289</v>
      </c>
      <c r="D319" s="94" t="s">
        <v>3405</v>
      </c>
      <c r="E319" s="95" t="s">
        <v>693</v>
      </c>
      <c r="F319" s="136">
        <v>45925.0</v>
      </c>
      <c r="G319" s="94" t="s">
        <v>698</v>
      </c>
      <c r="H319" s="94" t="s">
        <v>3406</v>
      </c>
      <c r="I319" s="2" t="s">
        <v>3407</v>
      </c>
      <c r="J319" s="2" t="s">
        <v>3408</v>
      </c>
      <c r="K319" s="2" t="s">
        <v>3409</v>
      </c>
      <c r="L319" s="2" t="s">
        <v>3410</v>
      </c>
      <c r="M319" s="2" t="s">
        <v>3411</v>
      </c>
      <c r="N319" s="2">
        <v>2017.0</v>
      </c>
      <c r="O319" s="142">
        <v>42336.0</v>
      </c>
      <c r="R319" s="2" t="s">
        <v>3412</v>
      </c>
    </row>
    <row r="320">
      <c r="A320" s="95" t="s">
        <v>382</v>
      </c>
      <c r="B320" s="137">
        <v>45924.0</v>
      </c>
      <c r="C320" s="95" t="s">
        <v>289</v>
      </c>
      <c r="D320" s="94" t="s">
        <v>3413</v>
      </c>
      <c r="E320" s="95" t="s">
        <v>870</v>
      </c>
      <c r="F320" s="135">
        <v>45925.0</v>
      </c>
      <c r="G320" s="94" t="s">
        <v>289</v>
      </c>
      <c r="H320" s="94" t="s">
        <v>3414</v>
      </c>
      <c r="I320" s="2" t="s">
        <v>3415</v>
      </c>
      <c r="J320" s="2" t="s">
        <v>3416</v>
      </c>
      <c r="K320" s="2" t="s">
        <v>3417</v>
      </c>
      <c r="L320" s="2" t="s">
        <v>3418</v>
      </c>
      <c r="M320" s="2" t="s">
        <v>3419</v>
      </c>
      <c r="N320" s="2">
        <v>2010.0</v>
      </c>
      <c r="O320" s="142">
        <v>40507.0</v>
      </c>
      <c r="R320" s="2" t="s">
        <v>3420</v>
      </c>
    </row>
    <row r="321">
      <c r="A321" s="95" t="s">
        <v>382</v>
      </c>
      <c r="B321" s="137">
        <v>45924.0</v>
      </c>
      <c r="C321" s="95" t="s">
        <v>289</v>
      </c>
      <c r="D321" s="94" t="s">
        <v>3421</v>
      </c>
      <c r="E321" s="95" t="s">
        <v>870</v>
      </c>
      <c r="F321" s="135">
        <v>45925.0</v>
      </c>
      <c r="G321" s="94" t="s">
        <v>289</v>
      </c>
      <c r="H321" s="94" t="s">
        <v>3414</v>
      </c>
      <c r="I321" s="2" t="s">
        <v>3422</v>
      </c>
      <c r="J321" s="2" t="s">
        <v>3423</v>
      </c>
      <c r="K321" s="2" t="s">
        <v>3424</v>
      </c>
      <c r="L321" s="2" t="s">
        <v>3425</v>
      </c>
      <c r="M321" s="2" t="s">
        <v>2258</v>
      </c>
      <c r="N321" s="2">
        <v>2011.0</v>
      </c>
      <c r="O321" s="140">
        <v>40732.0</v>
      </c>
      <c r="P321" s="2" t="s">
        <v>3426</v>
      </c>
      <c r="Q321" s="2" t="s">
        <v>3427</v>
      </c>
      <c r="R321" s="2" t="s">
        <v>3428</v>
      </c>
    </row>
    <row r="322">
      <c r="A322" s="95" t="s">
        <v>382</v>
      </c>
      <c r="B322" s="137">
        <v>45924.0</v>
      </c>
      <c r="C322" s="95" t="s">
        <v>289</v>
      </c>
      <c r="D322" s="94" t="s">
        <v>3429</v>
      </c>
      <c r="E322" s="95" t="s">
        <v>693</v>
      </c>
      <c r="F322" s="136">
        <v>45925.0</v>
      </c>
      <c r="G322" s="94" t="s">
        <v>698</v>
      </c>
      <c r="H322" s="94" t="s">
        <v>3430</v>
      </c>
      <c r="I322" s="2" t="s">
        <v>3431</v>
      </c>
      <c r="J322" s="2" t="s">
        <v>3432</v>
      </c>
      <c r="K322" s="2" t="s">
        <v>3433</v>
      </c>
      <c r="L322" s="2" t="s">
        <v>2363</v>
      </c>
      <c r="M322" s="2" t="s">
        <v>2438</v>
      </c>
      <c r="N322" s="2">
        <v>2019.0</v>
      </c>
      <c r="O322" s="140">
        <v>43526.0</v>
      </c>
      <c r="P322" s="2" t="s">
        <v>3434</v>
      </c>
      <c r="R322" s="2" t="s">
        <v>3435</v>
      </c>
    </row>
    <row r="323">
      <c r="A323" s="95" t="s">
        <v>382</v>
      </c>
      <c r="B323" s="137">
        <v>45924.0</v>
      </c>
      <c r="C323" s="95" t="s">
        <v>289</v>
      </c>
      <c r="D323" s="94" t="s">
        <v>3436</v>
      </c>
      <c r="E323" s="95" t="s">
        <v>616</v>
      </c>
      <c r="F323" s="136">
        <v>45925.0</v>
      </c>
      <c r="G323" s="94" t="s">
        <v>289</v>
      </c>
      <c r="H323" s="94" t="s">
        <v>3437</v>
      </c>
      <c r="I323" s="2" t="s">
        <v>3438</v>
      </c>
      <c r="J323" s="2" t="s">
        <v>3439</v>
      </c>
      <c r="K323" s="2" t="s">
        <v>3440</v>
      </c>
      <c r="L323" s="2" t="s">
        <v>3441</v>
      </c>
      <c r="M323" s="2" t="s">
        <v>3442</v>
      </c>
      <c r="N323" s="2">
        <v>2017.0</v>
      </c>
      <c r="O323" s="140">
        <v>42643.0</v>
      </c>
      <c r="R323" s="2" t="s">
        <v>3443</v>
      </c>
    </row>
    <row r="324">
      <c r="A324" s="95" t="s">
        <v>382</v>
      </c>
      <c r="B324" s="137">
        <v>45924.0</v>
      </c>
      <c r="C324" s="95" t="s">
        <v>360</v>
      </c>
      <c r="D324" s="94" t="s">
        <v>3444</v>
      </c>
      <c r="E324" s="95" t="s">
        <v>754</v>
      </c>
      <c r="F324" s="136">
        <v>45925.0</v>
      </c>
      <c r="G324" s="94" t="s">
        <v>360</v>
      </c>
      <c r="H324" s="94" t="s">
        <v>3445</v>
      </c>
      <c r="I324" s="2" t="s">
        <v>3446</v>
      </c>
      <c r="J324" s="2" t="s">
        <v>3447</v>
      </c>
      <c r="K324" s="2" t="s">
        <v>3448</v>
      </c>
      <c r="L324" s="2" t="s">
        <v>3449</v>
      </c>
      <c r="M324" s="2" t="s">
        <v>2016</v>
      </c>
      <c r="N324" s="2">
        <v>2010.0</v>
      </c>
      <c r="O324" s="140">
        <v>40240.0</v>
      </c>
      <c r="R324" s="2" t="s">
        <v>3450</v>
      </c>
    </row>
    <row r="325">
      <c r="A325" s="95" t="s">
        <v>382</v>
      </c>
      <c r="B325" s="137">
        <v>45924.0</v>
      </c>
      <c r="C325" s="95" t="s">
        <v>289</v>
      </c>
      <c r="D325" s="94" t="s">
        <v>3451</v>
      </c>
      <c r="E325" s="95" t="s">
        <v>693</v>
      </c>
      <c r="F325" s="136">
        <v>45925.0</v>
      </c>
      <c r="G325" s="94" t="s">
        <v>698</v>
      </c>
      <c r="H325" s="94" t="s">
        <v>3452</v>
      </c>
      <c r="I325" s="2" t="s">
        <v>3453</v>
      </c>
      <c r="J325" s="2" t="s">
        <v>3454</v>
      </c>
      <c r="K325" s="2" t="s">
        <v>3455</v>
      </c>
      <c r="L325" s="2" t="s">
        <v>3456</v>
      </c>
      <c r="M325" s="2" t="s">
        <v>2112</v>
      </c>
      <c r="N325" s="2">
        <v>2012.0</v>
      </c>
      <c r="O325" s="140">
        <v>41047.0</v>
      </c>
      <c r="P325" s="2" t="s">
        <v>3457</v>
      </c>
      <c r="Q325" s="2" t="s">
        <v>3458</v>
      </c>
      <c r="R325" s="2" t="s">
        <v>3459</v>
      </c>
    </row>
    <row r="326">
      <c r="A326" s="95" t="s">
        <v>382</v>
      </c>
      <c r="B326" s="137">
        <v>45924.0</v>
      </c>
      <c r="C326" s="95" t="s">
        <v>360</v>
      </c>
      <c r="D326" s="94" t="s">
        <v>3460</v>
      </c>
      <c r="E326" s="95" t="s">
        <v>870</v>
      </c>
      <c r="F326" s="135">
        <v>45925.0</v>
      </c>
      <c r="G326" s="94" t="s">
        <v>289</v>
      </c>
      <c r="H326" s="94" t="s">
        <v>3461</v>
      </c>
      <c r="I326" s="2" t="s">
        <v>3462</v>
      </c>
      <c r="J326" s="2" t="s">
        <v>3463</v>
      </c>
      <c r="K326" s="2" t="s">
        <v>3464</v>
      </c>
      <c r="L326" s="2" t="s">
        <v>3465</v>
      </c>
      <c r="M326" s="2" t="s">
        <v>3466</v>
      </c>
      <c r="N326" s="2">
        <v>2017.0</v>
      </c>
      <c r="O326" s="140">
        <v>42936.0</v>
      </c>
      <c r="P326" s="2" t="s">
        <v>3467</v>
      </c>
      <c r="Q326" s="2" t="s">
        <v>3468</v>
      </c>
      <c r="R326" s="2" t="s">
        <v>3469</v>
      </c>
    </row>
    <row r="327">
      <c r="A327" s="95" t="s">
        <v>301</v>
      </c>
      <c r="B327" s="135">
        <v>45924.0</v>
      </c>
      <c r="C327" s="95" t="s">
        <v>289</v>
      </c>
      <c r="D327" s="94" t="s">
        <v>3470</v>
      </c>
      <c r="E327" s="95" t="s">
        <v>1609</v>
      </c>
      <c r="F327" s="134">
        <v>45925.0</v>
      </c>
      <c r="G327" s="94" t="s">
        <v>698</v>
      </c>
      <c r="H327" s="94" t="s">
        <v>3471</v>
      </c>
      <c r="I327" s="2" t="s">
        <v>3472</v>
      </c>
      <c r="J327" s="2" t="s">
        <v>3473</v>
      </c>
      <c r="K327" s="2" t="s">
        <v>3474</v>
      </c>
      <c r="L327" s="2" t="s">
        <v>3475</v>
      </c>
      <c r="M327" s="2" t="s">
        <v>1970</v>
      </c>
      <c r="N327" s="2">
        <v>2017.0</v>
      </c>
      <c r="O327" s="140">
        <v>42902.0</v>
      </c>
      <c r="P327" s="2" t="s">
        <v>3476</v>
      </c>
      <c r="R327" s="2" t="s">
        <v>3477</v>
      </c>
    </row>
    <row r="328">
      <c r="A328" s="95" t="s">
        <v>301</v>
      </c>
      <c r="B328" s="135">
        <v>45924.0</v>
      </c>
      <c r="C328" s="95" t="s">
        <v>360</v>
      </c>
      <c r="D328" s="94" t="s">
        <v>3478</v>
      </c>
      <c r="E328" s="95" t="s">
        <v>1609</v>
      </c>
      <c r="F328" s="134">
        <v>45925.0</v>
      </c>
      <c r="G328" s="94" t="s">
        <v>1264</v>
      </c>
      <c r="H328" s="94" t="s">
        <v>3479</v>
      </c>
      <c r="I328" s="2" t="s">
        <v>873</v>
      </c>
      <c r="J328" s="2" t="s">
        <v>3480</v>
      </c>
      <c r="K328" s="2" t="s">
        <v>3481</v>
      </c>
      <c r="L328" s="2" t="s">
        <v>3482</v>
      </c>
      <c r="M328" s="2" t="s">
        <v>2650</v>
      </c>
      <c r="N328" s="2">
        <v>2016.0</v>
      </c>
      <c r="O328" s="140">
        <v>42562.0</v>
      </c>
      <c r="P328" s="2" t="s">
        <v>3483</v>
      </c>
      <c r="Q328" s="2" t="s">
        <v>3484</v>
      </c>
      <c r="R328" s="2" t="s">
        <v>879</v>
      </c>
    </row>
    <row r="329">
      <c r="A329" s="95" t="s">
        <v>301</v>
      </c>
      <c r="B329" s="135">
        <v>45924.0</v>
      </c>
      <c r="C329" s="95" t="s">
        <v>289</v>
      </c>
      <c r="D329" s="94" t="s">
        <v>3485</v>
      </c>
      <c r="E329" s="95" t="s">
        <v>870</v>
      </c>
      <c r="F329" s="135">
        <v>45925.0</v>
      </c>
      <c r="G329" s="94" t="s">
        <v>289</v>
      </c>
      <c r="H329" s="94" t="s">
        <v>3414</v>
      </c>
      <c r="I329" s="2" t="s">
        <v>3486</v>
      </c>
      <c r="J329" s="2" t="s">
        <v>3487</v>
      </c>
      <c r="K329" s="2" t="s">
        <v>3488</v>
      </c>
      <c r="L329" s="2" t="s">
        <v>3489</v>
      </c>
      <c r="M329" s="2" t="s">
        <v>3490</v>
      </c>
      <c r="N329" s="2">
        <v>2012.0</v>
      </c>
      <c r="O329" s="140">
        <v>41118.0</v>
      </c>
      <c r="P329" s="2" t="s">
        <v>3491</v>
      </c>
      <c r="Q329" s="2" t="s">
        <v>3492</v>
      </c>
      <c r="R329" s="2" t="s">
        <v>3493</v>
      </c>
    </row>
    <row r="330">
      <c r="A330" s="95" t="s">
        <v>301</v>
      </c>
      <c r="B330" s="135">
        <v>45924.0</v>
      </c>
      <c r="C330" s="95" t="s">
        <v>289</v>
      </c>
      <c r="D330" s="94" t="s">
        <v>3494</v>
      </c>
      <c r="E330" s="95" t="s">
        <v>870</v>
      </c>
      <c r="F330" s="135">
        <v>45925.0</v>
      </c>
      <c r="G330" s="94" t="s">
        <v>289</v>
      </c>
      <c r="H330" s="94" t="s">
        <v>3414</v>
      </c>
      <c r="I330" s="2" t="s">
        <v>3495</v>
      </c>
      <c r="J330" s="2" t="s">
        <v>3496</v>
      </c>
      <c r="K330" s="2" t="s">
        <v>3497</v>
      </c>
      <c r="L330" s="2" t="s">
        <v>3498</v>
      </c>
      <c r="M330" s="2" t="s">
        <v>2679</v>
      </c>
      <c r="N330" s="2">
        <v>2005.0</v>
      </c>
      <c r="O330" s="142">
        <v>38680.0</v>
      </c>
      <c r="P330" s="2" t="s">
        <v>3499</v>
      </c>
      <c r="R330" s="2" t="s">
        <v>3500</v>
      </c>
    </row>
    <row r="331">
      <c r="A331" s="95" t="s">
        <v>301</v>
      </c>
      <c r="B331" s="135">
        <v>45924.0</v>
      </c>
      <c r="C331" s="95" t="s">
        <v>289</v>
      </c>
      <c r="D331" s="94" t="s">
        <v>3501</v>
      </c>
      <c r="E331" s="95" t="s">
        <v>870</v>
      </c>
      <c r="F331" s="135">
        <v>45925.0</v>
      </c>
      <c r="G331" s="94" t="s">
        <v>289</v>
      </c>
      <c r="H331" s="94" t="s">
        <v>3414</v>
      </c>
      <c r="I331" s="2" t="s">
        <v>3502</v>
      </c>
      <c r="J331" s="2" t="s">
        <v>3503</v>
      </c>
      <c r="K331" s="2" t="s">
        <v>3504</v>
      </c>
      <c r="L331" s="2" t="s">
        <v>3505</v>
      </c>
      <c r="M331" s="2" t="s">
        <v>3506</v>
      </c>
      <c r="N331" s="2">
        <v>2016.0</v>
      </c>
      <c r="O331" s="140">
        <v>42463.0</v>
      </c>
      <c r="R331" s="2" t="s">
        <v>3507</v>
      </c>
    </row>
    <row r="332">
      <c r="A332" s="95" t="s">
        <v>301</v>
      </c>
      <c r="B332" s="135">
        <v>45924.0</v>
      </c>
      <c r="C332" s="95" t="s">
        <v>360</v>
      </c>
      <c r="D332" s="94" t="s">
        <v>3508</v>
      </c>
      <c r="E332" s="95" t="s">
        <v>754</v>
      </c>
      <c r="F332" s="136">
        <v>45925.0</v>
      </c>
      <c r="G332" s="94" t="s">
        <v>360</v>
      </c>
      <c r="H332" s="94" t="s">
        <v>3509</v>
      </c>
      <c r="I332" s="2" t="s">
        <v>3510</v>
      </c>
      <c r="J332" s="2" t="s">
        <v>3511</v>
      </c>
      <c r="K332" s="2" t="s">
        <v>3512</v>
      </c>
      <c r="L332" s="2" t="s">
        <v>3513</v>
      </c>
      <c r="M332" s="2" t="s">
        <v>3514</v>
      </c>
      <c r="N332" s="2">
        <v>2018.0</v>
      </c>
      <c r="O332" s="142">
        <v>43420.0</v>
      </c>
      <c r="P332" s="2" t="s">
        <v>3515</v>
      </c>
      <c r="R332" s="2" t="s">
        <v>3516</v>
      </c>
    </row>
    <row r="333">
      <c r="A333" s="95" t="s">
        <v>376</v>
      </c>
      <c r="B333" s="136">
        <v>45925.0</v>
      </c>
      <c r="C333" s="95" t="s">
        <v>289</v>
      </c>
      <c r="D333" s="94" t="s">
        <v>3517</v>
      </c>
      <c r="E333" s="95" t="s">
        <v>693</v>
      </c>
      <c r="F333" s="136">
        <v>45925.0</v>
      </c>
      <c r="G333" s="94" t="s">
        <v>698</v>
      </c>
      <c r="H333" s="94" t="s">
        <v>3518</v>
      </c>
      <c r="I333" s="2" t="s">
        <v>896</v>
      </c>
      <c r="J333" s="2" t="s">
        <v>3519</v>
      </c>
      <c r="K333" s="2" t="s">
        <v>3520</v>
      </c>
      <c r="L333" s="2" t="s">
        <v>3521</v>
      </c>
      <c r="M333" s="2" t="s">
        <v>3013</v>
      </c>
      <c r="N333" s="2">
        <v>2011.0</v>
      </c>
      <c r="O333" s="140">
        <v>40564.0</v>
      </c>
      <c r="P333" s="2" t="s">
        <v>3522</v>
      </c>
      <c r="R333" s="2" t="s">
        <v>901</v>
      </c>
    </row>
    <row r="334">
      <c r="A334" s="95" t="s">
        <v>301</v>
      </c>
      <c r="B334" s="135">
        <v>45924.0</v>
      </c>
      <c r="C334" s="95" t="s">
        <v>360</v>
      </c>
      <c r="D334" s="94" t="s">
        <v>3523</v>
      </c>
      <c r="E334" s="95" t="s">
        <v>693</v>
      </c>
      <c r="F334" s="136">
        <v>45925.0</v>
      </c>
      <c r="G334" s="94" t="s">
        <v>360</v>
      </c>
      <c r="H334" s="94" t="s">
        <v>3524</v>
      </c>
      <c r="I334" s="2" t="s">
        <v>3525</v>
      </c>
      <c r="J334" s="2" t="s">
        <v>3526</v>
      </c>
      <c r="K334" s="2" t="s">
        <v>3527</v>
      </c>
      <c r="L334" s="2" t="s">
        <v>3528</v>
      </c>
      <c r="M334" s="2" t="s">
        <v>2016</v>
      </c>
      <c r="N334" s="2">
        <v>2009.0</v>
      </c>
      <c r="O334" s="140">
        <v>39841.0</v>
      </c>
      <c r="P334" s="2" t="s">
        <v>3529</v>
      </c>
      <c r="Q334" s="2" t="s">
        <v>3530</v>
      </c>
      <c r="R334" s="2" t="s">
        <v>3531</v>
      </c>
    </row>
    <row r="335">
      <c r="A335" s="95" t="s">
        <v>301</v>
      </c>
      <c r="B335" s="135">
        <v>45924.0</v>
      </c>
      <c r="C335" s="95" t="s">
        <v>289</v>
      </c>
      <c r="D335" s="94" t="s">
        <v>3532</v>
      </c>
      <c r="E335" s="95" t="s">
        <v>870</v>
      </c>
      <c r="F335" s="135">
        <v>45925.0</v>
      </c>
      <c r="G335" s="94" t="s">
        <v>289</v>
      </c>
      <c r="H335" s="94" t="s">
        <v>3414</v>
      </c>
      <c r="I335" s="2" t="s">
        <v>3533</v>
      </c>
      <c r="J335" s="2" t="s">
        <v>3534</v>
      </c>
      <c r="K335" s="2" t="s">
        <v>3535</v>
      </c>
      <c r="L335" s="2" t="s">
        <v>3536</v>
      </c>
      <c r="M335" s="2" t="s">
        <v>3537</v>
      </c>
      <c r="N335" s="2">
        <v>2012.0</v>
      </c>
      <c r="O335" s="140">
        <v>40918.0</v>
      </c>
      <c r="P335" s="2" t="s">
        <v>3538</v>
      </c>
      <c r="R335" s="2" t="s">
        <v>3539</v>
      </c>
    </row>
    <row r="336">
      <c r="A336" s="95" t="s">
        <v>301</v>
      </c>
      <c r="B336" s="135">
        <v>45924.0</v>
      </c>
      <c r="C336" s="95" t="s">
        <v>289</v>
      </c>
      <c r="D336" s="94" t="s">
        <v>3540</v>
      </c>
      <c r="E336" s="95" t="s">
        <v>870</v>
      </c>
      <c r="F336" s="135">
        <v>45925.0</v>
      </c>
      <c r="G336" s="94" t="s">
        <v>289</v>
      </c>
      <c r="H336" s="94" t="s">
        <v>3414</v>
      </c>
      <c r="I336" s="2" t="s">
        <v>3541</v>
      </c>
      <c r="J336" s="2" t="s">
        <v>3542</v>
      </c>
      <c r="K336" s="2" t="s">
        <v>3543</v>
      </c>
      <c r="L336" s="2" t="s">
        <v>3544</v>
      </c>
      <c r="M336" s="2" t="s">
        <v>3545</v>
      </c>
      <c r="N336" s="2">
        <v>2008.0</v>
      </c>
      <c r="O336" s="140">
        <v>39626.0</v>
      </c>
      <c r="R336" s="2" t="s">
        <v>3546</v>
      </c>
    </row>
    <row r="337">
      <c r="A337" s="95" t="s">
        <v>301</v>
      </c>
      <c r="B337" s="135">
        <v>45924.0</v>
      </c>
      <c r="C337" s="95" t="s">
        <v>289</v>
      </c>
      <c r="D337" s="94" t="s">
        <v>3547</v>
      </c>
      <c r="E337" s="95" t="s">
        <v>870</v>
      </c>
      <c r="F337" s="135">
        <v>45925.0</v>
      </c>
      <c r="G337" s="94" t="s">
        <v>289</v>
      </c>
      <c r="H337" s="94" t="s">
        <v>3414</v>
      </c>
      <c r="I337" s="2" t="s">
        <v>3548</v>
      </c>
      <c r="J337" s="2" t="s">
        <v>3549</v>
      </c>
      <c r="K337" s="2" t="s">
        <v>3550</v>
      </c>
      <c r="L337" s="2" t="s">
        <v>3551</v>
      </c>
      <c r="M337" s="2" t="s">
        <v>2461</v>
      </c>
      <c r="N337" s="2">
        <v>2016.0</v>
      </c>
      <c r="O337" s="140">
        <v>42493.0</v>
      </c>
      <c r="R337" s="2" t="s">
        <v>1402</v>
      </c>
    </row>
    <row r="338">
      <c r="A338" s="95" t="s">
        <v>301</v>
      </c>
      <c r="B338" s="135">
        <v>45924.0</v>
      </c>
      <c r="C338" s="95" t="s">
        <v>289</v>
      </c>
      <c r="D338" s="94" t="s">
        <v>3552</v>
      </c>
      <c r="E338" s="95" t="s">
        <v>870</v>
      </c>
      <c r="F338" s="135">
        <v>45925.0</v>
      </c>
      <c r="G338" s="94" t="s">
        <v>289</v>
      </c>
      <c r="H338" s="94" t="s">
        <v>3414</v>
      </c>
      <c r="I338" s="2" t="s">
        <v>3553</v>
      </c>
      <c r="J338" s="2" t="s">
        <v>3554</v>
      </c>
      <c r="K338" s="2" t="s">
        <v>3555</v>
      </c>
      <c r="L338" s="2" t="s">
        <v>3556</v>
      </c>
      <c r="M338" s="2" t="s">
        <v>3557</v>
      </c>
      <c r="N338" s="2">
        <v>2021.0</v>
      </c>
      <c r="O338" s="140">
        <v>44376.0</v>
      </c>
      <c r="P338" s="2" t="s">
        <v>3558</v>
      </c>
      <c r="R338" s="2" t="s">
        <v>3559</v>
      </c>
    </row>
    <row r="339">
      <c r="A339" s="95" t="s">
        <v>301</v>
      </c>
      <c r="B339" s="135">
        <v>45924.0</v>
      </c>
      <c r="C339" s="95" t="s">
        <v>289</v>
      </c>
      <c r="D339" s="94" t="s">
        <v>3560</v>
      </c>
      <c r="E339" s="95" t="s">
        <v>870</v>
      </c>
      <c r="F339" s="135">
        <v>45925.0</v>
      </c>
      <c r="G339" s="94" t="s">
        <v>289</v>
      </c>
      <c r="H339" s="94" t="s">
        <v>3414</v>
      </c>
      <c r="I339" s="2" t="s">
        <v>3561</v>
      </c>
      <c r="J339" s="2" t="s">
        <v>3562</v>
      </c>
      <c r="K339" s="2" t="s">
        <v>3563</v>
      </c>
      <c r="L339" s="2" t="s">
        <v>3564</v>
      </c>
      <c r="M339" s="2" t="s">
        <v>1873</v>
      </c>
      <c r="N339" s="2">
        <v>2012.0</v>
      </c>
      <c r="O339" s="140">
        <v>40796.0</v>
      </c>
      <c r="R339" s="2" t="s">
        <v>3565</v>
      </c>
    </row>
    <row r="340">
      <c r="A340" s="95" t="s">
        <v>301</v>
      </c>
      <c r="B340" s="135">
        <v>45924.0</v>
      </c>
      <c r="C340" s="95" t="s">
        <v>289</v>
      </c>
      <c r="D340" s="94" t="s">
        <v>3566</v>
      </c>
      <c r="E340" s="95" t="s">
        <v>870</v>
      </c>
      <c r="F340" s="135">
        <v>45925.0</v>
      </c>
      <c r="G340" s="94" t="s">
        <v>289</v>
      </c>
      <c r="H340" s="94" t="s">
        <v>3414</v>
      </c>
      <c r="I340" s="2" t="s">
        <v>1210</v>
      </c>
      <c r="J340" s="2" t="s">
        <v>3567</v>
      </c>
      <c r="K340" s="2" t="s">
        <v>3568</v>
      </c>
      <c r="L340" s="2" t="s">
        <v>3569</v>
      </c>
      <c r="M340" s="2" t="s">
        <v>885</v>
      </c>
      <c r="N340" s="2">
        <v>2015.0</v>
      </c>
      <c r="O340" s="140">
        <v>42125.0</v>
      </c>
      <c r="P340" s="2" t="s">
        <v>3570</v>
      </c>
      <c r="R340" s="2" t="s">
        <v>1215</v>
      </c>
    </row>
    <row r="341">
      <c r="A341" s="95" t="s">
        <v>301</v>
      </c>
      <c r="B341" s="135">
        <v>45924.0</v>
      </c>
      <c r="C341" s="95" t="s">
        <v>289</v>
      </c>
      <c r="D341" s="94" t="s">
        <v>3571</v>
      </c>
      <c r="E341" s="95" t="s">
        <v>870</v>
      </c>
      <c r="F341" s="135">
        <v>45925.0</v>
      </c>
      <c r="G341" s="94" t="s">
        <v>289</v>
      </c>
      <c r="H341" s="94" t="s">
        <v>3414</v>
      </c>
      <c r="I341" s="2" t="s">
        <v>3572</v>
      </c>
      <c r="J341" s="2" t="s">
        <v>3573</v>
      </c>
      <c r="K341" s="2" t="s">
        <v>3574</v>
      </c>
      <c r="L341" s="2" t="s">
        <v>3575</v>
      </c>
      <c r="M341" s="2" t="s">
        <v>3576</v>
      </c>
      <c r="N341" s="2">
        <v>2014.0</v>
      </c>
      <c r="O341" s="140">
        <v>41889.0</v>
      </c>
      <c r="R341" s="2" t="s">
        <v>3577</v>
      </c>
    </row>
    <row r="342">
      <c r="A342" s="95" t="s">
        <v>301</v>
      </c>
      <c r="B342" s="135">
        <v>45924.0</v>
      </c>
      <c r="C342" s="95" t="s">
        <v>289</v>
      </c>
      <c r="D342" s="94" t="s">
        <v>3578</v>
      </c>
      <c r="E342" s="95" t="s">
        <v>870</v>
      </c>
      <c r="F342" s="135">
        <v>45925.0</v>
      </c>
      <c r="G342" s="94" t="s">
        <v>289</v>
      </c>
      <c r="H342" s="94" t="s">
        <v>3414</v>
      </c>
      <c r="I342" s="2" t="s">
        <v>3579</v>
      </c>
      <c r="J342" s="2" t="s">
        <v>3580</v>
      </c>
      <c r="K342" s="2" t="s">
        <v>3581</v>
      </c>
      <c r="L342" s="2" t="s">
        <v>3582</v>
      </c>
      <c r="M342" s="2" t="s">
        <v>3276</v>
      </c>
      <c r="N342" s="2">
        <v>2012.0</v>
      </c>
      <c r="O342" s="140">
        <v>41026.0</v>
      </c>
      <c r="R342" s="2" t="s">
        <v>3583</v>
      </c>
    </row>
    <row r="343">
      <c r="A343" s="95" t="s">
        <v>301</v>
      </c>
      <c r="B343" s="135">
        <v>45924.0</v>
      </c>
      <c r="C343" s="95" t="s">
        <v>289</v>
      </c>
      <c r="D343" s="94" t="s">
        <v>3584</v>
      </c>
      <c r="E343" s="95" t="s">
        <v>870</v>
      </c>
      <c r="F343" s="135">
        <v>45925.0</v>
      </c>
      <c r="G343" s="94" t="s">
        <v>289</v>
      </c>
      <c r="H343" s="94" t="s">
        <v>3414</v>
      </c>
      <c r="I343" s="2" t="s">
        <v>3585</v>
      </c>
      <c r="J343" s="2" t="s">
        <v>3586</v>
      </c>
      <c r="K343" s="2" t="s">
        <v>3587</v>
      </c>
      <c r="L343" s="2" t="s">
        <v>3588</v>
      </c>
      <c r="M343" s="2" t="s">
        <v>1647</v>
      </c>
      <c r="N343" s="2">
        <v>2013.0</v>
      </c>
      <c r="O343" s="140">
        <v>41507.0</v>
      </c>
      <c r="P343" s="2" t="s">
        <v>3589</v>
      </c>
      <c r="R343" s="2" t="s">
        <v>3590</v>
      </c>
    </row>
    <row r="344">
      <c r="A344" s="95" t="s">
        <v>301</v>
      </c>
      <c r="B344" s="135">
        <v>45924.0</v>
      </c>
      <c r="C344" s="95" t="s">
        <v>289</v>
      </c>
      <c r="D344" s="94" t="s">
        <v>3591</v>
      </c>
      <c r="E344" s="95" t="s">
        <v>870</v>
      </c>
      <c r="F344" s="135">
        <v>45925.0</v>
      </c>
      <c r="G344" s="94" t="s">
        <v>289</v>
      </c>
      <c r="H344" s="94" t="s">
        <v>3414</v>
      </c>
      <c r="I344" s="2" t="s">
        <v>3592</v>
      </c>
      <c r="J344" s="2" t="s">
        <v>3593</v>
      </c>
      <c r="K344" s="2" t="s">
        <v>3594</v>
      </c>
      <c r="L344" s="2" t="s">
        <v>3595</v>
      </c>
      <c r="M344" s="2" t="s">
        <v>3596</v>
      </c>
      <c r="N344" s="2">
        <v>2024.0</v>
      </c>
      <c r="O344" s="140">
        <v>45359.0</v>
      </c>
      <c r="P344" s="2" t="s">
        <v>3597</v>
      </c>
      <c r="R344" s="2" t="s">
        <v>3598</v>
      </c>
    </row>
    <row r="345">
      <c r="A345" s="95" t="s">
        <v>301</v>
      </c>
      <c r="B345" s="135">
        <v>45924.0</v>
      </c>
      <c r="C345" s="95" t="s">
        <v>289</v>
      </c>
      <c r="D345" s="94" t="s">
        <v>3599</v>
      </c>
      <c r="E345" s="95" t="s">
        <v>870</v>
      </c>
      <c r="F345" s="135">
        <v>45925.0</v>
      </c>
      <c r="G345" s="94" t="s">
        <v>289</v>
      </c>
      <c r="H345" s="94" t="s">
        <v>3414</v>
      </c>
      <c r="I345" s="2" t="s">
        <v>3600</v>
      </c>
      <c r="J345" s="2" t="s">
        <v>3601</v>
      </c>
      <c r="K345" s="2" t="s">
        <v>3602</v>
      </c>
      <c r="L345" s="2" t="s">
        <v>3603</v>
      </c>
      <c r="M345" s="2" t="s">
        <v>1459</v>
      </c>
      <c r="N345" s="2">
        <v>2013.0</v>
      </c>
      <c r="O345" s="140">
        <v>41509.0</v>
      </c>
      <c r="P345" s="2" t="s">
        <v>3604</v>
      </c>
      <c r="Q345" s="2" t="s">
        <v>3605</v>
      </c>
      <c r="R345" s="2" t="s">
        <v>3606</v>
      </c>
    </row>
    <row r="346">
      <c r="A346" s="95" t="s">
        <v>616</v>
      </c>
      <c r="B346" s="135">
        <v>45924.0</v>
      </c>
      <c r="C346" s="95" t="s">
        <v>289</v>
      </c>
      <c r="D346" s="94" t="s">
        <v>3607</v>
      </c>
      <c r="E346" s="95" t="s">
        <v>870</v>
      </c>
      <c r="F346" s="135">
        <v>45925.0</v>
      </c>
      <c r="G346" s="94" t="s">
        <v>289</v>
      </c>
      <c r="H346" s="94" t="s">
        <v>3414</v>
      </c>
      <c r="I346" s="2" t="s">
        <v>1291</v>
      </c>
      <c r="J346" s="2" t="s">
        <v>3608</v>
      </c>
      <c r="K346" s="2" t="s">
        <v>3609</v>
      </c>
      <c r="L346" s="2" t="s">
        <v>3610</v>
      </c>
      <c r="M346" s="2" t="s">
        <v>2007</v>
      </c>
      <c r="N346" s="2">
        <v>2015.0</v>
      </c>
      <c r="O346" s="142">
        <v>42288.0</v>
      </c>
      <c r="P346" s="2" t="s">
        <v>3611</v>
      </c>
      <c r="R346" s="2" t="s">
        <v>1296</v>
      </c>
    </row>
    <row r="347">
      <c r="A347" s="95" t="s">
        <v>382</v>
      </c>
      <c r="B347" s="137">
        <v>45924.0</v>
      </c>
      <c r="C347" s="95" t="s">
        <v>289</v>
      </c>
      <c r="D347" s="94" t="s">
        <v>3612</v>
      </c>
      <c r="E347" s="95" t="s">
        <v>870</v>
      </c>
      <c r="F347" s="135">
        <v>45925.0</v>
      </c>
      <c r="G347" s="94" t="s">
        <v>289</v>
      </c>
      <c r="H347" s="94" t="s">
        <v>3414</v>
      </c>
      <c r="I347" s="2" t="s">
        <v>3613</v>
      </c>
      <c r="J347" s="2" t="s">
        <v>3614</v>
      </c>
      <c r="K347" s="2" t="s">
        <v>3615</v>
      </c>
      <c r="L347" s="2" t="s">
        <v>3616</v>
      </c>
      <c r="M347" s="2" t="s">
        <v>3617</v>
      </c>
      <c r="N347" s="2">
        <v>2004.0</v>
      </c>
      <c r="O347" s="140">
        <v>38168.0</v>
      </c>
      <c r="R347" s="2" t="s">
        <v>3618</v>
      </c>
    </row>
    <row r="348">
      <c r="A348" s="95" t="s">
        <v>382</v>
      </c>
      <c r="B348" s="137">
        <v>45924.0</v>
      </c>
      <c r="C348" s="95" t="s">
        <v>289</v>
      </c>
      <c r="D348" s="94" t="s">
        <v>3619</v>
      </c>
      <c r="E348" s="95" t="s">
        <v>870</v>
      </c>
      <c r="F348" s="135">
        <v>45925.0</v>
      </c>
      <c r="G348" s="94" t="s">
        <v>289</v>
      </c>
      <c r="H348" s="94" t="s">
        <v>3414</v>
      </c>
      <c r="I348" s="2" t="s">
        <v>3620</v>
      </c>
      <c r="J348" s="2" t="s">
        <v>3621</v>
      </c>
      <c r="K348" s="2" t="s">
        <v>3622</v>
      </c>
      <c r="L348" s="2" t="s">
        <v>3623</v>
      </c>
      <c r="M348" s="2" t="s">
        <v>2461</v>
      </c>
      <c r="N348" s="2">
        <v>2009.0</v>
      </c>
      <c r="O348" s="140">
        <v>40150.0</v>
      </c>
      <c r="R348" s="2" t="s">
        <v>3624</v>
      </c>
    </row>
    <row r="349">
      <c r="A349" s="95" t="s">
        <v>382</v>
      </c>
      <c r="B349" s="137">
        <v>45924.0</v>
      </c>
      <c r="C349" s="95" t="s">
        <v>289</v>
      </c>
      <c r="D349" s="94" t="s">
        <v>3625</v>
      </c>
      <c r="E349" s="95" t="s">
        <v>870</v>
      </c>
      <c r="F349" s="135">
        <v>45925.0</v>
      </c>
      <c r="G349" s="94" t="s">
        <v>289</v>
      </c>
      <c r="H349" s="94" t="s">
        <v>3414</v>
      </c>
      <c r="I349" s="2" t="s">
        <v>3626</v>
      </c>
      <c r="J349" s="2" t="s">
        <v>3627</v>
      </c>
      <c r="K349" s="2" t="s">
        <v>3628</v>
      </c>
      <c r="L349" s="2" t="s">
        <v>3629</v>
      </c>
      <c r="M349" s="2" t="s">
        <v>3630</v>
      </c>
      <c r="N349" s="2">
        <v>2010.0</v>
      </c>
      <c r="O349" s="140">
        <v>40386.0</v>
      </c>
      <c r="R349" s="2" t="s">
        <v>3631</v>
      </c>
    </row>
    <row r="350">
      <c r="A350" s="95" t="s">
        <v>382</v>
      </c>
      <c r="B350" s="137">
        <v>45924.0</v>
      </c>
      <c r="C350" s="95" t="s">
        <v>289</v>
      </c>
      <c r="D350" s="94" t="s">
        <v>3632</v>
      </c>
      <c r="E350" s="95" t="s">
        <v>870</v>
      </c>
      <c r="F350" s="135">
        <v>45925.0</v>
      </c>
      <c r="G350" s="94" t="s">
        <v>289</v>
      </c>
      <c r="H350" s="94" t="s">
        <v>3414</v>
      </c>
      <c r="I350" s="2" t="s">
        <v>3633</v>
      </c>
      <c r="J350" s="2" t="s">
        <v>3634</v>
      </c>
      <c r="K350" s="2" t="s">
        <v>3635</v>
      </c>
      <c r="L350" s="2" t="s">
        <v>3636</v>
      </c>
      <c r="M350" s="2" t="s">
        <v>1749</v>
      </c>
      <c r="N350" s="2">
        <v>2017.0</v>
      </c>
      <c r="O350" s="140">
        <v>42766.0</v>
      </c>
      <c r="P350" s="2" t="s">
        <v>3637</v>
      </c>
      <c r="R350" s="2" t="s">
        <v>3638</v>
      </c>
    </row>
    <row r="351">
      <c r="A351" s="95" t="s">
        <v>382</v>
      </c>
      <c r="B351" s="137">
        <v>45924.0</v>
      </c>
      <c r="C351" s="95" t="s">
        <v>289</v>
      </c>
      <c r="D351" s="94" t="s">
        <v>3639</v>
      </c>
      <c r="E351" s="95" t="s">
        <v>870</v>
      </c>
      <c r="F351" s="135">
        <v>45925.0</v>
      </c>
      <c r="G351" s="94" t="s">
        <v>289</v>
      </c>
      <c r="H351" s="94" t="s">
        <v>3414</v>
      </c>
      <c r="I351" s="2" t="s">
        <v>3640</v>
      </c>
      <c r="J351" s="2" t="s">
        <v>3641</v>
      </c>
      <c r="K351" s="2" t="s">
        <v>3642</v>
      </c>
      <c r="L351" s="2" t="s">
        <v>3643</v>
      </c>
      <c r="M351" s="2" t="s">
        <v>3644</v>
      </c>
      <c r="N351" s="2">
        <v>2025.0</v>
      </c>
      <c r="O351" s="140">
        <v>45773.0</v>
      </c>
      <c r="R351" s="2" t="s">
        <v>3645</v>
      </c>
    </row>
    <row r="352">
      <c r="A352" s="95" t="s">
        <v>382</v>
      </c>
      <c r="B352" s="137">
        <v>45924.0</v>
      </c>
      <c r="C352" s="95" t="s">
        <v>289</v>
      </c>
      <c r="D352" s="94" t="s">
        <v>3646</v>
      </c>
      <c r="E352" s="95" t="s">
        <v>870</v>
      </c>
      <c r="F352" s="135">
        <v>45925.0</v>
      </c>
      <c r="G352" s="94" t="s">
        <v>289</v>
      </c>
      <c r="H352" s="94" t="s">
        <v>3414</v>
      </c>
      <c r="I352" s="2" t="s">
        <v>1458</v>
      </c>
      <c r="J352" s="2" t="s">
        <v>3647</v>
      </c>
      <c r="K352" s="2" t="s">
        <v>3648</v>
      </c>
      <c r="L352" s="2" t="s">
        <v>3649</v>
      </c>
      <c r="M352" s="2" t="s">
        <v>1459</v>
      </c>
      <c r="N352" s="2">
        <v>2008.0</v>
      </c>
      <c r="O352" s="140">
        <v>39728.0</v>
      </c>
      <c r="R352" s="2" t="s">
        <v>1464</v>
      </c>
    </row>
    <row r="353">
      <c r="A353" s="95" t="s">
        <v>382</v>
      </c>
      <c r="B353" s="137">
        <v>45924.0</v>
      </c>
      <c r="C353" s="95" t="s">
        <v>289</v>
      </c>
      <c r="D353" s="94" t="s">
        <v>3650</v>
      </c>
      <c r="E353" s="95" t="s">
        <v>870</v>
      </c>
      <c r="F353" s="135">
        <v>45925.0</v>
      </c>
      <c r="G353" s="94" t="s">
        <v>289</v>
      </c>
      <c r="H353" s="94" t="s">
        <v>3414</v>
      </c>
      <c r="I353" s="2" t="s">
        <v>1557</v>
      </c>
      <c r="J353" s="2" t="s">
        <v>3651</v>
      </c>
      <c r="K353" s="2" t="s">
        <v>3652</v>
      </c>
      <c r="L353" s="2" t="s">
        <v>3653</v>
      </c>
      <c r="M353" s="2" t="s">
        <v>2438</v>
      </c>
      <c r="N353" s="2">
        <v>2018.0</v>
      </c>
      <c r="O353" s="140">
        <v>43125.0</v>
      </c>
      <c r="P353" s="2" t="s">
        <v>3654</v>
      </c>
      <c r="R353" s="2" t="s">
        <v>1561</v>
      </c>
    </row>
    <row r="354">
      <c r="A354" s="95" t="s">
        <v>382</v>
      </c>
      <c r="B354" s="137">
        <v>45924.0</v>
      </c>
      <c r="C354" s="95" t="s">
        <v>289</v>
      </c>
      <c r="D354" s="94" t="s">
        <v>3655</v>
      </c>
      <c r="E354" s="95" t="s">
        <v>870</v>
      </c>
      <c r="F354" s="135">
        <v>45925.0</v>
      </c>
      <c r="G354" s="94" t="s">
        <v>289</v>
      </c>
      <c r="H354" s="94" t="s">
        <v>3414</v>
      </c>
      <c r="I354" s="2" t="s">
        <v>3656</v>
      </c>
      <c r="J354" s="2" t="s">
        <v>3657</v>
      </c>
      <c r="K354" s="2" t="s">
        <v>3658</v>
      </c>
      <c r="L354" s="2" t="s">
        <v>3659</v>
      </c>
      <c r="M354" s="2" t="s">
        <v>3660</v>
      </c>
      <c r="N354" s="2">
        <v>2005.0</v>
      </c>
      <c r="O354" s="140">
        <v>38471.0</v>
      </c>
      <c r="R354" s="2" t="s">
        <v>3661</v>
      </c>
    </row>
    <row r="355">
      <c r="A355" s="95" t="s">
        <v>376</v>
      </c>
      <c r="B355" s="136">
        <v>45925.0</v>
      </c>
      <c r="C355" s="95" t="s">
        <v>289</v>
      </c>
      <c r="D355" s="94" t="s">
        <v>3662</v>
      </c>
      <c r="E355" s="95" t="s">
        <v>720</v>
      </c>
      <c r="F355" s="135">
        <v>45925.0</v>
      </c>
      <c r="G355" s="94" t="s">
        <v>289</v>
      </c>
      <c r="H355" s="94" t="s">
        <v>3663</v>
      </c>
      <c r="I355" s="2" t="s">
        <v>3664</v>
      </c>
      <c r="J355" s="2" t="s">
        <v>3665</v>
      </c>
      <c r="K355" s="2" t="s">
        <v>3666</v>
      </c>
      <c r="L355" s="2" t="s">
        <v>3667</v>
      </c>
      <c r="M355" s="2" t="s">
        <v>2016</v>
      </c>
      <c r="N355" s="2">
        <v>2012.0</v>
      </c>
      <c r="O355" s="140">
        <v>40698.0</v>
      </c>
      <c r="R355" s="2" t="s">
        <v>3668</v>
      </c>
    </row>
    <row r="356">
      <c r="A356" s="95" t="s">
        <v>376</v>
      </c>
      <c r="B356" s="136">
        <v>45925.0</v>
      </c>
      <c r="C356" s="95" t="s">
        <v>289</v>
      </c>
      <c r="D356" s="94" t="s">
        <v>3669</v>
      </c>
      <c r="E356" s="95" t="s">
        <v>720</v>
      </c>
      <c r="F356" s="135">
        <v>45925.0</v>
      </c>
      <c r="G356" s="94" t="s">
        <v>289</v>
      </c>
      <c r="H356" s="94" t="s">
        <v>3670</v>
      </c>
      <c r="I356" s="2" t="s">
        <v>3671</v>
      </c>
      <c r="J356" s="2" t="s">
        <v>3672</v>
      </c>
      <c r="K356" s="2" t="s">
        <v>3673</v>
      </c>
      <c r="L356" s="2" t="s">
        <v>3674</v>
      </c>
      <c r="M356" s="2" t="s">
        <v>2809</v>
      </c>
      <c r="N356" s="2">
        <v>2012.0</v>
      </c>
      <c r="O356" s="140">
        <v>40956.0</v>
      </c>
      <c r="P356" s="2" t="s">
        <v>3675</v>
      </c>
      <c r="R356" s="2" t="s">
        <v>3676</v>
      </c>
    </row>
    <row r="357">
      <c r="A357" s="95" t="s">
        <v>376</v>
      </c>
      <c r="B357" s="136">
        <v>45925.0</v>
      </c>
      <c r="C357" s="95" t="s">
        <v>3677</v>
      </c>
      <c r="D357" s="94" t="s">
        <v>3678</v>
      </c>
      <c r="E357" s="95" t="s">
        <v>720</v>
      </c>
      <c r="F357" s="135">
        <v>45925.0</v>
      </c>
      <c r="G357" s="94" t="s">
        <v>289</v>
      </c>
      <c r="H357" s="94" t="s">
        <v>3679</v>
      </c>
      <c r="I357" s="2" t="s">
        <v>3680</v>
      </c>
      <c r="J357" s="2" t="s">
        <v>3681</v>
      </c>
      <c r="K357" s="2" t="s">
        <v>3682</v>
      </c>
      <c r="L357" s="2" t="s">
        <v>3683</v>
      </c>
      <c r="M357" s="2" t="s">
        <v>3684</v>
      </c>
      <c r="N357" s="2">
        <v>2007.0</v>
      </c>
      <c r="O357" s="140">
        <v>39490.0</v>
      </c>
    </row>
    <row r="358">
      <c r="A358" s="95" t="s">
        <v>376</v>
      </c>
      <c r="B358" s="136">
        <v>45925.0</v>
      </c>
      <c r="C358" s="95" t="s">
        <v>3677</v>
      </c>
      <c r="D358" s="94" t="s">
        <v>3685</v>
      </c>
      <c r="E358" s="95" t="s">
        <v>720</v>
      </c>
      <c r="F358" s="135">
        <v>45925.0</v>
      </c>
      <c r="G358" s="94" t="s">
        <v>289</v>
      </c>
      <c r="H358" s="94" t="s">
        <v>3686</v>
      </c>
      <c r="I358" s="2" t="s">
        <v>3687</v>
      </c>
      <c r="J358" s="2" t="s">
        <v>3688</v>
      </c>
      <c r="K358" s="2" t="s">
        <v>3689</v>
      </c>
      <c r="L358" s="2" t="s">
        <v>3690</v>
      </c>
      <c r="M358" s="2" t="s">
        <v>2785</v>
      </c>
      <c r="N358" s="2">
        <v>2009.0</v>
      </c>
      <c r="O358" s="140">
        <v>40078.0</v>
      </c>
      <c r="R358" s="2" t="s">
        <v>3691</v>
      </c>
    </row>
    <row r="359">
      <c r="A359" s="95" t="s">
        <v>376</v>
      </c>
      <c r="B359" s="136">
        <v>45925.0</v>
      </c>
      <c r="C359" s="95" t="s">
        <v>3677</v>
      </c>
      <c r="D359" s="94" t="s">
        <v>3692</v>
      </c>
      <c r="E359" s="95" t="s">
        <v>720</v>
      </c>
      <c r="F359" s="137">
        <v>45925.0</v>
      </c>
      <c r="G359" s="94" t="s">
        <v>289</v>
      </c>
      <c r="H359" s="94" t="s">
        <v>3693</v>
      </c>
      <c r="I359" s="2" t="s">
        <v>3694</v>
      </c>
      <c r="J359" s="2" t="s">
        <v>3695</v>
      </c>
      <c r="K359" s="2" t="s">
        <v>3696</v>
      </c>
      <c r="L359" s="2" t="s">
        <v>3697</v>
      </c>
      <c r="M359" s="2" t="s">
        <v>2438</v>
      </c>
      <c r="N359" s="2">
        <v>2011.0</v>
      </c>
      <c r="O359" s="140">
        <v>40780.0</v>
      </c>
      <c r="P359" s="2" t="s">
        <v>3698</v>
      </c>
      <c r="R359" s="2" t="s">
        <v>3699</v>
      </c>
    </row>
    <row r="360">
      <c r="A360" s="95" t="s">
        <v>376</v>
      </c>
      <c r="B360" s="136">
        <v>45925.0</v>
      </c>
      <c r="C360" s="95" t="s">
        <v>3700</v>
      </c>
      <c r="D360" s="94" t="s">
        <v>3701</v>
      </c>
      <c r="E360" s="95" t="s">
        <v>616</v>
      </c>
      <c r="F360" s="137">
        <v>45925.0</v>
      </c>
      <c r="G360" s="94" t="s">
        <v>289</v>
      </c>
      <c r="H360" s="94" t="s">
        <v>3702</v>
      </c>
      <c r="I360" s="2" t="s">
        <v>3703</v>
      </c>
      <c r="J360" s="2" t="s">
        <v>3704</v>
      </c>
      <c r="K360" s="2" t="s">
        <v>3705</v>
      </c>
      <c r="L360" s="2" t="s">
        <v>3706</v>
      </c>
      <c r="M360" s="2" t="s">
        <v>3707</v>
      </c>
      <c r="N360" s="2">
        <v>2014.0</v>
      </c>
      <c r="O360" s="140">
        <v>41786.0</v>
      </c>
      <c r="R360" s="2" t="s">
        <v>3708</v>
      </c>
    </row>
    <row r="361">
      <c r="A361" s="95" t="s">
        <v>870</v>
      </c>
      <c r="B361" s="135">
        <v>45924.0</v>
      </c>
      <c r="C361" s="95" t="s">
        <v>360</v>
      </c>
      <c r="D361" s="94" t="s">
        <v>3709</v>
      </c>
      <c r="E361" s="95" t="s">
        <v>1609</v>
      </c>
      <c r="F361" s="134">
        <v>45925.0</v>
      </c>
      <c r="G361" s="94" t="s">
        <v>1264</v>
      </c>
      <c r="H361" s="94" t="s">
        <v>3710</v>
      </c>
      <c r="I361" s="2" t="s">
        <v>3711</v>
      </c>
      <c r="J361" s="2" t="s">
        <v>3712</v>
      </c>
      <c r="K361" s="2" t="s">
        <v>3713</v>
      </c>
      <c r="L361" s="2" t="s">
        <v>3714</v>
      </c>
      <c r="M361" s="2" t="s">
        <v>3715</v>
      </c>
      <c r="N361" s="2">
        <v>2015.0</v>
      </c>
      <c r="O361" s="140">
        <v>42266.0</v>
      </c>
      <c r="R361" s="2" t="s">
        <v>3716</v>
      </c>
    </row>
    <row r="362">
      <c r="A362" s="95" t="s">
        <v>471</v>
      </c>
      <c r="B362" s="134">
        <v>45924.0</v>
      </c>
      <c r="C362" s="95" t="s">
        <v>289</v>
      </c>
      <c r="D362" s="94" t="s">
        <v>3717</v>
      </c>
      <c r="E362" s="95" t="s">
        <v>741</v>
      </c>
      <c r="F362" s="134">
        <v>45925.0</v>
      </c>
      <c r="G362" s="94" t="s">
        <v>289</v>
      </c>
      <c r="H362" s="94" t="s">
        <v>3718</v>
      </c>
      <c r="I362" s="2" t="s">
        <v>3719</v>
      </c>
      <c r="J362" s="2" t="s">
        <v>3720</v>
      </c>
      <c r="K362" s="2" t="s">
        <v>3721</v>
      </c>
      <c r="L362" s="2" t="s">
        <v>3722</v>
      </c>
      <c r="M362" s="2" t="s">
        <v>3723</v>
      </c>
      <c r="N362" s="2">
        <v>2011.0</v>
      </c>
      <c r="O362" s="140">
        <v>40439.0</v>
      </c>
      <c r="P362" s="2" t="s">
        <v>3724</v>
      </c>
      <c r="Q362" s="2" t="s">
        <v>3725</v>
      </c>
      <c r="R362" s="2" t="s">
        <v>3726</v>
      </c>
    </row>
    <row r="363">
      <c r="A363" s="95" t="s">
        <v>471</v>
      </c>
      <c r="B363" s="134">
        <v>45924.0</v>
      </c>
      <c r="C363" s="95" t="s">
        <v>289</v>
      </c>
      <c r="D363" s="94" t="s">
        <v>3727</v>
      </c>
      <c r="E363" s="95" t="s">
        <v>247</v>
      </c>
      <c r="F363" s="134">
        <v>45925.0</v>
      </c>
      <c r="G363" s="94" t="s">
        <v>289</v>
      </c>
      <c r="H363" s="94" t="s">
        <v>3728</v>
      </c>
      <c r="I363" s="2" t="s">
        <v>3729</v>
      </c>
      <c r="J363" s="2" t="s">
        <v>3730</v>
      </c>
      <c r="K363" s="2" t="s">
        <v>3731</v>
      </c>
      <c r="L363" s="2" t="s">
        <v>3732</v>
      </c>
      <c r="M363" s="2" t="s">
        <v>3733</v>
      </c>
      <c r="N363" s="2">
        <v>2011.0</v>
      </c>
      <c r="O363" s="142">
        <v>40543.0</v>
      </c>
      <c r="R363" s="2" t="s">
        <v>3734</v>
      </c>
    </row>
    <row r="364">
      <c r="A364" s="95" t="s">
        <v>471</v>
      </c>
      <c r="B364" s="134">
        <v>45924.0</v>
      </c>
      <c r="C364" s="95" t="s">
        <v>360</v>
      </c>
      <c r="D364" s="94" t="s">
        <v>3735</v>
      </c>
      <c r="E364" s="95" t="s">
        <v>247</v>
      </c>
      <c r="F364" s="134">
        <v>45925.0</v>
      </c>
      <c r="G364" s="94" t="s">
        <v>360</v>
      </c>
      <c r="H364" s="94" t="s">
        <v>3736</v>
      </c>
      <c r="I364" s="2" t="s">
        <v>930</v>
      </c>
      <c r="J364" s="2" t="s">
        <v>3737</v>
      </c>
      <c r="K364" s="2" t="s">
        <v>3738</v>
      </c>
      <c r="L364" s="2" t="s">
        <v>2318</v>
      </c>
      <c r="M364" s="2" t="s">
        <v>2231</v>
      </c>
      <c r="N364" s="2">
        <v>2009.0</v>
      </c>
      <c r="O364" s="142">
        <v>40107.0</v>
      </c>
      <c r="P364" s="2" t="s">
        <v>3739</v>
      </c>
      <c r="R364" s="2" t="s">
        <v>937</v>
      </c>
    </row>
    <row r="365">
      <c r="A365" s="95" t="s">
        <v>471</v>
      </c>
      <c r="B365" s="134">
        <v>45924.0</v>
      </c>
      <c r="C365" s="95" t="s">
        <v>289</v>
      </c>
      <c r="D365" s="94" t="s">
        <v>3740</v>
      </c>
      <c r="E365" s="95" t="s">
        <v>247</v>
      </c>
      <c r="F365" s="134">
        <v>45925.0</v>
      </c>
      <c r="G365" s="94" t="s">
        <v>700</v>
      </c>
      <c r="H365" s="94" t="s">
        <v>3741</v>
      </c>
      <c r="I365" s="2" t="s">
        <v>3742</v>
      </c>
      <c r="J365" s="2" t="s">
        <v>3743</v>
      </c>
      <c r="K365" s="2" t="s">
        <v>3744</v>
      </c>
      <c r="L365" s="2" t="s">
        <v>3745</v>
      </c>
      <c r="M365" s="2" t="s">
        <v>3303</v>
      </c>
      <c r="N365" s="2">
        <v>2011.0</v>
      </c>
      <c r="O365" s="140">
        <v>40589.0</v>
      </c>
      <c r="R365" s="2" t="s">
        <v>3746</v>
      </c>
    </row>
    <row r="366">
      <c r="A366" s="95" t="s">
        <v>471</v>
      </c>
      <c r="B366" s="134">
        <v>45924.0</v>
      </c>
      <c r="C366" s="95" t="s">
        <v>289</v>
      </c>
      <c r="D366" s="94" t="s">
        <v>3747</v>
      </c>
      <c r="E366" s="95" t="s">
        <v>247</v>
      </c>
      <c r="F366" s="134">
        <v>45925.0</v>
      </c>
      <c r="G366" s="94" t="s">
        <v>289</v>
      </c>
      <c r="H366" s="94" t="s">
        <v>3748</v>
      </c>
      <c r="I366" s="2" t="s">
        <v>3749</v>
      </c>
      <c r="J366" s="2" t="s">
        <v>3750</v>
      </c>
      <c r="K366" s="2" t="s">
        <v>3751</v>
      </c>
      <c r="L366" s="2" t="s">
        <v>3752</v>
      </c>
      <c r="M366" s="2" t="s">
        <v>3753</v>
      </c>
      <c r="N366" s="2">
        <v>2014.0</v>
      </c>
      <c r="O366" s="142">
        <v>41923.0</v>
      </c>
      <c r="R366" s="2" t="s">
        <v>3754</v>
      </c>
    </row>
    <row r="367" ht="59.25" customHeight="1">
      <c r="A367" s="95" t="s">
        <v>471</v>
      </c>
      <c r="B367" s="134">
        <v>45924.0</v>
      </c>
      <c r="C367" s="95" t="s">
        <v>289</v>
      </c>
      <c r="D367" s="94" t="s">
        <v>3755</v>
      </c>
      <c r="E367" s="95" t="s">
        <v>247</v>
      </c>
      <c r="F367" s="134">
        <v>45925.0</v>
      </c>
      <c r="G367" s="94" t="s">
        <v>289</v>
      </c>
      <c r="H367" s="94" t="s">
        <v>3756</v>
      </c>
      <c r="I367" s="2" t="s">
        <v>3757</v>
      </c>
      <c r="J367" s="2" t="s">
        <v>3758</v>
      </c>
      <c r="K367" s="2" t="s">
        <v>3759</v>
      </c>
      <c r="L367" s="2" t="s">
        <v>3760</v>
      </c>
      <c r="M367" s="2" t="s">
        <v>3761</v>
      </c>
      <c r="N367" s="2">
        <v>2015.0</v>
      </c>
      <c r="O367" s="140">
        <v>42161.0</v>
      </c>
      <c r="R367" s="2" t="s">
        <v>3762</v>
      </c>
    </row>
    <row r="368">
      <c r="A368" s="95" t="s">
        <v>471</v>
      </c>
      <c r="B368" s="134">
        <v>45924.0</v>
      </c>
      <c r="C368" s="95" t="s">
        <v>289</v>
      </c>
      <c r="D368" s="94" t="s">
        <v>3717</v>
      </c>
      <c r="E368" s="95" t="s">
        <v>247</v>
      </c>
      <c r="F368" s="134">
        <v>45925.0</v>
      </c>
      <c r="G368" s="94" t="s">
        <v>289</v>
      </c>
      <c r="H368" s="94" t="s">
        <v>3763</v>
      </c>
      <c r="I368" s="2" t="s">
        <v>3764</v>
      </c>
      <c r="J368" s="2" t="s">
        <v>3765</v>
      </c>
      <c r="K368" s="2" t="s">
        <v>3766</v>
      </c>
      <c r="L368" s="2" t="s">
        <v>3767</v>
      </c>
      <c r="M368" s="2" t="s">
        <v>3768</v>
      </c>
      <c r="N368" s="2">
        <v>2012.0</v>
      </c>
      <c r="O368" s="140">
        <v>40957.0</v>
      </c>
      <c r="P368" s="2" t="s">
        <v>3769</v>
      </c>
      <c r="R368" s="2" t="s">
        <v>3770</v>
      </c>
    </row>
    <row r="369">
      <c r="A369" s="95" t="s">
        <v>471</v>
      </c>
      <c r="B369" s="134">
        <v>45924.0</v>
      </c>
      <c r="C369" s="95" t="s">
        <v>289</v>
      </c>
      <c r="D369" s="94" t="s">
        <v>3771</v>
      </c>
      <c r="E369" s="95" t="s">
        <v>247</v>
      </c>
      <c r="F369" s="134">
        <v>45925.0</v>
      </c>
      <c r="G369" s="94" t="s">
        <v>360</v>
      </c>
      <c r="H369" s="94" t="s">
        <v>3772</v>
      </c>
      <c r="I369" s="2" t="s">
        <v>3773</v>
      </c>
      <c r="J369" s="2" t="s">
        <v>3774</v>
      </c>
      <c r="K369" s="2" t="s">
        <v>3775</v>
      </c>
      <c r="L369" s="2" t="s">
        <v>3776</v>
      </c>
      <c r="M369" s="2" t="s">
        <v>3777</v>
      </c>
      <c r="N369" s="2">
        <v>2016.0</v>
      </c>
      <c r="O369" s="140">
        <v>42392.0</v>
      </c>
      <c r="P369" s="2" t="s">
        <v>3778</v>
      </c>
      <c r="R369" s="2" t="s">
        <v>3779</v>
      </c>
    </row>
    <row r="370">
      <c r="A370" s="95" t="s">
        <v>471</v>
      </c>
      <c r="B370" s="134">
        <v>45924.0</v>
      </c>
      <c r="C370" s="95" t="s">
        <v>289</v>
      </c>
      <c r="D370" s="94" t="s">
        <v>3780</v>
      </c>
      <c r="E370" s="95" t="s">
        <v>247</v>
      </c>
      <c r="F370" s="134">
        <v>45925.0</v>
      </c>
      <c r="G370" s="94" t="s">
        <v>289</v>
      </c>
      <c r="H370" s="94" t="s">
        <v>3781</v>
      </c>
      <c r="I370" s="2" t="s">
        <v>3782</v>
      </c>
      <c r="J370" s="2" t="s">
        <v>3783</v>
      </c>
      <c r="K370" s="2" t="s">
        <v>3784</v>
      </c>
      <c r="L370" s="2" t="s">
        <v>3785</v>
      </c>
      <c r="M370" s="2" t="s">
        <v>3786</v>
      </c>
      <c r="N370" s="2">
        <v>2009.0</v>
      </c>
      <c r="O370" s="140">
        <v>39890.0</v>
      </c>
      <c r="P370" s="2" t="s">
        <v>3787</v>
      </c>
      <c r="Q370" s="2" t="s">
        <v>3788</v>
      </c>
      <c r="R370" s="2" t="s">
        <v>3789</v>
      </c>
    </row>
    <row r="371">
      <c r="A371" s="95" t="s">
        <v>471</v>
      </c>
      <c r="B371" s="134">
        <v>45924.0</v>
      </c>
      <c r="C371" s="95" t="s">
        <v>289</v>
      </c>
      <c r="D371" s="94" t="s">
        <v>3790</v>
      </c>
      <c r="E371" s="95" t="s">
        <v>247</v>
      </c>
      <c r="F371" s="134">
        <v>45925.0</v>
      </c>
      <c r="G371" s="94" t="s">
        <v>3791</v>
      </c>
      <c r="H371" s="94" t="s">
        <v>3792</v>
      </c>
      <c r="I371" s="2" t="s">
        <v>3793</v>
      </c>
      <c r="J371" s="2" t="s">
        <v>3794</v>
      </c>
      <c r="K371" s="2" t="s">
        <v>3795</v>
      </c>
      <c r="L371" s="2" t="s">
        <v>3796</v>
      </c>
      <c r="M371" s="2" t="s">
        <v>3797</v>
      </c>
      <c r="N371" s="2">
        <v>2015.0</v>
      </c>
      <c r="O371" s="142">
        <v>42300.0</v>
      </c>
      <c r="R371" s="2" t="s">
        <v>3798</v>
      </c>
    </row>
    <row r="372">
      <c r="A372" s="95" t="s">
        <v>471</v>
      </c>
      <c r="B372" s="134">
        <v>45924.0</v>
      </c>
      <c r="C372" s="95" t="s">
        <v>3791</v>
      </c>
      <c r="D372" s="94" t="s">
        <v>3799</v>
      </c>
      <c r="E372" s="95" t="s">
        <v>247</v>
      </c>
      <c r="F372" s="134">
        <v>45925.0</v>
      </c>
      <c r="G372" s="94" t="s">
        <v>360</v>
      </c>
      <c r="H372" s="94" t="s">
        <v>3800</v>
      </c>
      <c r="I372" s="2" t="s">
        <v>3801</v>
      </c>
      <c r="J372" s="2" t="s">
        <v>3802</v>
      </c>
      <c r="K372" s="2" t="s">
        <v>3803</v>
      </c>
      <c r="L372" s="2" t="s">
        <v>3804</v>
      </c>
      <c r="M372" s="2" t="s">
        <v>3805</v>
      </c>
      <c r="N372" s="2">
        <v>2021.0</v>
      </c>
      <c r="O372" s="140">
        <v>44329.0</v>
      </c>
      <c r="P372" s="2" t="s">
        <v>3806</v>
      </c>
      <c r="R372" s="2" t="s">
        <v>3807</v>
      </c>
    </row>
    <row r="373">
      <c r="A373" s="95" t="s">
        <v>471</v>
      </c>
      <c r="B373" s="134">
        <v>45924.0</v>
      </c>
      <c r="C373" s="95" t="s">
        <v>289</v>
      </c>
      <c r="D373" s="94" t="s">
        <v>3808</v>
      </c>
      <c r="E373" s="95" t="s">
        <v>247</v>
      </c>
      <c r="F373" s="134">
        <v>45925.0</v>
      </c>
      <c r="G373" s="94" t="s">
        <v>289</v>
      </c>
      <c r="H373" s="94" t="s">
        <v>3809</v>
      </c>
      <c r="I373" s="2" t="s">
        <v>3810</v>
      </c>
      <c r="J373" s="2" t="s">
        <v>3811</v>
      </c>
      <c r="K373" s="2" t="s">
        <v>3812</v>
      </c>
      <c r="L373" s="2" t="s">
        <v>3813</v>
      </c>
      <c r="M373" s="2" t="s">
        <v>2042</v>
      </c>
      <c r="N373" s="2">
        <v>2009.0</v>
      </c>
      <c r="O373" s="140">
        <v>40029.0</v>
      </c>
      <c r="R373" s="2" t="s">
        <v>3814</v>
      </c>
    </row>
    <row r="374">
      <c r="A374" s="95" t="s">
        <v>471</v>
      </c>
      <c r="B374" s="134">
        <v>45924.0</v>
      </c>
      <c r="C374" s="95" t="s">
        <v>289</v>
      </c>
      <c r="D374" s="94" t="s">
        <v>3815</v>
      </c>
      <c r="E374" s="95" t="s">
        <v>247</v>
      </c>
      <c r="F374" s="134">
        <v>45925.0</v>
      </c>
      <c r="G374" s="94" t="s">
        <v>3791</v>
      </c>
      <c r="H374" s="94" t="s">
        <v>3816</v>
      </c>
      <c r="I374" s="2" t="s">
        <v>3817</v>
      </c>
      <c r="J374" s="2" t="s">
        <v>3818</v>
      </c>
      <c r="K374" s="2" t="s">
        <v>3819</v>
      </c>
      <c r="L374" s="2" t="s">
        <v>3820</v>
      </c>
      <c r="M374" s="2" t="s">
        <v>1873</v>
      </c>
      <c r="N374" s="2">
        <v>2014.0</v>
      </c>
      <c r="O374" s="140">
        <v>41292.0</v>
      </c>
      <c r="P374" s="2" t="s">
        <v>3821</v>
      </c>
      <c r="Q374" s="2" t="s">
        <v>3822</v>
      </c>
      <c r="R374" s="2" t="s">
        <v>3823</v>
      </c>
    </row>
    <row r="375">
      <c r="A375" s="95" t="s">
        <v>471</v>
      </c>
      <c r="B375" s="134">
        <v>45924.0</v>
      </c>
      <c r="C375" s="95" t="s">
        <v>289</v>
      </c>
      <c r="D375" s="94" t="s">
        <v>3824</v>
      </c>
      <c r="E375" s="95" t="s">
        <v>247</v>
      </c>
      <c r="F375" s="134">
        <v>45925.0</v>
      </c>
      <c r="G375" s="94" t="s">
        <v>289</v>
      </c>
      <c r="H375" s="94" t="s">
        <v>3825</v>
      </c>
      <c r="I375" s="2" t="s">
        <v>3826</v>
      </c>
      <c r="J375" s="2" t="s">
        <v>3827</v>
      </c>
      <c r="K375" s="2" t="s">
        <v>3828</v>
      </c>
      <c r="L375" s="2" t="s">
        <v>3829</v>
      </c>
      <c r="M375" s="2" t="s">
        <v>3805</v>
      </c>
      <c r="N375" s="2">
        <v>2014.0</v>
      </c>
      <c r="O375" s="140">
        <v>41837.0</v>
      </c>
      <c r="P375" s="2" t="s">
        <v>3830</v>
      </c>
      <c r="R375" s="2" t="s">
        <v>3831</v>
      </c>
    </row>
    <row r="376">
      <c r="A376" s="95" t="s">
        <v>471</v>
      </c>
      <c r="B376" s="134">
        <v>45924.0</v>
      </c>
      <c r="C376" s="95" t="s">
        <v>289</v>
      </c>
      <c r="D376" s="94" t="s">
        <v>3832</v>
      </c>
      <c r="E376" s="95" t="s">
        <v>247</v>
      </c>
      <c r="F376" s="134">
        <v>45925.0</v>
      </c>
      <c r="G376" s="94" t="s">
        <v>289</v>
      </c>
      <c r="H376" s="94" t="s">
        <v>3833</v>
      </c>
      <c r="I376" s="2" t="s">
        <v>3834</v>
      </c>
      <c r="J376" s="2" t="s">
        <v>3835</v>
      </c>
      <c r="K376" s="2" t="s">
        <v>3836</v>
      </c>
      <c r="L376" s="2" t="s">
        <v>3837</v>
      </c>
      <c r="M376" s="2" t="s">
        <v>2525</v>
      </c>
      <c r="N376" s="2">
        <v>2016.0</v>
      </c>
      <c r="O376" s="140">
        <v>42222.0</v>
      </c>
      <c r="R376" s="2" t="s">
        <v>3838</v>
      </c>
    </row>
    <row r="377">
      <c r="A377" s="95" t="s">
        <v>471</v>
      </c>
      <c r="B377" s="134">
        <v>45924.0</v>
      </c>
      <c r="C377" s="95" t="s">
        <v>289</v>
      </c>
      <c r="D377" s="94" t="s">
        <v>3839</v>
      </c>
      <c r="E377" s="95" t="s">
        <v>247</v>
      </c>
      <c r="F377" s="134">
        <v>45925.0</v>
      </c>
      <c r="G377" s="94" t="s">
        <v>289</v>
      </c>
      <c r="H377" s="94" t="s">
        <v>3840</v>
      </c>
      <c r="I377" s="2" t="s">
        <v>3841</v>
      </c>
      <c r="J377" s="2" t="s">
        <v>3842</v>
      </c>
      <c r="K377" s="2" t="s">
        <v>3843</v>
      </c>
      <c r="L377" s="2" t="s">
        <v>3844</v>
      </c>
      <c r="M377" s="2" t="s">
        <v>2240</v>
      </c>
      <c r="N377" s="2">
        <v>2011.0</v>
      </c>
      <c r="O377" s="140">
        <v>40317.0</v>
      </c>
      <c r="R377" s="2" t="s">
        <v>3845</v>
      </c>
    </row>
    <row r="378">
      <c r="A378" s="95" t="s">
        <v>471</v>
      </c>
      <c r="B378" s="134">
        <v>45924.0</v>
      </c>
      <c r="C378" s="95" t="s">
        <v>289</v>
      </c>
      <c r="D378" s="94" t="s">
        <v>3832</v>
      </c>
      <c r="E378" s="95" t="s">
        <v>247</v>
      </c>
      <c r="F378" s="134">
        <v>45925.0</v>
      </c>
      <c r="G378" s="94" t="s">
        <v>289</v>
      </c>
      <c r="H378" s="94" t="s">
        <v>3846</v>
      </c>
      <c r="I378" s="2" t="s">
        <v>3847</v>
      </c>
      <c r="J378" s="2" t="s">
        <v>3848</v>
      </c>
      <c r="K378" s="2" t="s">
        <v>3849</v>
      </c>
      <c r="L378" s="2" t="s">
        <v>3850</v>
      </c>
      <c r="M378" s="2" t="s">
        <v>3851</v>
      </c>
      <c r="N378" s="2">
        <v>2019.0</v>
      </c>
      <c r="O378" s="140">
        <v>43405.0</v>
      </c>
      <c r="R378" s="2" t="s">
        <v>3852</v>
      </c>
    </row>
    <row r="379">
      <c r="A379" s="95" t="s">
        <v>471</v>
      </c>
      <c r="B379" s="134">
        <v>45924.0</v>
      </c>
      <c r="C379" s="95" t="s">
        <v>289</v>
      </c>
      <c r="D379" s="94" t="s">
        <v>3853</v>
      </c>
      <c r="E379" s="95" t="s">
        <v>247</v>
      </c>
      <c r="F379" s="134">
        <v>45925.0</v>
      </c>
      <c r="G379" s="94" t="s">
        <v>289</v>
      </c>
      <c r="H379" s="94" t="s">
        <v>3854</v>
      </c>
      <c r="I379" s="2" t="s">
        <v>3855</v>
      </c>
      <c r="J379" s="2" t="s">
        <v>3856</v>
      </c>
      <c r="K379" s="2" t="s">
        <v>3857</v>
      </c>
      <c r="L379" s="2" t="s">
        <v>3858</v>
      </c>
      <c r="M379" s="2" t="s">
        <v>3859</v>
      </c>
      <c r="N379" s="2">
        <v>2011.0</v>
      </c>
      <c r="O379" s="140">
        <v>40638.0</v>
      </c>
      <c r="R379" s="2" t="s">
        <v>3860</v>
      </c>
    </row>
    <row r="380">
      <c r="A380" s="95" t="s">
        <v>471</v>
      </c>
      <c r="B380" s="134">
        <v>45924.0</v>
      </c>
      <c r="C380" s="95" t="s">
        <v>289</v>
      </c>
      <c r="D380" s="94" t="s">
        <v>3861</v>
      </c>
      <c r="E380" s="95" t="s">
        <v>247</v>
      </c>
      <c r="F380" s="134">
        <v>45925.0</v>
      </c>
      <c r="G380" s="94" t="s">
        <v>3791</v>
      </c>
      <c r="H380" s="94" t="s">
        <v>3862</v>
      </c>
      <c r="I380" s="2" t="s">
        <v>3863</v>
      </c>
      <c r="J380" s="2" t="s">
        <v>3864</v>
      </c>
      <c r="K380" s="2" t="s">
        <v>3865</v>
      </c>
      <c r="L380" s="2" t="s">
        <v>3866</v>
      </c>
      <c r="M380" s="2" t="s">
        <v>1848</v>
      </c>
      <c r="N380" s="2">
        <v>2009.0</v>
      </c>
      <c r="O380" s="140">
        <v>39840.0</v>
      </c>
      <c r="P380" s="2" t="s">
        <v>3867</v>
      </c>
      <c r="Q380" s="2" t="s">
        <v>3868</v>
      </c>
      <c r="R380" s="2" t="s">
        <v>3869</v>
      </c>
    </row>
    <row r="381">
      <c r="A381" s="95" t="s">
        <v>471</v>
      </c>
      <c r="B381" s="134">
        <v>45924.0</v>
      </c>
      <c r="C381" s="95" t="s">
        <v>360</v>
      </c>
      <c r="D381" s="94" t="s">
        <v>3870</v>
      </c>
      <c r="E381" s="95" t="s">
        <v>247</v>
      </c>
      <c r="F381" s="134">
        <v>45925.0</v>
      </c>
      <c r="G381" s="94" t="s">
        <v>360</v>
      </c>
      <c r="H381" s="94" t="s">
        <v>3871</v>
      </c>
      <c r="I381" s="2" t="s">
        <v>1345</v>
      </c>
      <c r="J381" s="2" t="s">
        <v>3872</v>
      </c>
      <c r="K381" s="2" t="s">
        <v>3873</v>
      </c>
      <c r="L381" s="2" t="s">
        <v>3874</v>
      </c>
      <c r="M381" s="2" t="s">
        <v>3083</v>
      </c>
      <c r="N381" s="2">
        <v>2011.0</v>
      </c>
      <c r="O381" s="140">
        <v>40688.0</v>
      </c>
      <c r="R381" s="2" t="s">
        <v>1351</v>
      </c>
    </row>
    <row r="382">
      <c r="A382" s="95" t="s">
        <v>697</v>
      </c>
      <c r="B382" s="136">
        <v>45925.0</v>
      </c>
      <c r="C382" s="95" t="s">
        <v>360</v>
      </c>
      <c r="D382" s="94" t="s">
        <v>3875</v>
      </c>
      <c r="E382" s="95" t="s">
        <v>247</v>
      </c>
      <c r="F382" s="134">
        <v>45925.0</v>
      </c>
      <c r="G382" s="94" t="s">
        <v>3791</v>
      </c>
      <c r="H382" s="94" t="s">
        <v>3876</v>
      </c>
      <c r="I382" s="2" t="s">
        <v>965</v>
      </c>
      <c r="J382" s="2" t="s">
        <v>3877</v>
      </c>
      <c r="K382" s="2" t="s">
        <v>3878</v>
      </c>
      <c r="L382" s="2" t="s">
        <v>3879</v>
      </c>
      <c r="M382" s="2" t="s">
        <v>3880</v>
      </c>
      <c r="N382" s="2">
        <v>2014.0</v>
      </c>
      <c r="O382" s="140">
        <v>41919.0</v>
      </c>
      <c r="P382" s="2" t="s">
        <v>3881</v>
      </c>
      <c r="Q382" s="2" t="s">
        <v>3882</v>
      </c>
      <c r="R382" s="2" t="s">
        <v>971</v>
      </c>
    </row>
    <row r="383">
      <c r="A383" s="95" t="s">
        <v>697</v>
      </c>
      <c r="B383" s="136">
        <v>45925.0</v>
      </c>
      <c r="C383" s="95" t="s">
        <v>360</v>
      </c>
      <c r="D383" s="94" t="s">
        <v>3883</v>
      </c>
      <c r="E383" s="95" t="s">
        <v>368</v>
      </c>
      <c r="F383" s="134">
        <v>45925.0</v>
      </c>
      <c r="G383" s="94" t="s">
        <v>360</v>
      </c>
      <c r="H383" s="94" t="s">
        <v>3884</v>
      </c>
      <c r="I383" s="2" t="s">
        <v>3885</v>
      </c>
      <c r="J383" s="2" t="s">
        <v>3886</v>
      </c>
      <c r="K383" s="2" t="s">
        <v>3887</v>
      </c>
      <c r="L383" s="2" t="s">
        <v>3888</v>
      </c>
      <c r="M383" s="2" t="s">
        <v>3889</v>
      </c>
      <c r="N383" s="2">
        <v>2010.0</v>
      </c>
      <c r="O383" s="140">
        <v>40415.0</v>
      </c>
      <c r="R383" s="2" t="s">
        <v>3890</v>
      </c>
    </row>
    <row r="384">
      <c r="A384" s="95" t="s">
        <v>697</v>
      </c>
      <c r="B384" s="136">
        <v>45925.0</v>
      </c>
      <c r="C384" s="95" t="s">
        <v>698</v>
      </c>
      <c r="D384" s="94" t="s">
        <v>3891</v>
      </c>
      <c r="E384" s="95" t="s">
        <v>368</v>
      </c>
      <c r="F384" s="134">
        <v>45925.0</v>
      </c>
      <c r="G384" s="94" t="s">
        <v>289</v>
      </c>
      <c r="H384" s="94" t="s">
        <v>3892</v>
      </c>
      <c r="I384" s="2" t="s">
        <v>3893</v>
      </c>
      <c r="J384" s="2" t="s">
        <v>3894</v>
      </c>
      <c r="K384" s="2" t="s">
        <v>3895</v>
      </c>
      <c r="L384" s="2" t="s">
        <v>3896</v>
      </c>
      <c r="M384" s="2" t="s">
        <v>3897</v>
      </c>
      <c r="N384" s="2">
        <v>2013.0</v>
      </c>
      <c r="O384" s="142">
        <v>41269.0</v>
      </c>
      <c r="R384" s="2" t="s">
        <v>3898</v>
      </c>
    </row>
    <row r="385">
      <c r="A385" s="95" t="s">
        <v>697</v>
      </c>
      <c r="B385" s="136">
        <v>45925.0</v>
      </c>
      <c r="C385" s="95" t="s">
        <v>698</v>
      </c>
      <c r="D385" s="94" t="s">
        <v>3899</v>
      </c>
      <c r="E385" s="95" t="s">
        <v>368</v>
      </c>
      <c r="F385" s="134">
        <v>45925.0</v>
      </c>
      <c r="G385" s="94" t="s">
        <v>289</v>
      </c>
      <c r="H385" s="94" t="s">
        <v>3900</v>
      </c>
      <c r="I385" s="2" t="s">
        <v>3901</v>
      </c>
      <c r="J385" s="2" t="s">
        <v>3902</v>
      </c>
      <c r="K385" s="2" t="s">
        <v>3903</v>
      </c>
      <c r="L385" s="2" t="s">
        <v>3904</v>
      </c>
      <c r="M385" s="2" t="s">
        <v>3233</v>
      </c>
      <c r="N385" s="2">
        <v>2018.0</v>
      </c>
      <c r="O385" s="142">
        <v>43088.0</v>
      </c>
      <c r="R385" s="2" t="s">
        <v>3905</v>
      </c>
    </row>
    <row r="386">
      <c r="A386" s="95" t="s">
        <v>697</v>
      </c>
      <c r="B386" s="136">
        <v>45925.0</v>
      </c>
      <c r="C386" s="95" t="s">
        <v>360</v>
      </c>
      <c r="D386" s="94" t="s">
        <v>3906</v>
      </c>
      <c r="E386" s="95" t="s">
        <v>368</v>
      </c>
      <c r="F386" s="134">
        <v>45925.0</v>
      </c>
      <c r="G386" s="94" t="s">
        <v>360</v>
      </c>
      <c r="H386" s="94" t="s">
        <v>3907</v>
      </c>
      <c r="I386" s="2" t="s">
        <v>3908</v>
      </c>
      <c r="J386" s="2" t="s">
        <v>3909</v>
      </c>
      <c r="K386" s="2" t="s">
        <v>3910</v>
      </c>
      <c r="L386" s="2" t="s">
        <v>3911</v>
      </c>
      <c r="M386" s="2" t="s">
        <v>3912</v>
      </c>
      <c r="N386" s="2">
        <v>2010.0</v>
      </c>
      <c r="O386" s="140">
        <v>40429.0</v>
      </c>
      <c r="R386" s="2" t="s">
        <v>3913</v>
      </c>
    </row>
    <row r="387">
      <c r="A387" s="95" t="s">
        <v>697</v>
      </c>
      <c r="B387" s="136">
        <v>45925.0</v>
      </c>
      <c r="C387" s="95" t="s">
        <v>360</v>
      </c>
      <c r="D387" s="94" t="s">
        <v>3914</v>
      </c>
      <c r="E387" s="95" t="s">
        <v>368</v>
      </c>
      <c r="F387" s="134">
        <v>45925.0</v>
      </c>
      <c r="G387" s="94" t="s">
        <v>360</v>
      </c>
      <c r="H387" s="94" t="s">
        <v>3915</v>
      </c>
      <c r="I387" s="2" t="s">
        <v>3916</v>
      </c>
      <c r="J387" s="2" t="s">
        <v>3917</v>
      </c>
      <c r="K387" s="2" t="s">
        <v>3918</v>
      </c>
      <c r="L387" s="2" t="s">
        <v>3919</v>
      </c>
      <c r="M387" s="2" t="s">
        <v>1873</v>
      </c>
      <c r="N387" s="2">
        <v>2012.0</v>
      </c>
      <c r="O387" s="140">
        <v>40852.0</v>
      </c>
      <c r="P387" s="2" t="s">
        <v>3920</v>
      </c>
      <c r="Q387" s="2" t="s">
        <v>3921</v>
      </c>
      <c r="R387" s="2" t="s">
        <v>3922</v>
      </c>
    </row>
    <row r="388">
      <c r="A388" s="95" t="s">
        <v>697</v>
      </c>
      <c r="B388" s="136">
        <v>45925.0</v>
      </c>
      <c r="C388" s="95" t="s">
        <v>289</v>
      </c>
      <c r="D388" s="94" t="s">
        <v>3923</v>
      </c>
      <c r="E388" s="95" t="s">
        <v>368</v>
      </c>
      <c r="F388" s="134">
        <v>45925.0</v>
      </c>
      <c r="G388" s="94" t="s">
        <v>289</v>
      </c>
      <c r="H388" s="94" t="s">
        <v>3924</v>
      </c>
      <c r="I388" s="2" t="s">
        <v>3925</v>
      </c>
      <c r="J388" s="2" t="s">
        <v>3926</v>
      </c>
      <c r="K388" s="2" t="s">
        <v>3927</v>
      </c>
      <c r="L388" s="2" t="s">
        <v>3928</v>
      </c>
      <c r="M388" s="2" t="s">
        <v>3859</v>
      </c>
      <c r="N388" s="2">
        <v>2010.0</v>
      </c>
      <c r="O388" s="140">
        <v>40281.0</v>
      </c>
      <c r="R388" s="2" t="s">
        <v>3929</v>
      </c>
    </row>
    <row r="389">
      <c r="A389" s="95" t="s">
        <v>697</v>
      </c>
      <c r="B389" s="136">
        <v>45925.0</v>
      </c>
      <c r="C389" s="95" t="s">
        <v>360</v>
      </c>
      <c r="D389" s="94" t="s">
        <v>3930</v>
      </c>
      <c r="E389" s="95" t="s">
        <v>368</v>
      </c>
      <c r="F389" s="134">
        <v>45925.0</v>
      </c>
      <c r="G389" s="94" t="s">
        <v>360</v>
      </c>
      <c r="H389" s="94" t="s">
        <v>3931</v>
      </c>
      <c r="I389" s="2" t="s">
        <v>3932</v>
      </c>
      <c r="J389" s="2" t="s">
        <v>3933</v>
      </c>
      <c r="K389" s="2" t="s">
        <v>3934</v>
      </c>
      <c r="L389" s="2" t="s">
        <v>3935</v>
      </c>
      <c r="M389" s="2" t="s">
        <v>3936</v>
      </c>
      <c r="N389" s="2">
        <v>2010.0</v>
      </c>
      <c r="O389" s="140">
        <v>40005.0</v>
      </c>
      <c r="R389" s="2" t="s">
        <v>3937</v>
      </c>
    </row>
    <row r="390">
      <c r="A390" s="95" t="s">
        <v>376</v>
      </c>
      <c r="B390" s="136">
        <v>45925.0</v>
      </c>
      <c r="C390" s="95" t="s">
        <v>360</v>
      </c>
      <c r="D390" s="94" t="s">
        <v>3938</v>
      </c>
      <c r="E390" s="95" t="s">
        <v>754</v>
      </c>
      <c r="F390" s="136">
        <v>45925.0</v>
      </c>
      <c r="G390" s="94" t="s">
        <v>360</v>
      </c>
      <c r="H390" s="94" t="s">
        <v>3939</v>
      </c>
      <c r="I390" s="2" t="s">
        <v>3940</v>
      </c>
      <c r="J390" s="2" t="s">
        <v>3941</v>
      </c>
      <c r="K390" s="2" t="s">
        <v>3942</v>
      </c>
      <c r="L390" s="2" t="s">
        <v>3943</v>
      </c>
      <c r="M390" s="2" t="s">
        <v>3944</v>
      </c>
      <c r="N390" s="2">
        <v>2020.0</v>
      </c>
      <c r="O390" s="140">
        <v>43983.0</v>
      </c>
      <c r="R390" s="2" t="s">
        <v>3945</v>
      </c>
    </row>
    <row r="391">
      <c r="A391" s="95" t="s">
        <v>376</v>
      </c>
      <c r="B391" s="136">
        <v>45925.0</v>
      </c>
      <c r="C391" s="95" t="s">
        <v>360</v>
      </c>
      <c r="D391" s="94" t="s">
        <v>3946</v>
      </c>
      <c r="E391" s="95" t="s">
        <v>368</v>
      </c>
      <c r="F391" s="136">
        <v>45925.0</v>
      </c>
      <c r="G391" s="94" t="s">
        <v>360</v>
      </c>
      <c r="H391" s="94" t="s">
        <v>3947</v>
      </c>
      <c r="I391" s="2" t="s">
        <v>3948</v>
      </c>
      <c r="J391" s="2" t="s">
        <v>3949</v>
      </c>
      <c r="K391" s="2" t="s">
        <v>3950</v>
      </c>
      <c r="L391" s="2" t="s">
        <v>3951</v>
      </c>
      <c r="M391" s="2" t="s">
        <v>3952</v>
      </c>
      <c r="N391" s="2">
        <v>2024.0</v>
      </c>
      <c r="O391" s="142">
        <v>45280.0</v>
      </c>
      <c r="R391" s="2" t="s">
        <v>3953</v>
      </c>
    </row>
    <row r="392">
      <c r="A392" s="95" t="s">
        <v>376</v>
      </c>
      <c r="B392" s="136">
        <v>45925.0</v>
      </c>
      <c r="C392" s="95" t="s">
        <v>289</v>
      </c>
      <c r="D392" s="94" t="s">
        <v>3954</v>
      </c>
      <c r="E392" s="95" t="s">
        <v>368</v>
      </c>
      <c r="F392" s="136">
        <v>45925.0</v>
      </c>
      <c r="G392" s="94" t="s">
        <v>360</v>
      </c>
      <c r="H392" s="94" t="s">
        <v>3955</v>
      </c>
      <c r="I392" s="2" t="s">
        <v>1035</v>
      </c>
      <c r="J392" s="2" t="s">
        <v>3956</v>
      </c>
      <c r="K392" s="2" t="s">
        <v>3957</v>
      </c>
      <c r="L392" s="2" t="s">
        <v>3958</v>
      </c>
      <c r="M392" s="2" t="s">
        <v>2231</v>
      </c>
      <c r="N392" s="2">
        <v>2010.0</v>
      </c>
      <c r="O392" s="140">
        <v>40247.0</v>
      </c>
      <c r="P392" s="2" t="s">
        <v>3959</v>
      </c>
      <c r="R392" s="2" t="s">
        <v>1040</v>
      </c>
    </row>
    <row r="393">
      <c r="A393" s="95" t="s">
        <v>376</v>
      </c>
      <c r="B393" s="136">
        <v>45925.0</v>
      </c>
      <c r="C393" s="95" t="s">
        <v>289</v>
      </c>
      <c r="D393" s="94" t="s">
        <v>3960</v>
      </c>
      <c r="E393" s="95" t="s">
        <v>368</v>
      </c>
      <c r="F393" s="136">
        <v>45925.0</v>
      </c>
      <c r="G393" s="94" t="s">
        <v>289</v>
      </c>
      <c r="H393" s="94" t="s">
        <v>3961</v>
      </c>
      <c r="I393" s="2" t="s">
        <v>3962</v>
      </c>
      <c r="J393" s="2" t="s">
        <v>3963</v>
      </c>
      <c r="K393" s="2" t="s">
        <v>3964</v>
      </c>
      <c r="L393" s="2" t="s">
        <v>3965</v>
      </c>
      <c r="M393" s="2" t="s">
        <v>2103</v>
      </c>
      <c r="N393" s="2">
        <v>2017.0</v>
      </c>
      <c r="O393" s="140">
        <v>42761.0</v>
      </c>
      <c r="P393" s="2" t="s">
        <v>3966</v>
      </c>
      <c r="R393" s="2" t="s">
        <v>3967</v>
      </c>
    </row>
    <row r="394">
      <c r="A394" s="95" t="s">
        <v>376</v>
      </c>
      <c r="B394" s="136">
        <v>45925.0</v>
      </c>
      <c r="C394" s="95" t="s">
        <v>289</v>
      </c>
      <c r="D394" s="94" t="s">
        <v>3968</v>
      </c>
      <c r="E394" s="95" t="s">
        <v>368</v>
      </c>
      <c r="F394" s="136">
        <v>45925.0</v>
      </c>
      <c r="G394" s="94" t="s">
        <v>360</v>
      </c>
      <c r="H394" s="94" t="s">
        <v>3969</v>
      </c>
      <c r="I394" s="2" t="s">
        <v>1268</v>
      </c>
      <c r="J394" s="2" t="s">
        <v>3970</v>
      </c>
      <c r="K394" s="2" t="s">
        <v>3971</v>
      </c>
      <c r="L394" s="2" t="s">
        <v>3972</v>
      </c>
      <c r="M394" s="2" t="s">
        <v>3973</v>
      </c>
      <c r="N394" s="2">
        <v>2011.0</v>
      </c>
      <c r="O394" s="140">
        <v>40674.0</v>
      </c>
      <c r="R394" s="2" t="s">
        <v>1274</v>
      </c>
    </row>
    <row r="395">
      <c r="A395" s="95" t="s">
        <v>376</v>
      </c>
      <c r="B395" s="136">
        <v>45925.0</v>
      </c>
      <c r="C395" s="95" t="s">
        <v>289</v>
      </c>
      <c r="D395" s="94" t="s">
        <v>3974</v>
      </c>
      <c r="E395" s="95" t="s">
        <v>368</v>
      </c>
      <c r="F395" s="136">
        <v>45925.0</v>
      </c>
      <c r="G395" s="94" t="s">
        <v>998</v>
      </c>
      <c r="H395" s="94" t="s">
        <v>3975</v>
      </c>
      <c r="I395" s="2" t="s">
        <v>3976</v>
      </c>
      <c r="J395" s="2" t="s">
        <v>3977</v>
      </c>
      <c r="K395" s="2" t="s">
        <v>3978</v>
      </c>
      <c r="L395" s="2" t="s">
        <v>3979</v>
      </c>
      <c r="M395" s="2" t="s">
        <v>3980</v>
      </c>
      <c r="N395" s="2">
        <v>2014.0</v>
      </c>
      <c r="O395" s="140">
        <v>41466.0</v>
      </c>
      <c r="R395" s="2" t="s">
        <v>3981</v>
      </c>
    </row>
    <row r="396">
      <c r="A396" s="95" t="s">
        <v>376</v>
      </c>
      <c r="B396" s="136">
        <v>45925.0</v>
      </c>
      <c r="C396" s="95" t="s">
        <v>289</v>
      </c>
      <c r="D396" s="94" t="s">
        <v>3982</v>
      </c>
      <c r="E396" s="95" t="s">
        <v>368</v>
      </c>
      <c r="F396" s="136">
        <v>45925.0</v>
      </c>
      <c r="G396" s="94" t="s">
        <v>998</v>
      </c>
      <c r="H396" s="94" t="s">
        <v>3983</v>
      </c>
      <c r="I396" s="2" t="s">
        <v>1000</v>
      </c>
      <c r="J396" s="2" t="s">
        <v>3984</v>
      </c>
      <c r="K396" s="2" t="s">
        <v>3985</v>
      </c>
      <c r="L396" s="2" t="s">
        <v>3986</v>
      </c>
      <c r="M396" s="2" t="s">
        <v>2679</v>
      </c>
      <c r="N396" s="2">
        <v>2010.0</v>
      </c>
      <c r="O396" s="142">
        <v>40474.0</v>
      </c>
      <c r="P396" s="2" t="s">
        <v>3987</v>
      </c>
      <c r="R396" s="2" t="s">
        <v>1006</v>
      </c>
    </row>
    <row r="397">
      <c r="A397" s="95" t="s">
        <v>616</v>
      </c>
      <c r="B397" s="141">
        <v>45925.0</v>
      </c>
      <c r="C397" s="95" t="s">
        <v>698</v>
      </c>
      <c r="D397" s="94" t="s">
        <v>3988</v>
      </c>
      <c r="E397" s="95" t="s">
        <v>419</v>
      </c>
      <c r="F397" s="136">
        <v>45925.0</v>
      </c>
      <c r="G397" s="94" t="s">
        <v>289</v>
      </c>
      <c r="H397" s="94" t="s">
        <v>3989</v>
      </c>
      <c r="I397" s="2" t="s">
        <v>3990</v>
      </c>
      <c r="J397" s="2" t="s">
        <v>3991</v>
      </c>
      <c r="K397" s="2" t="s">
        <v>3992</v>
      </c>
      <c r="L397" s="2" t="s">
        <v>3993</v>
      </c>
      <c r="M397" s="2" t="s">
        <v>1816</v>
      </c>
      <c r="N397" s="2">
        <v>2010.0</v>
      </c>
      <c r="O397" s="140">
        <v>39969.0</v>
      </c>
      <c r="R397" s="2" t="s">
        <v>3994</v>
      </c>
    </row>
    <row r="398">
      <c r="A398" s="95" t="s">
        <v>442</v>
      </c>
      <c r="B398" s="141">
        <v>6696990.0</v>
      </c>
      <c r="C398" s="95" t="s">
        <v>289</v>
      </c>
      <c r="D398" s="94" t="s">
        <v>3995</v>
      </c>
      <c r="E398" s="95" t="s">
        <v>419</v>
      </c>
      <c r="F398" s="136">
        <v>45925.0</v>
      </c>
      <c r="G398" s="94" t="s">
        <v>289</v>
      </c>
      <c r="H398" s="94" t="s">
        <v>3854</v>
      </c>
      <c r="I398" s="2" t="s">
        <v>3996</v>
      </c>
      <c r="J398" s="2" t="s">
        <v>3997</v>
      </c>
      <c r="K398" s="2" t="s">
        <v>3998</v>
      </c>
      <c r="L398" s="2" t="s">
        <v>3999</v>
      </c>
      <c r="M398" s="2" t="s">
        <v>4000</v>
      </c>
      <c r="N398" s="2">
        <v>2015.0</v>
      </c>
      <c r="O398" s="142">
        <v>41989.0</v>
      </c>
      <c r="P398" s="2" t="s">
        <v>4001</v>
      </c>
      <c r="Q398" s="2" t="s">
        <v>4002</v>
      </c>
      <c r="R398" s="2" t="s">
        <v>4003</v>
      </c>
    </row>
    <row r="399">
      <c r="A399" s="95" t="s">
        <v>442</v>
      </c>
      <c r="B399" s="141">
        <v>45925.0</v>
      </c>
      <c r="C399" s="95" t="s">
        <v>289</v>
      </c>
      <c r="D399" s="94" t="s">
        <v>4004</v>
      </c>
      <c r="E399" s="95" t="s">
        <v>419</v>
      </c>
      <c r="F399" s="136">
        <v>45925.0</v>
      </c>
      <c r="G399" s="94" t="s">
        <v>289</v>
      </c>
      <c r="H399" s="94" t="s">
        <v>4005</v>
      </c>
      <c r="I399" s="2" t="s">
        <v>4006</v>
      </c>
      <c r="J399" s="2" t="s">
        <v>4007</v>
      </c>
      <c r="K399" s="2" t="s">
        <v>4008</v>
      </c>
      <c r="L399" s="2" t="s">
        <v>4009</v>
      </c>
      <c r="M399" s="2" t="s">
        <v>4010</v>
      </c>
      <c r="N399" s="2">
        <v>2011.0</v>
      </c>
      <c r="O399" s="140">
        <v>40934.0</v>
      </c>
      <c r="P399" s="2" t="s">
        <v>4011</v>
      </c>
      <c r="Q399" s="2" t="s">
        <v>4012</v>
      </c>
      <c r="R399" s="2" t="s">
        <v>4013</v>
      </c>
    </row>
    <row r="400">
      <c r="A400" s="95" t="s">
        <v>442</v>
      </c>
      <c r="B400" s="141">
        <v>45925.0</v>
      </c>
      <c r="C400" s="95" t="s">
        <v>289</v>
      </c>
      <c r="D400" s="94" t="s">
        <v>4014</v>
      </c>
      <c r="E400" s="95" t="s">
        <v>419</v>
      </c>
      <c r="F400" s="136">
        <v>45925.0</v>
      </c>
      <c r="G400" s="94" t="s">
        <v>289</v>
      </c>
      <c r="H400" s="94" t="s">
        <v>4015</v>
      </c>
      <c r="I400" s="2" t="s">
        <v>4016</v>
      </c>
      <c r="J400" s="2" t="s">
        <v>4017</v>
      </c>
      <c r="K400" s="2" t="s">
        <v>4018</v>
      </c>
      <c r="L400" s="2" t="s">
        <v>4019</v>
      </c>
      <c r="M400" s="2" t="s">
        <v>4020</v>
      </c>
      <c r="N400" s="2">
        <v>2017.0</v>
      </c>
      <c r="O400" s="140">
        <v>42768.0</v>
      </c>
      <c r="R400" s="2" t="s">
        <v>4021</v>
      </c>
    </row>
    <row r="401">
      <c r="A401" s="95" t="s">
        <v>442</v>
      </c>
      <c r="B401" s="141">
        <v>45925.0</v>
      </c>
      <c r="C401" s="95" t="s">
        <v>289</v>
      </c>
      <c r="D401" s="94" t="s">
        <v>4022</v>
      </c>
      <c r="E401" s="95" t="s">
        <v>419</v>
      </c>
      <c r="F401" s="136">
        <v>45925.0</v>
      </c>
      <c r="G401" s="94" t="s">
        <v>289</v>
      </c>
      <c r="H401" s="94" t="s">
        <v>4023</v>
      </c>
      <c r="I401" s="2" t="s">
        <v>1634</v>
      </c>
      <c r="J401" s="2" t="s">
        <v>4024</v>
      </c>
      <c r="K401" s="2" t="s">
        <v>4025</v>
      </c>
      <c r="L401" s="2" t="s">
        <v>4026</v>
      </c>
      <c r="M401" s="2" t="s">
        <v>2935</v>
      </c>
      <c r="N401" s="2">
        <v>2010.0</v>
      </c>
      <c r="O401" s="140">
        <v>40439.0</v>
      </c>
      <c r="P401" s="2" t="s">
        <v>4027</v>
      </c>
      <c r="Q401" s="2" t="s">
        <v>4028</v>
      </c>
      <c r="R401" s="2" t="s">
        <v>1640</v>
      </c>
    </row>
    <row r="402">
      <c r="A402" s="95" t="s">
        <v>3178</v>
      </c>
      <c r="B402" s="141">
        <v>45925.0</v>
      </c>
      <c r="C402" s="95" t="s">
        <v>698</v>
      </c>
      <c r="D402" s="94" t="s">
        <v>4029</v>
      </c>
      <c r="E402" s="95" t="s">
        <v>368</v>
      </c>
      <c r="F402" s="136">
        <v>45925.0</v>
      </c>
      <c r="G402" s="94" t="s">
        <v>289</v>
      </c>
      <c r="H402" s="94" t="s">
        <v>4030</v>
      </c>
      <c r="I402" s="2" t="s">
        <v>4031</v>
      </c>
      <c r="J402" s="2" t="s">
        <v>4032</v>
      </c>
      <c r="K402" s="2" t="s">
        <v>4033</v>
      </c>
      <c r="L402" s="2" t="s">
        <v>2485</v>
      </c>
      <c r="M402" s="2" t="s">
        <v>2058</v>
      </c>
      <c r="N402" s="2">
        <v>2009.0</v>
      </c>
      <c r="O402" s="140">
        <v>40057.0</v>
      </c>
      <c r="P402" s="2" t="s">
        <v>4034</v>
      </c>
      <c r="R402" s="2" t="s">
        <v>4035</v>
      </c>
    </row>
    <row r="403">
      <c r="A403" s="95" t="s">
        <v>442</v>
      </c>
      <c r="B403" s="134">
        <v>45925.0</v>
      </c>
      <c r="C403" s="95" t="s">
        <v>289</v>
      </c>
      <c r="D403" s="94" t="s">
        <v>4036</v>
      </c>
      <c r="E403" s="95" t="s">
        <v>419</v>
      </c>
      <c r="F403" s="136">
        <v>45925.0</v>
      </c>
      <c r="G403" s="94" t="s">
        <v>289</v>
      </c>
      <c r="H403" s="94" t="s">
        <v>4037</v>
      </c>
      <c r="I403" s="2" t="s">
        <v>4038</v>
      </c>
      <c r="J403" s="2" t="s">
        <v>4039</v>
      </c>
      <c r="K403" s="2" t="s">
        <v>4040</v>
      </c>
      <c r="L403" s="2" t="s">
        <v>4041</v>
      </c>
      <c r="M403" s="2" t="s">
        <v>4042</v>
      </c>
      <c r="N403" s="2">
        <v>2013.0</v>
      </c>
      <c r="O403" s="140">
        <v>41292.0</v>
      </c>
      <c r="R403" s="2" t="s">
        <v>4043</v>
      </c>
    </row>
    <row r="404">
      <c r="A404" s="95" t="s">
        <v>442</v>
      </c>
      <c r="B404" s="134">
        <v>45925.0</v>
      </c>
      <c r="C404" s="95" t="s">
        <v>289</v>
      </c>
      <c r="D404" s="94" t="s">
        <v>4044</v>
      </c>
      <c r="E404" s="95" t="s">
        <v>419</v>
      </c>
      <c r="F404" s="136">
        <v>45925.0</v>
      </c>
      <c r="G404" s="94" t="s">
        <v>289</v>
      </c>
      <c r="H404" s="94" t="s">
        <v>4045</v>
      </c>
      <c r="I404" s="2" t="s">
        <v>4046</v>
      </c>
      <c r="J404" s="2" t="s">
        <v>4047</v>
      </c>
      <c r="K404" s="2" t="s">
        <v>4048</v>
      </c>
      <c r="L404" s="2" t="s">
        <v>4049</v>
      </c>
      <c r="M404" s="2" t="s">
        <v>4050</v>
      </c>
      <c r="N404" s="2">
        <v>2017.0</v>
      </c>
      <c r="O404" s="140">
        <v>42711.0</v>
      </c>
      <c r="R404" s="2" t="s">
        <v>4051</v>
      </c>
    </row>
    <row r="405">
      <c r="A405" s="95" t="s">
        <v>353</v>
      </c>
      <c r="B405" s="136">
        <v>45925.0</v>
      </c>
      <c r="C405" s="95" t="s">
        <v>289</v>
      </c>
      <c r="D405" s="144" t="s">
        <v>4052</v>
      </c>
      <c r="E405" s="95" t="s">
        <v>419</v>
      </c>
      <c r="F405" s="95"/>
      <c r="G405" s="94" t="s">
        <v>289</v>
      </c>
      <c r="H405" s="94" t="s">
        <v>4053</v>
      </c>
      <c r="I405" s="2" t="s">
        <v>4054</v>
      </c>
      <c r="J405" s="2" t="s">
        <v>4055</v>
      </c>
      <c r="K405" s="2" t="s">
        <v>4056</v>
      </c>
      <c r="L405" s="2" t="s">
        <v>4057</v>
      </c>
      <c r="M405" s="2" t="s">
        <v>3303</v>
      </c>
      <c r="N405" s="2">
        <v>2008.0</v>
      </c>
      <c r="O405" s="140">
        <v>39665.0</v>
      </c>
      <c r="R405" s="2" t="s">
        <v>4058</v>
      </c>
    </row>
    <row r="406">
      <c r="A406" s="95" t="s">
        <v>353</v>
      </c>
      <c r="B406" s="136">
        <v>45925.0</v>
      </c>
      <c r="C406" s="95" t="s">
        <v>289</v>
      </c>
      <c r="D406" s="145" t="s">
        <v>4059</v>
      </c>
      <c r="E406" s="95" t="s">
        <v>419</v>
      </c>
      <c r="F406" s="95"/>
      <c r="G406" s="94" t="s">
        <v>289</v>
      </c>
      <c r="H406" s="94" t="s">
        <v>4060</v>
      </c>
      <c r="I406" s="2" t="s">
        <v>4061</v>
      </c>
      <c r="J406" s="2" t="s">
        <v>4062</v>
      </c>
      <c r="K406" s="2" t="s">
        <v>4063</v>
      </c>
      <c r="L406" s="2" t="s">
        <v>4064</v>
      </c>
      <c r="M406" s="2" t="s">
        <v>4065</v>
      </c>
      <c r="N406" s="2">
        <v>2018.0</v>
      </c>
      <c r="O406" s="140">
        <v>43208.0</v>
      </c>
      <c r="P406" s="2" t="s">
        <v>4066</v>
      </c>
      <c r="R406" s="2" t="s">
        <v>4067</v>
      </c>
    </row>
    <row r="407">
      <c r="A407" s="95" t="s">
        <v>353</v>
      </c>
      <c r="B407" s="136">
        <v>45925.0</v>
      </c>
      <c r="C407" s="95" t="s">
        <v>289</v>
      </c>
      <c r="D407" s="144" t="s">
        <v>4068</v>
      </c>
      <c r="E407" s="95" t="s">
        <v>419</v>
      </c>
      <c r="F407" s="95"/>
      <c r="G407" s="94" t="s">
        <v>289</v>
      </c>
      <c r="H407" s="94" t="s">
        <v>4069</v>
      </c>
      <c r="I407" s="2" t="s">
        <v>4070</v>
      </c>
      <c r="J407" s="2" t="s">
        <v>4071</v>
      </c>
      <c r="K407" s="2" t="s">
        <v>4072</v>
      </c>
      <c r="L407" s="2" t="s">
        <v>4073</v>
      </c>
      <c r="M407" s="2" t="s">
        <v>4074</v>
      </c>
      <c r="N407" s="2">
        <v>2012.0</v>
      </c>
      <c r="O407" s="140">
        <v>40806.0</v>
      </c>
      <c r="R407" s="2" t="s">
        <v>4075</v>
      </c>
    </row>
    <row r="408">
      <c r="A408" s="95" t="s">
        <v>353</v>
      </c>
      <c r="B408" s="136">
        <v>45925.0</v>
      </c>
      <c r="C408" s="95" t="s">
        <v>289</v>
      </c>
      <c r="D408" s="145" t="s">
        <v>4076</v>
      </c>
      <c r="E408" s="95" t="s">
        <v>78</v>
      </c>
      <c r="F408" s="136">
        <v>45925.0</v>
      </c>
      <c r="G408" s="94" t="s">
        <v>289</v>
      </c>
      <c r="H408" s="94" t="s">
        <v>4077</v>
      </c>
      <c r="I408" s="2" t="s">
        <v>4078</v>
      </c>
      <c r="J408" s="2" t="s">
        <v>4079</v>
      </c>
      <c r="K408" s="2" t="s">
        <v>4080</v>
      </c>
      <c r="L408" s="2" t="s">
        <v>4081</v>
      </c>
      <c r="M408" s="2" t="s">
        <v>3053</v>
      </c>
      <c r="N408" s="2">
        <v>2020.0</v>
      </c>
      <c r="O408" s="140">
        <v>44015.0</v>
      </c>
      <c r="R408" s="2" t="s">
        <v>4082</v>
      </c>
    </row>
    <row r="409">
      <c r="A409" s="95" t="s">
        <v>353</v>
      </c>
      <c r="B409" s="136">
        <v>45925.0</v>
      </c>
      <c r="C409" s="95" t="s">
        <v>289</v>
      </c>
      <c r="D409" s="145" t="s">
        <v>4083</v>
      </c>
      <c r="E409" s="95" t="s">
        <v>78</v>
      </c>
      <c r="F409" s="136">
        <v>45925.0</v>
      </c>
      <c r="G409" s="94" t="s">
        <v>289</v>
      </c>
      <c r="H409" s="94" t="s">
        <v>4084</v>
      </c>
      <c r="I409" s="2" t="s">
        <v>4085</v>
      </c>
      <c r="J409" s="2" t="s">
        <v>4086</v>
      </c>
      <c r="K409" s="2" t="s">
        <v>4087</v>
      </c>
      <c r="L409" s="2" t="s">
        <v>4088</v>
      </c>
      <c r="M409" s="2" t="s">
        <v>4089</v>
      </c>
      <c r="N409" s="2">
        <v>2024.0</v>
      </c>
      <c r="O409" s="142">
        <v>45607.0</v>
      </c>
      <c r="P409" s="2" t="s">
        <v>4090</v>
      </c>
      <c r="R409" s="2" t="s">
        <v>4091</v>
      </c>
    </row>
    <row r="410">
      <c r="A410" s="95" t="s">
        <v>353</v>
      </c>
      <c r="B410" s="136">
        <v>45925.0</v>
      </c>
      <c r="C410" s="95" t="s">
        <v>289</v>
      </c>
      <c r="D410" s="145" t="s">
        <v>4092</v>
      </c>
      <c r="E410" s="95" t="s">
        <v>4093</v>
      </c>
      <c r="F410" s="136">
        <v>45925.0</v>
      </c>
      <c r="G410" s="94" t="s">
        <v>289</v>
      </c>
      <c r="H410" s="94" t="s">
        <v>4094</v>
      </c>
      <c r="I410" s="2" t="s">
        <v>4095</v>
      </c>
      <c r="J410" s="2" t="s">
        <v>4096</v>
      </c>
      <c r="K410" s="2" t="s">
        <v>4097</v>
      </c>
      <c r="L410" s="2" t="s">
        <v>4098</v>
      </c>
      <c r="M410" s="2" t="s">
        <v>4099</v>
      </c>
      <c r="N410" s="2">
        <v>2012.0</v>
      </c>
      <c r="O410" s="140">
        <v>40950.0</v>
      </c>
      <c r="R410" s="2" t="s">
        <v>4100</v>
      </c>
    </row>
    <row r="411">
      <c r="A411" s="95" t="s">
        <v>353</v>
      </c>
      <c r="B411" s="136">
        <v>45925.0</v>
      </c>
      <c r="C411" s="95" t="s">
        <v>289</v>
      </c>
      <c r="D411" s="145" t="s">
        <v>4101</v>
      </c>
      <c r="E411" s="95" t="s">
        <v>78</v>
      </c>
      <c r="F411" s="136">
        <v>45925.0</v>
      </c>
      <c r="G411" s="94" t="s">
        <v>289</v>
      </c>
      <c r="H411" s="94" t="s">
        <v>4102</v>
      </c>
      <c r="I411" s="2" t="s">
        <v>1046</v>
      </c>
      <c r="J411" s="2" t="s">
        <v>4103</v>
      </c>
      <c r="K411" s="2" t="s">
        <v>4104</v>
      </c>
      <c r="L411" s="2" t="s">
        <v>4105</v>
      </c>
      <c r="M411" s="2" t="s">
        <v>2476</v>
      </c>
      <c r="N411" s="2">
        <v>2009.0</v>
      </c>
      <c r="O411" s="140">
        <v>39927.0</v>
      </c>
      <c r="R411" s="2" t="s">
        <v>1052</v>
      </c>
    </row>
    <row r="412">
      <c r="A412" s="95" t="s">
        <v>353</v>
      </c>
      <c r="B412" s="136">
        <v>45925.0</v>
      </c>
      <c r="C412" s="95" t="s">
        <v>289</v>
      </c>
      <c r="D412" s="145" t="s">
        <v>4106</v>
      </c>
      <c r="E412" s="95" t="s">
        <v>78</v>
      </c>
      <c r="F412" s="136">
        <v>45925.0</v>
      </c>
      <c r="G412" s="94" t="s">
        <v>289</v>
      </c>
      <c r="H412" s="94" t="s">
        <v>4107</v>
      </c>
      <c r="I412" s="2" t="s">
        <v>4108</v>
      </c>
      <c r="J412" s="2" t="s">
        <v>4109</v>
      </c>
      <c r="K412" s="2" t="s">
        <v>4110</v>
      </c>
      <c r="L412" s="2" t="s">
        <v>4111</v>
      </c>
      <c r="M412" s="2" t="s">
        <v>4112</v>
      </c>
      <c r="N412" s="2">
        <v>2013.0</v>
      </c>
      <c r="O412" s="142">
        <v>41235.0</v>
      </c>
      <c r="R412" s="2" t="s">
        <v>4113</v>
      </c>
    </row>
    <row r="413">
      <c r="A413" s="95" t="s">
        <v>353</v>
      </c>
      <c r="B413" s="136">
        <v>45925.0</v>
      </c>
      <c r="C413" s="95" t="s">
        <v>289</v>
      </c>
      <c r="D413" s="145" t="s">
        <v>4114</v>
      </c>
      <c r="E413" s="95" t="s">
        <v>78</v>
      </c>
      <c r="F413" s="136">
        <v>45925.0</v>
      </c>
      <c r="G413" s="94" t="s">
        <v>289</v>
      </c>
      <c r="H413" s="94" t="s">
        <v>4115</v>
      </c>
      <c r="I413" s="2" t="s">
        <v>4116</v>
      </c>
      <c r="J413" s="2" t="s">
        <v>4117</v>
      </c>
      <c r="K413" s="2" t="s">
        <v>4118</v>
      </c>
      <c r="L413" s="2" t="s">
        <v>4119</v>
      </c>
      <c r="M413" s="2" t="s">
        <v>2438</v>
      </c>
      <c r="N413" s="2">
        <v>2013.0</v>
      </c>
      <c r="O413" s="140">
        <v>41296.0</v>
      </c>
      <c r="P413" s="2" t="s">
        <v>4120</v>
      </c>
      <c r="R413" s="2" t="s">
        <v>4121</v>
      </c>
    </row>
    <row r="414">
      <c r="A414" s="95" t="s">
        <v>353</v>
      </c>
      <c r="B414" s="136">
        <v>45925.0</v>
      </c>
      <c r="C414" s="95" t="s">
        <v>289</v>
      </c>
      <c r="D414" s="145" t="s">
        <v>4122</v>
      </c>
      <c r="E414" s="95" t="s">
        <v>78</v>
      </c>
      <c r="F414" s="136">
        <v>45925.0</v>
      </c>
      <c r="G414" s="94" t="s">
        <v>289</v>
      </c>
      <c r="H414" s="94" t="s">
        <v>4123</v>
      </c>
      <c r="I414" s="2" t="s">
        <v>1013</v>
      </c>
      <c r="J414" s="2" t="s">
        <v>4124</v>
      </c>
      <c r="K414" s="2" t="s">
        <v>4125</v>
      </c>
      <c r="L414" s="2" t="s">
        <v>4126</v>
      </c>
      <c r="M414" s="2" t="s">
        <v>2438</v>
      </c>
      <c r="N414" s="2">
        <v>2015.0</v>
      </c>
      <c r="O414" s="142">
        <v>42295.0</v>
      </c>
      <c r="P414" s="2" t="s">
        <v>4127</v>
      </c>
      <c r="R414" s="2" t="s">
        <v>1018</v>
      </c>
    </row>
    <row r="415">
      <c r="A415" s="95" t="s">
        <v>353</v>
      </c>
      <c r="B415" s="136">
        <v>45925.0</v>
      </c>
      <c r="C415" s="95" t="s">
        <v>289</v>
      </c>
      <c r="D415" s="145" t="s">
        <v>4128</v>
      </c>
      <c r="E415" s="95" t="s">
        <v>78</v>
      </c>
      <c r="F415" s="136">
        <v>45925.0</v>
      </c>
      <c r="G415" s="94" t="s">
        <v>289</v>
      </c>
      <c r="H415" s="94" t="s">
        <v>4129</v>
      </c>
      <c r="I415" s="2" t="s">
        <v>4130</v>
      </c>
      <c r="J415" s="2" t="s">
        <v>4131</v>
      </c>
      <c r="K415" s="2" t="s">
        <v>4132</v>
      </c>
      <c r="L415" s="2" t="s">
        <v>4133</v>
      </c>
      <c r="M415" s="2" t="s">
        <v>4134</v>
      </c>
      <c r="N415" s="2">
        <v>2005.0</v>
      </c>
      <c r="O415" s="140">
        <v>38428.0</v>
      </c>
      <c r="R415" s="2" t="s">
        <v>4135</v>
      </c>
    </row>
    <row r="416">
      <c r="A416" s="95" t="s">
        <v>353</v>
      </c>
      <c r="B416" s="136">
        <v>45925.0</v>
      </c>
      <c r="C416" s="95" t="s">
        <v>289</v>
      </c>
      <c r="D416" s="139" t="s">
        <v>4136</v>
      </c>
      <c r="E416" s="95" t="s">
        <v>4093</v>
      </c>
      <c r="F416" s="136">
        <v>45925.0</v>
      </c>
      <c r="G416" s="94" t="s">
        <v>289</v>
      </c>
      <c r="H416" s="94" t="s">
        <v>4137</v>
      </c>
      <c r="I416" s="2" t="s">
        <v>4138</v>
      </c>
      <c r="J416" s="2" t="s">
        <v>4139</v>
      </c>
      <c r="K416" s="2" t="s">
        <v>4140</v>
      </c>
      <c r="L416" s="2" t="s">
        <v>4141</v>
      </c>
      <c r="M416" s="2" t="s">
        <v>4142</v>
      </c>
      <c r="N416" s="2">
        <v>2010.0</v>
      </c>
      <c r="O416" s="142">
        <v>40137.0</v>
      </c>
      <c r="R416" s="2" t="s">
        <v>4143</v>
      </c>
    </row>
    <row r="417">
      <c r="A417" s="95" t="s">
        <v>353</v>
      </c>
      <c r="B417" s="136">
        <v>45925.0</v>
      </c>
      <c r="C417" s="95" t="s">
        <v>289</v>
      </c>
      <c r="D417" s="145" t="s">
        <v>4144</v>
      </c>
      <c r="E417" s="95" t="s">
        <v>4093</v>
      </c>
      <c r="F417" s="136">
        <v>45925.0</v>
      </c>
      <c r="G417" s="94" t="s">
        <v>700</v>
      </c>
      <c r="H417" s="94" t="s">
        <v>4145</v>
      </c>
      <c r="I417" s="2" t="s">
        <v>4146</v>
      </c>
      <c r="J417" s="2" t="s">
        <v>4147</v>
      </c>
      <c r="K417" s="2" t="s">
        <v>4148</v>
      </c>
      <c r="L417" s="2" t="s">
        <v>4149</v>
      </c>
      <c r="M417" s="2" t="s">
        <v>3303</v>
      </c>
      <c r="N417" s="2">
        <v>2007.0</v>
      </c>
      <c r="O417" s="140">
        <v>39392.0</v>
      </c>
      <c r="R417" s="2" t="s">
        <v>4150</v>
      </c>
    </row>
    <row r="418">
      <c r="A418" s="95" t="s">
        <v>353</v>
      </c>
      <c r="B418" s="136">
        <v>45925.0</v>
      </c>
      <c r="C418" s="95" t="s">
        <v>289</v>
      </c>
      <c r="D418" s="145" t="s">
        <v>4151</v>
      </c>
      <c r="E418" s="95" t="s">
        <v>4093</v>
      </c>
      <c r="F418" s="136">
        <v>45925.0</v>
      </c>
      <c r="G418" s="94" t="s">
        <v>289</v>
      </c>
      <c r="H418" s="94" t="s">
        <v>4152</v>
      </c>
      <c r="I418" s="2" t="s">
        <v>4153</v>
      </c>
      <c r="J418" s="2" t="s">
        <v>4154</v>
      </c>
      <c r="K418" s="2" t="s">
        <v>4155</v>
      </c>
      <c r="L418" s="2" t="s">
        <v>4156</v>
      </c>
      <c r="M418" s="2" t="s">
        <v>4157</v>
      </c>
      <c r="N418" s="2">
        <v>2020.0</v>
      </c>
      <c r="O418" s="140">
        <v>43901.0</v>
      </c>
      <c r="P418" s="2" t="s">
        <v>4158</v>
      </c>
      <c r="Q418" s="2" t="s">
        <v>4159</v>
      </c>
      <c r="R418" s="2" t="s">
        <v>4160</v>
      </c>
    </row>
    <row r="419">
      <c r="A419" s="95" t="s">
        <v>353</v>
      </c>
      <c r="B419" s="136">
        <v>45925.0</v>
      </c>
      <c r="C419" s="95" t="s">
        <v>289</v>
      </c>
      <c r="D419" s="145" t="s">
        <v>4161</v>
      </c>
      <c r="E419" s="95" t="s">
        <v>4093</v>
      </c>
      <c r="F419" s="136">
        <v>45925.0</v>
      </c>
      <c r="G419" s="94" t="s">
        <v>289</v>
      </c>
      <c r="H419" s="94" t="s">
        <v>4162</v>
      </c>
      <c r="I419" s="2" t="s">
        <v>4163</v>
      </c>
      <c r="J419" s="2" t="s">
        <v>4164</v>
      </c>
      <c r="K419" s="2" t="s">
        <v>4165</v>
      </c>
      <c r="L419" s="2" t="s">
        <v>4166</v>
      </c>
      <c r="M419" s="2" t="s">
        <v>4167</v>
      </c>
      <c r="N419" s="2">
        <v>2007.0</v>
      </c>
      <c r="O419" s="142">
        <v>39430.0</v>
      </c>
      <c r="R419" s="2" t="s">
        <v>4168</v>
      </c>
    </row>
    <row r="420">
      <c r="A420" s="95" t="s">
        <v>353</v>
      </c>
      <c r="B420" s="136">
        <v>45925.0</v>
      </c>
      <c r="C420" s="95" t="s">
        <v>289</v>
      </c>
      <c r="D420" s="145" t="s">
        <v>4169</v>
      </c>
      <c r="E420" s="95" t="s">
        <v>4093</v>
      </c>
      <c r="F420" s="136">
        <v>45925.0</v>
      </c>
      <c r="G420" s="94" t="s">
        <v>289</v>
      </c>
      <c r="H420" s="94" t="s">
        <v>4170</v>
      </c>
      <c r="I420" s="2" t="s">
        <v>1600</v>
      </c>
      <c r="J420" s="2" t="s">
        <v>4171</v>
      </c>
      <c r="K420" s="2" t="s">
        <v>4172</v>
      </c>
      <c r="L420" s="2" t="s">
        <v>4173</v>
      </c>
      <c r="M420" s="2" t="s">
        <v>1749</v>
      </c>
      <c r="N420" s="2">
        <v>2020.0</v>
      </c>
      <c r="O420" s="140">
        <v>43926.0</v>
      </c>
      <c r="P420" s="2" t="s">
        <v>4174</v>
      </c>
      <c r="R420" s="2" t="s">
        <v>1606</v>
      </c>
    </row>
    <row r="421">
      <c r="A421" s="95" t="s">
        <v>353</v>
      </c>
      <c r="B421" s="136">
        <v>45925.0</v>
      </c>
      <c r="C421" s="95" t="s">
        <v>289</v>
      </c>
      <c r="D421" s="145" t="s">
        <v>4175</v>
      </c>
      <c r="E421" s="95" t="s">
        <v>4093</v>
      </c>
      <c r="F421" s="136">
        <v>45925.0</v>
      </c>
      <c r="G421" s="94" t="s">
        <v>289</v>
      </c>
      <c r="H421" s="94" t="s">
        <v>4176</v>
      </c>
      <c r="I421" s="2" t="s">
        <v>4177</v>
      </c>
      <c r="J421" s="2" t="s">
        <v>4178</v>
      </c>
      <c r="K421" s="2" t="s">
        <v>4179</v>
      </c>
      <c r="L421" s="2" t="s">
        <v>4180</v>
      </c>
      <c r="M421" s="2" t="s">
        <v>2042</v>
      </c>
      <c r="N421" s="2">
        <v>2010.0</v>
      </c>
      <c r="O421" s="142">
        <v>40471.0</v>
      </c>
      <c r="R421" s="2" t="s">
        <v>4181</v>
      </c>
    </row>
    <row r="422">
      <c r="A422" s="95" t="s">
        <v>353</v>
      </c>
      <c r="B422" s="136">
        <v>45925.0</v>
      </c>
      <c r="C422" s="95" t="s">
        <v>289</v>
      </c>
      <c r="D422" s="145" t="s">
        <v>4182</v>
      </c>
      <c r="E422" s="95" t="s">
        <v>4093</v>
      </c>
      <c r="F422" s="136">
        <v>45925.0</v>
      </c>
      <c r="G422" s="94" t="s">
        <v>289</v>
      </c>
      <c r="H422" s="94" t="s">
        <v>4183</v>
      </c>
      <c r="I422" s="2" t="s">
        <v>4184</v>
      </c>
      <c r="J422" s="2" t="s">
        <v>4185</v>
      </c>
      <c r="K422" s="2" t="s">
        <v>4186</v>
      </c>
      <c r="L422" s="2" t="s">
        <v>4187</v>
      </c>
      <c r="M422" s="2" t="s">
        <v>4188</v>
      </c>
      <c r="N422" s="2">
        <v>2009.0</v>
      </c>
      <c r="O422" s="140">
        <v>39952.0</v>
      </c>
      <c r="R422" s="2" t="s">
        <v>4189</v>
      </c>
    </row>
    <row r="423">
      <c r="A423" s="95" t="s">
        <v>353</v>
      </c>
      <c r="B423" s="136">
        <v>45925.0</v>
      </c>
      <c r="C423" s="95" t="s">
        <v>289</v>
      </c>
      <c r="D423" s="139" t="s">
        <v>4190</v>
      </c>
      <c r="E423" s="95" t="s">
        <v>4093</v>
      </c>
      <c r="F423" s="136">
        <v>45925.0</v>
      </c>
      <c r="G423" s="94" t="s">
        <v>700</v>
      </c>
      <c r="H423" s="94" t="s">
        <v>4191</v>
      </c>
      <c r="I423" s="2" t="s">
        <v>1069</v>
      </c>
      <c r="J423" s="2" t="s">
        <v>4192</v>
      </c>
      <c r="K423" s="2" t="s">
        <v>4193</v>
      </c>
      <c r="L423" s="2" t="s">
        <v>4194</v>
      </c>
      <c r="M423" s="2" t="s">
        <v>2438</v>
      </c>
      <c r="N423" s="2">
        <v>2011.0</v>
      </c>
      <c r="O423" s="140">
        <v>40820.0</v>
      </c>
      <c r="P423" s="2" t="s">
        <v>4195</v>
      </c>
      <c r="R423" s="2" t="s">
        <v>1073</v>
      </c>
    </row>
    <row r="424">
      <c r="A424" s="95" t="s">
        <v>353</v>
      </c>
      <c r="B424" s="136">
        <v>45925.0</v>
      </c>
      <c r="C424" s="95" t="s">
        <v>289</v>
      </c>
      <c r="D424" s="145" t="s">
        <v>4196</v>
      </c>
      <c r="E424" s="95" t="s">
        <v>4093</v>
      </c>
      <c r="F424" s="136">
        <v>45925.0</v>
      </c>
      <c r="G424" s="94" t="s">
        <v>289</v>
      </c>
      <c r="H424" s="94" t="s">
        <v>4197</v>
      </c>
      <c r="I424" s="2" t="s">
        <v>4198</v>
      </c>
      <c r="J424" s="2" t="s">
        <v>4199</v>
      </c>
      <c r="K424" s="2" t="s">
        <v>4200</v>
      </c>
      <c r="L424" s="2" t="s">
        <v>4201</v>
      </c>
      <c r="M424" s="2" t="s">
        <v>4202</v>
      </c>
      <c r="N424" s="2">
        <v>2014.0</v>
      </c>
      <c r="O424" s="140">
        <v>41801.0</v>
      </c>
      <c r="R424" s="2" t="s">
        <v>4203</v>
      </c>
    </row>
    <row r="425">
      <c r="A425" s="95" t="s">
        <v>353</v>
      </c>
      <c r="B425" s="136">
        <v>45925.0</v>
      </c>
      <c r="C425" s="95" t="s">
        <v>289</v>
      </c>
      <c r="D425" s="145" t="s">
        <v>4204</v>
      </c>
      <c r="E425" s="95" t="s">
        <v>4093</v>
      </c>
      <c r="F425" s="136">
        <v>45925.0</v>
      </c>
      <c r="G425" s="94" t="s">
        <v>289</v>
      </c>
      <c r="H425" s="94" t="s">
        <v>4205</v>
      </c>
      <c r="I425" s="2" t="s">
        <v>4206</v>
      </c>
      <c r="J425" s="2" t="s">
        <v>4207</v>
      </c>
      <c r="K425" s="2" t="s">
        <v>4208</v>
      </c>
      <c r="L425" s="2" t="s">
        <v>4209</v>
      </c>
      <c r="M425" s="2" t="s">
        <v>2240</v>
      </c>
      <c r="N425" s="2">
        <v>2011.0</v>
      </c>
      <c r="O425" s="140">
        <v>40353.0</v>
      </c>
      <c r="R425" s="2" t="s">
        <v>4210</v>
      </c>
    </row>
    <row r="426">
      <c r="A426" s="95" t="s">
        <v>353</v>
      </c>
      <c r="B426" s="136">
        <v>45925.0</v>
      </c>
      <c r="C426" s="95" t="s">
        <v>289</v>
      </c>
      <c r="D426" s="145" t="s">
        <v>4211</v>
      </c>
      <c r="E426" s="95" t="s">
        <v>4093</v>
      </c>
      <c r="F426" s="136">
        <v>45925.0</v>
      </c>
      <c r="G426" s="94" t="s">
        <v>289</v>
      </c>
      <c r="H426" s="94" t="s">
        <v>4212</v>
      </c>
      <c r="I426" s="2" t="s">
        <v>4213</v>
      </c>
      <c r="J426" s="2" t="s">
        <v>4214</v>
      </c>
      <c r="K426" s="2" t="s">
        <v>4215</v>
      </c>
      <c r="L426" s="2" t="s">
        <v>4216</v>
      </c>
      <c r="M426" s="2" t="s">
        <v>1848</v>
      </c>
      <c r="N426" s="2">
        <v>2008.0</v>
      </c>
      <c r="O426" s="140">
        <v>39473.0</v>
      </c>
      <c r="R426" s="2" t="s">
        <v>4217</v>
      </c>
    </row>
    <row r="427">
      <c r="A427" s="95" t="s">
        <v>291</v>
      </c>
      <c r="B427" s="136">
        <v>45925.0</v>
      </c>
      <c r="C427" s="95" t="s">
        <v>289</v>
      </c>
      <c r="D427" s="94" t="s">
        <v>4218</v>
      </c>
      <c r="E427" s="95" t="s">
        <v>78</v>
      </c>
      <c r="F427" s="136">
        <v>45925.0</v>
      </c>
      <c r="G427" s="94" t="s">
        <v>289</v>
      </c>
      <c r="H427" s="94" t="s">
        <v>4219</v>
      </c>
      <c r="I427" s="120" t="s">
        <v>1417</v>
      </c>
      <c r="J427" s="2" t="s">
        <v>4220</v>
      </c>
      <c r="K427" s="2" t="s">
        <v>4221</v>
      </c>
      <c r="L427" s="2" t="s">
        <v>4222</v>
      </c>
      <c r="M427" s="2" t="s">
        <v>2016</v>
      </c>
      <c r="N427" s="2">
        <v>2013.0</v>
      </c>
      <c r="O427" s="140">
        <v>41524.0</v>
      </c>
      <c r="P427" s="2" t="s">
        <v>4223</v>
      </c>
      <c r="Q427" s="2" t="s">
        <v>4224</v>
      </c>
      <c r="R427" s="2" t="s">
        <v>1422</v>
      </c>
    </row>
    <row r="428">
      <c r="A428" s="95" t="s">
        <v>291</v>
      </c>
      <c r="B428" s="134">
        <v>45925.0</v>
      </c>
      <c r="C428" s="95" t="s">
        <v>289</v>
      </c>
      <c r="D428" s="94" t="s">
        <v>4225</v>
      </c>
      <c r="E428" s="95" t="s">
        <v>633</v>
      </c>
      <c r="F428" s="134">
        <v>45925.0</v>
      </c>
      <c r="G428" s="94" t="s">
        <v>289</v>
      </c>
      <c r="H428" s="94" t="s">
        <v>4226</v>
      </c>
      <c r="I428" s="120" t="s">
        <v>942</v>
      </c>
      <c r="J428" s="2" t="s">
        <v>4227</v>
      </c>
      <c r="K428" s="2" t="s">
        <v>4228</v>
      </c>
      <c r="L428" s="2" t="s">
        <v>4229</v>
      </c>
      <c r="M428" s="2" t="s">
        <v>4230</v>
      </c>
      <c r="N428" s="2">
        <v>2014.0</v>
      </c>
      <c r="O428" s="140">
        <v>41642.0</v>
      </c>
      <c r="R428" s="2" t="s">
        <v>948</v>
      </c>
    </row>
    <row r="429">
      <c r="A429" s="95" t="s">
        <v>291</v>
      </c>
      <c r="B429" s="134">
        <v>45925.0</v>
      </c>
      <c r="C429" s="95" t="s">
        <v>289</v>
      </c>
      <c r="D429" s="94" t="s">
        <v>4225</v>
      </c>
      <c r="E429" s="95" t="s">
        <v>633</v>
      </c>
      <c r="F429" s="134">
        <v>45925.0</v>
      </c>
      <c r="G429" s="94" t="s">
        <v>700</v>
      </c>
      <c r="H429" s="146" t="s">
        <v>4231</v>
      </c>
      <c r="I429" s="120" t="s">
        <v>4232</v>
      </c>
      <c r="J429" s="2" t="s">
        <v>4233</v>
      </c>
      <c r="K429" s="2" t="s">
        <v>4234</v>
      </c>
      <c r="L429" s="2" t="s">
        <v>4235</v>
      </c>
      <c r="M429" s="2" t="s">
        <v>4236</v>
      </c>
      <c r="N429" s="2">
        <v>2017.0</v>
      </c>
      <c r="O429" s="140">
        <v>42963.0</v>
      </c>
      <c r="R429" s="2" t="s">
        <v>4237</v>
      </c>
    </row>
    <row r="430">
      <c r="A430" s="95" t="s">
        <v>291</v>
      </c>
      <c r="B430" s="134">
        <v>45925.0</v>
      </c>
      <c r="C430" s="95" t="s">
        <v>289</v>
      </c>
      <c r="D430" s="94" t="s">
        <v>4225</v>
      </c>
      <c r="E430" s="95" t="s">
        <v>633</v>
      </c>
      <c r="F430" s="134">
        <v>45925.0</v>
      </c>
      <c r="G430" s="94" t="s">
        <v>700</v>
      </c>
      <c r="H430" s="94" t="s">
        <v>4238</v>
      </c>
      <c r="I430" s="120" t="s">
        <v>884</v>
      </c>
      <c r="J430" s="2" t="s">
        <v>4239</v>
      </c>
      <c r="K430" s="2" t="s">
        <v>4240</v>
      </c>
      <c r="L430" s="2" t="s">
        <v>4241</v>
      </c>
      <c r="M430" s="2" t="s">
        <v>885</v>
      </c>
      <c r="N430" s="2">
        <v>2017.0</v>
      </c>
      <c r="O430" s="140">
        <v>42750.0</v>
      </c>
      <c r="P430" s="2" t="s">
        <v>4242</v>
      </c>
      <c r="R430" s="2" t="s">
        <v>890</v>
      </c>
    </row>
    <row r="431">
      <c r="A431" s="95" t="s">
        <v>291</v>
      </c>
      <c r="B431" s="134">
        <v>45925.0</v>
      </c>
      <c r="C431" s="95" t="s">
        <v>289</v>
      </c>
      <c r="D431" s="94" t="s">
        <v>4243</v>
      </c>
      <c r="E431" s="95" t="s">
        <v>633</v>
      </c>
      <c r="F431" s="134">
        <v>45925.0</v>
      </c>
      <c r="G431" s="94" t="s">
        <v>289</v>
      </c>
      <c r="H431" s="94" t="s">
        <v>4244</v>
      </c>
      <c r="I431" s="120" t="s">
        <v>1579</v>
      </c>
      <c r="J431" s="2" t="s">
        <v>4245</v>
      </c>
      <c r="K431" s="2" t="s">
        <v>4246</v>
      </c>
      <c r="L431" s="2" t="s">
        <v>4247</v>
      </c>
      <c r="M431" s="2" t="s">
        <v>4248</v>
      </c>
      <c r="N431" s="2">
        <v>2017.0</v>
      </c>
      <c r="O431" s="140">
        <v>42822.0</v>
      </c>
      <c r="R431" s="2" t="s">
        <v>1585</v>
      </c>
    </row>
    <row r="432">
      <c r="A432" s="95" t="s">
        <v>291</v>
      </c>
      <c r="B432" s="134">
        <v>45925.0</v>
      </c>
      <c r="C432" s="95" t="s">
        <v>360</v>
      </c>
      <c r="D432" s="94" t="s">
        <v>4249</v>
      </c>
      <c r="E432" s="95" t="s">
        <v>756</v>
      </c>
      <c r="F432" s="134">
        <v>45925.0</v>
      </c>
      <c r="G432" s="94" t="s">
        <v>289</v>
      </c>
      <c r="H432" s="146" t="s">
        <v>4250</v>
      </c>
      <c r="I432" s="120" t="s">
        <v>4251</v>
      </c>
      <c r="J432" s="2" t="s">
        <v>4252</v>
      </c>
      <c r="K432" s="2" t="s">
        <v>4253</v>
      </c>
      <c r="L432" s="2" t="s">
        <v>4254</v>
      </c>
      <c r="M432" s="2" t="s">
        <v>3303</v>
      </c>
      <c r="N432" s="2">
        <v>2011.0</v>
      </c>
      <c r="O432" s="140">
        <v>40771.0</v>
      </c>
      <c r="R432" s="2" t="s">
        <v>4255</v>
      </c>
    </row>
    <row r="433">
      <c r="A433" s="95" t="s">
        <v>291</v>
      </c>
      <c r="B433" s="134">
        <v>45925.0</v>
      </c>
      <c r="C433" s="95" t="s">
        <v>289</v>
      </c>
      <c r="D433" s="94" t="s">
        <v>4256</v>
      </c>
      <c r="E433" s="95" t="s">
        <v>756</v>
      </c>
      <c r="F433" s="134">
        <v>45925.0</v>
      </c>
      <c r="G433" s="94" t="s">
        <v>289</v>
      </c>
      <c r="H433" s="94" t="s">
        <v>1321</v>
      </c>
      <c r="I433" s="120" t="s">
        <v>1078</v>
      </c>
      <c r="J433" s="2" t="s">
        <v>4257</v>
      </c>
      <c r="K433" s="2" t="s">
        <v>4258</v>
      </c>
      <c r="L433" s="2" t="s">
        <v>4259</v>
      </c>
      <c r="M433" s="2" t="s">
        <v>4260</v>
      </c>
      <c r="N433" s="2">
        <v>2013.0</v>
      </c>
      <c r="O433" s="142">
        <v>41592.0</v>
      </c>
      <c r="R433" s="2" t="s">
        <v>1084</v>
      </c>
    </row>
    <row r="434">
      <c r="A434" s="95" t="s">
        <v>291</v>
      </c>
      <c r="B434" s="134">
        <v>45925.0</v>
      </c>
      <c r="C434" s="95" t="s">
        <v>289</v>
      </c>
      <c r="D434" s="94" t="s">
        <v>4218</v>
      </c>
      <c r="E434" s="95" t="s">
        <v>756</v>
      </c>
      <c r="F434" s="134">
        <v>45925.0</v>
      </c>
      <c r="G434" s="94" t="s">
        <v>289</v>
      </c>
      <c r="H434" s="94" t="s">
        <v>4261</v>
      </c>
      <c r="I434" s="120" t="s">
        <v>1313</v>
      </c>
      <c r="J434" s="2" t="s">
        <v>4262</v>
      </c>
      <c r="K434" s="2" t="s">
        <v>4263</v>
      </c>
      <c r="L434" s="2" t="s">
        <v>4264</v>
      </c>
      <c r="M434" s="2" t="s">
        <v>1970</v>
      </c>
      <c r="N434" s="2">
        <v>2018.0</v>
      </c>
      <c r="O434" s="140">
        <v>43238.0</v>
      </c>
      <c r="P434" s="2" t="s">
        <v>4265</v>
      </c>
      <c r="R434" s="2" t="s">
        <v>1318</v>
      </c>
    </row>
    <row r="435">
      <c r="A435" s="95" t="s">
        <v>291</v>
      </c>
      <c r="B435" s="134">
        <v>45925.0</v>
      </c>
      <c r="C435" s="95" t="s">
        <v>289</v>
      </c>
      <c r="D435" s="94" t="s">
        <v>4218</v>
      </c>
      <c r="E435" s="95" t="s">
        <v>756</v>
      </c>
      <c r="F435" s="134">
        <v>45925.0</v>
      </c>
      <c r="G435" s="94" t="s">
        <v>289</v>
      </c>
      <c r="H435" s="94" t="s">
        <v>4261</v>
      </c>
      <c r="I435" s="120" t="s">
        <v>4266</v>
      </c>
      <c r="J435" s="2" t="s">
        <v>4267</v>
      </c>
      <c r="K435" s="2" t="s">
        <v>4268</v>
      </c>
      <c r="L435" s="2" t="s">
        <v>4269</v>
      </c>
      <c r="M435" s="2" t="s">
        <v>4270</v>
      </c>
      <c r="N435" s="2">
        <v>2009.0</v>
      </c>
      <c r="O435" s="140">
        <v>39876.0</v>
      </c>
      <c r="R435" s="2" t="s">
        <v>4271</v>
      </c>
    </row>
    <row r="436">
      <c r="A436" s="95" t="s">
        <v>291</v>
      </c>
      <c r="B436" s="134">
        <v>45925.0</v>
      </c>
      <c r="C436" s="95" t="s">
        <v>360</v>
      </c>
      <c r="D436" s="94" t="s">
        <v>4272</v>
      </c>
      <c r="E436" s="95" t="s">
        <v>756</v>
      </c>
      <c r="F436" s="134">
        <v>45925.0</v>
      </c>
      <c r="G436" s="94" t="s">
        <v>360</v>
      </c>
      <c r="H436" s="94" t="s">
        <v>4273</v>
      </c>
      <c r="I436" s="120" t="s">
        <v>4274</v>
      </c>
      <c r="J436" s="2" t="s">
        <v>4275</v>
      </c>
      <c r="K436" s="2" t="s">
        <v>4276</v>
      </c>
      <c r="L436" s="2" t="s">
        <v>4277</v>
      </c>
      <c r="M436" s="2" t="s">
        <v>4278</v>
      </c>
      <c r="N436" s="2">
        <v>2013.0</v>
      </c>
      <c r="O436" s="140">
        <v>41320.0</v>
      </c>
      <c r="P436" s="2" t="s">
        <v>4279</v>
      </c>
      <c r="Q436" s="2" t="s">
        <v>4280</v>
      </c>
      <c r="R436" s="2" t="s">
        <v>4281</v>
      </c>
    </row>
    <row r="437">
      <c r="A437" s="95" t="s">
        <v>870</v>
      </c>
      <c r="B437" s="137">
        <v>45924.0</v>
      </c>
      <c r="C437" s="95" t="s">
        <v>289</v>
      </c>
      <c r="D437" s="94" t="s">
        <v>4282</v>
      </c>
      <c r="E437" s="95" t="s">
        <v>291</v>
      </c>
      <c r="F437" s="134">
        <v>45925.0</v>
      </c>
      <c r="G437" s="94" t="s">
        <v>289</v>
      </c>
      <c r="H437" s="94" t="s">
        <v>4283</v>
      </c>
      <c r="I437" s="120" t="s">
        <v>4284</v>
      </c>
      <c r="J437" s="2" t="s">
        <v>4285</v>
      </c>
      <c r="K437" s="2" t="s">
        <v>4286</v>
      </c>
      <c r="L437" s="2" t="s">
        <v>4287</v>
      </c>
      <c r="M437" s="2" t="s">
        <v>4288</v>
      </c>
      <c r="N437" s="2">
        <v>2009.0</v>
      </c>
      <c r="O437" s="140">
        <v>39938.0</v>
      </c>
      <c r="R437" s="2" t="s">
        <v>4289</v>
      </c>
    </row>
    <row r="438">
      <c r="A438" s="95" t="s">
        <v>291</v>
      </c>
      <c r="B438" s="134">
        <v>45925.0</v>
      </c>
      <c r="C438" s="95" t="s">
        <v>289</v>
      </c>
      <c r="D438" s="94" t="s">
        <v>4218</v>
      </c>
      <c r="E438" s="95" t="s">
        <v>633</v>
      </c>
      <c r="F438" s="134">
        <v>45925.0</v>
      </c>
      <c r="G438" s="94" t="s">
        <v>289</v>
      </c>
      <c r="H438" s="94" t="s">
        <v>4290</v>
      </c>
      <c r="I438" s="120" t="s">
        <v>4291</v>
      </c>
      <c r="J438" s="2" t="s">
        <v>4292</v>
      </c>
      <c r="K438" s="2" t="s">
        <v>4293</v>
      </c>
      <c r="L438" s="2" t="s">
        <v>4294</v>
      </c>
      <c r="M438" s="2" t="s">
        <v>2337</v>
      </c>
      <c r="N438" s="2">
        <v>2014.0</v>
      </c>
      <c r="O438" s="140">
        <v>41850.0</v>
      </c>
      <c r="R438" s="2" t="s">
        <v>4295</v>
      </c>
    </row>
    <row r="439">
      <c r="A439" s="95" t="s">
        <v>291</v>
      </c>
      <c r="B439" s="134">
        <v>45925.0</v>
      </c>
      <c r="C439" s="95" t="s">
        <v>289</v>
      </c>
      <c r="D439" s="94" t="s">
        <v>4218</v>
      </c>
      <c r="E439" s="95" t="s">
        <v>633</v>
      </c>
      <c r="F439" s="134">
        <v>45925.0</v>
      </c>
      <c r="G439" s="94" t="s">
        <v>360</v>
      </c>
      <c r="H439" s="94" t="s">
        <v>4296</v>
      </c>
      <c r="I439" s="120" t="s">
        <v>4297</v>
      </c>
      <c r="J439" s="2" t="s">
        <v>4298</v>
      </c>
      <c r="K439" s="2" t="s">
        <v>4299</v>
      </c>
      <c r="L439" s="2" t="s">
        <v>4300</v>
      </c>
      <c r="M439" s="2" t="s">
        <v>4301</v>
      </c>
      <c r="N439" s="2">
        <v>2006.0</v>
      </c>
      <c r="O439" s="140">
        <v>38911.0</v>
      </c>
      <c r="R439" s="2" t="s">
        <v>4302</v>
      </c>
    </row>
    <row r="440">
      <c r="A440" s="95" t="s">
        <v>291</v>
      </c>
      <c r="B440" s="134">
        <v>45925.0</v>
      </c>
      <c r="C440" s="95" t="s">
        <v>289</v>
      </c>
      <c r="D440" s="94" t="s">
        <v>4218</v>
      </c>
      <c r="E440" s="95" t="s">
        <v>633</v>
      </c>
      <c r="F440" s="134">
        <v>45925.0</v>
      </c>
      <c r="G440" s="94" t="s">
        <v>360</v>
      </c>
      <c r="H440" s="94" t="s">
        <v>4303</v>
      </c>
      <c r="I440" s="120" t="s">
        <v>4304</v>
      </c>
      <c r="J440" s="2" t="s">
        <v>4305</v>
      </c>
      <c r="K440" s="2" t="s">
        <v>4306</v>
      </c>
      <c r="L440" s="2" t="s">
        <v>4307</v>
      </c>
      <c r="M440" s="2" t="s">
        <v>2705</v>
      </c>
      <c r="N440" s="2">
        <v>2011.0</v>
      </c>
      <c r="O440" s="140">
        <v>40627.0</v>
      </c>
      <c r="R440" s="2" t="s">
        <v>4308</v>
      </c>
    </row>
    <row r="441">
      <c r="A441" s="95" t="s">
        <v>291</v>
      </c>
      <c r="B441" s="134">
        <v>45925.0</v>
      </c>
      <c r="C441" s="95" t="s">
        <v>289</v>
      </c>
      <c r="D441" s="94" t="s">
        <v>4309</v>
      </c>
      <c r="E441" s="95" t="s">
        <v>633</v>
      </c>
      <c r="F441" s="134">
        <v>45925.0</v>
      </c>
      <c r="G441" s="94" t="s">
        <v>289</v>
      </c>
      <c r="H441" s="94" t="s">
        <v>4310</v>
      </c>
      <c r="I441" s="120" t="s">
        <v>4311</v>
      </c>
      <c r="J441" s="2" t="s">
        <v>4312</v>
      </c>
      <c r="K441" s="2" t="s">
        <v>4313</v>
      </c>
      <c r="L441" s="2" t="s">
        <v>4314</v>
      </c>
      <c r="M441" s="2" t="s">
        <v>4315</v>
      </c>
      <c r="N441" s="2">
        <v>2002.0</v>
      </c>
      <c r="O441" s="140">
        <v>37483.0</v>
      </c>
      <c r="R441" s="2" t="s">
        <v>4316</v>
      </c>
    </row>
    <row r="442">
      <c r="A442" s="95" t="s">
        <v>291</v>
      </c>
      <c r="B442" s="134">
        <v>45925.0</v>
      </c>
      <c r="C442" s="95" t="s">
        <v>289</v>
      </c>
      <c r="D442" s="94" t="s">
        <v>4218</v>
      </c>
      <c r="E442" s="95" t="s">
        <v>633</v>
      </c>
      <c r="F442" s="134">
        <v>45925.0</v>
      </c>
      <c r="G442" s="94" t="s">
        <v>289</v>
      </c>
      <c r="H442" s="94" t="s">
        <v>4317</v>
      </c>
      <c r="I442" s="120" t="s">
        <v>4318</v>
      </c>
      <c r="J442" s="2" t="s">
        <v>4319</v>
      </c>
      <c r="K442" s="2" t="s">
        <v>4320</v>
      </c>
      <c r="L442" s="2" t="s">
        <v>4321</v>
      </c>
      <c r="M442" s="2" t="s">
        <v>4322</v>
      </c>
      <c r="N442" s="2">
        <v>2010.0</v>
      </c>
      <c r="O442" s="140">
        <v>40270.0</v>
      </c>
      <c r="P442" s="2" t="s">
        <v>4323</v>
      </c>
      <c r="Q442" s="2" t="s">
        <v>4324</v>
      </c>
      <c r="R442" s="2" t="s">
        <v>4325</v>
      </c>
    </row>
    <row r="443">
      <c r="A443" s="95" t="s">
        <v>291</v>
      </c>
      <c r="B443" s="134">
        <v>45925.0</v>
      </c>
      <c r="C443" s="95" t="s">
        <v>289</v>
      </c>
      <c r="D443" s="94" t="s">
        <v>4326</v>
      </c>
      <c r="E443" s="95" t="s">
        <v>633</v>
      </c>
      <c r="F443" s="134">
        <v>45925.0</v>
      </c>
      <c r="G443" s="94" t="s">
        <v>360</v>
      </c>
      <c r="H443" s="94" t="s">
        <v>4327</v>
      </c>
      <c r="I443" s="120" t="s">
        <v>4328</v>
      </c>
      <c r="J443" s="2" t="s">
        <v>4329</v>
      </c>
      <c r="K443" s="2" t="s">
        <v>4330</v>
      </c>
      <c r="L443" s="2" t="s">
        <v>4331</v>
      </c>
      <c r="M443" s="2" t="s">
        <v>4332</v>
      </c>
      <c r="N443" s="2">
        <v>2008.0</v>
      </c>
      <c r="O443" s="140">
        <v>39602.0</v>
      </c>
      <c r="R443" s="2" t="s">
        <v>4333</v>
      </c>
    </row>
    <row r="444">
      <c r="A444" s="95" t="s">
        <v>291</v>
      </c>
      <c r="B444" s="134">
        <v>45925.0</v>
      </c>
      <c r="C444" s="95" t="s">
        <v>289</v>
      </c>
      <c r="D444" s="94" t="s">
        <v>4334</v>
      </c>
      <c r="E444" s="95" t="s">
        <v>633</v>
      </c>
      <c r="F444" s="134">
        <v>45925.0</v>
      </c>
      <c r="G444" s="94" t="s">
        <v>289</v>
      </c>
      <c r="H444" s="94" t="s">
        <v>4310</v>
      </c>
      <c r="I444" s="120" t="s">
        <v>4335</v>
      </c>
      <c r="J444" s="2" t="s">
        <v>4336</v>
      </c>
      <c r="K444" s="2" t="s">
        <v>4337</v>
      </c>
      <c r="L444" s="2" t="s">
        <v>4338</v>
      </c>
      <c r="M444" s="2" t="s">
        <v>4339</v>
      </c>
      <c r="N444" s="2">
        <v>2011.0</v>
      </c>
      <c r="O444" s="140">
        <v>40613.0</v>
      </c>
      <c r="R444" s="2" t="s">
        <v>4340</v>
      </c>
    </row>
    <row r="445">
      <c r="A445" s="95" t="s">
        <v>3178</v>
      </c>
      <c r="B445" s="141">
        <v>45925.0</v>
      </c>
      <c r="C445" s="95" t="s">
        <v>698</v>
      </c>
      <c r="D445" s="94" t="s">
        <v>4341</v>
      </c>
      <c r="E445" s="95" t="s">
        <v>291</v>
      </c>
      <c r="F445" s="134">
        <v>45925.0</v>
      </c>
      <c r="G445" s="94" t="s">
        <v>289</v>
      </c>
      <c r="H445" s="94" t="s">
        <v>4342</v>
      </c>
      <c r="I445" s="120" t="s">
        <v>4343</v>
      </c>
      <c r="J445" s="2" t="s">
        <v>4344</v>
      </c>
      <c r="K445" s="2" t="s">
        <v>4345</v>
      </c>
      <c r="L445" s="2" t="s">
        <v>4346</v>
      </c>
      <c r="M445" s="2" t="s">
        <v>4347</v>
      </c>
      <c r="N445" s="2">
        <v>2010.0</v>
      </c>
      <c r="O445" s="140">
        <v>40346.0</v>
      </c>
      <c r="R445" s="2" t="s">
        <v>4348</v>
      </c>
    </row>
    <row r="446">
      <c r="A446" s="95" t="s">
        <v>3178</v>
      </c>
      <c r="B446" s="141">
        <v>45925.0</v>
      </c>
      <c r="C446" s="95" t="s">
        <v>1264</v>
      </c>
      <c r="D446" s="94" t="s">
        <v>4349</v>
      </c>
      <c r="E446" s="95" t="s">
        <v>633</v>
      </c>
      <c r="F446" s="134">
        <v>45925.0</v>
      </c>
      <c r="G446" s="94" t="s">
        <v>360</v>
      </c>
      <c r="H446" s="94" t="s">
        <v>4350</v>
      </c>
      <c r="I446" s="2" t="s">
        <v>1358</v>
      </c>
      <c r="J446" s="2" t="s">
        <v>4351</v>
      </c>
      <c r="K446" s="2" t="s">
        <v>4352</v>
      </c>
      <c r="L446" s="2" t="s">
        <v>4353</v>
      </c>
      <c r="M446" s="2" t="s">
        <v>4354</v>
      </c>
      <c r="N446" s="2">
        <v>2009.0</v>
      </c>
      <c r="O446" s="140">
        <v>39927.0</v>
      </c>
      <c r="R446" s="2" t="s">
        <v>1365</v>
      </c>
    </row>
    <row r="447">
      <c r="A447" s="95" t="s">
        <v>3178</v>
      </c>
      <c r="B447" s="141">
        <v>45925.0</v>
      </c>
      <c r="C447" s="95" t="s">
        <v>698</v>
      </c>
      <c r="D447" s="94" t="s">
        <v>4355</v>
      </c>
      <c r="E447" s="95" t="s">
        <v>633</v>
      </c>
      <c r="F447" s="134">
        <v>45925.0</v>
      </c>
      <c r="G447" s="94" t="s">
        <v>289</v>
      </c>
      <c r="H447" s="94" t="s">
        <v>4356</v>
      </c>
      <c r="I447" s="2" t="s">
        <v>4357</v>
      </c>
      <c r="J447" s="2" t="s">
        <v>4358</v>
      </c>
      <c r="K447" s="2" t="s">
        <v>4359</v>
      </c>
      <c r="L447" s="2" t="s">
        <v>4360</v>
      </c>
      <c r="M447" s="2" t="s">
        <v>4361</v>
      </c>
      <c r="N447" s="2">
        <v>2012.0</v>
      </c>
      <c r="O447" s="140">
        <v>40934.0</v>
      </c>
      <c r="R447" s="2" t="s">
        <v>4362</v>
      </c>
    </row>
    <row r="448">
      <c r="A448" s="95" t="s">
        <v>3178</v>
      </c>
      <c r="B448" s="141">
        <v>45925.0</v>
      </c>
      <c r="C448" s="95" t="s">
        <v>1264</v>
      </c>
      <c r="D448" s="94" t="s">
        <v>4363</v>
      </c>
      <c r="E448" s="95" t="s">
        <v>633</v>
      </c>
      <c r="F448" s="134">
        <v>45925.0</v>
      </c>
      <c r="G448" s="94" t="s">
        <v>289</v>
      </c>
      <c r="H448" s="94" t="s">
        <v>4364</v>
      </c>
      <c r="I448" s="2" t="s">
        <v>4365</v>
      </c>
      <c r="J448" s="2" t="s">
        <v>4366</v>
      </c>
      <c r="K448" s="2" t="s">
        <v>4367</v>
      </c>
      <c r="L448" s="2" t="s">
        <v>4368</v>
      </c>
      <c r="M448" s="2" t="s">
        <v>4369</v>
      </c>
      <c r="N448" s="2">
        <v>2008.0</v>
      </c>
      <c r="O448" s="140">
        <v>39625.0</v>
      </c>
    </row>
    <row r="449">
      <c r="A449" s="95" t="s">
        <v>3178</v>
      </c>
      <c r="B449" s="141">
        <v>45925.0</v>
      </c>
      <c r="C449" s="95" t="s">
        <v>698</v>
      </c>
      <c r="D449" s="94" t="s">
        <v>4370</v>
      </c>
      <c r="E449" s="95" t="s">
        <v>756</v>
      </c>
      <c r="F449" s="134">
        <v>45925.0</v>
      </c>
      <c r="G449" s="94" t="s">
        <v>289</v>
      </c>
      <c r="H449" s="94" t="s">
        <v>4371</v>
      </c>
      <c r="I449" s="2" t="s">
        <v>4372</v>
      </c>
      <c r="J449" s="2" t="s">
        <v>4373</v>
      </c>
      <c r="K449" s="2" t="s">
        <v>4374</v>
      </c>
      <c r="L449" s="2" t="s">
        <v>4375</v>
      </c>
      <c r="M449" s="2" t="s">
        <v>2438</v>
      </c>
      <c r="N449" s="2">
        <v>2016.0</v>
      </c>
      <c r="O449" s="140">
        <v>42620.0</v>
      </c>
      <c r="P449" s="2" t="s">
        <v>4376</v>
      </c>
      <c r="R449" s="2" t="s">
        <v>4377</v>
      </c>
    </row>
    <row r="450">
      <c r="A450" s="95" t="s">
        <v>549</v>
      </c>
      <c r="B450" s="141">
        <v>45925.0</v>
      </c>
      <c r="C450" s="95" t="s">
        <v>698</v>
      </c>
      <c r="D450" s="94" t="s">
        <v>4378</v>
      </c>
      <c r="E450" s="95" t="s">
        <v>756</v>
      </c>
      <c r="F450" s="134">
        <v>45925.0</v>
      </c>
      <c r="G450" s="94" t="s">
        <v>289</v>
      </c>
      <c r="H450" s="94" t="s">
        <v>4379</v>
      </c>
      <c r="I450" s="2" t="s">
        <v>4380</v>
      </c>
      <c r="J450" s="2" t="s">
        <v>4381</v>
      </c>
      <c r="K450" s="2" t="s">
        <v>4382</v>
      </c>
      <c r="L450" s="2" t="s">
        <v>4383</v>
      </c>
      <c r="M450" s="2" t="s">
        <v>1970</v>
      </c>
      <c r="N450" s="2">
        <v>2017.0</v>
      </c>
      <c r="O450" s="140">
        <v>42963.0</v>
      </c>
      <c r="P450" s="2" t="s">
        <v>4384</v>
      </c>
      <c r="R450" s="2" t="s">
        <v>4385</v>
      </c>
    </row>
    <row r="451">
      <c r="A451" s="95" t="s">
        <v>4386</v>
      </c>
      <c r="B451" s="141">
        <v>45925.0</v>
      </c>
      <c r="C451" s="95" t="s">
        <v>698</v>
      </c>
      <c r="D451" s="94" t="s">
        <v>4387</v>
      </c>
      <c r="E451" s="95" t="s">
        <v>756</v>
      </c>
      <c r="F451" s="134">
        <v>45925.0</v>
      </c>
      <c r="G451" s="94" t="s">
        <v>289</v>
      </c>
      <c r="H451" s="94" t="s">
        <v>4388</v>
      </c>
      <c r="I451" s="2" t="s">
        <v>4389</v>
      </c>
      <c r="J451" s="2" t="s">
        <v>4390</v>
      </c>
      <c r="K451" s="2" t="s">
        <v>4391</v>
      </c>
      <c r="L451" s="2" t="s">
        <v>4392</v>
      </c>
      <c r="M451" s="2" t="s">
        <v>4393</v>
      </c>
      <c r="N451" s="2">
        <v>2006.0</v>
      </c>
      <c r="O451" s="140">
        <v>40074.0</v>
      </c>
    </row>
    <row r="452">
      <c r="A452" s="95" t="s">
        <v>756</v>
      </c>
      <c r="B452" s="141">
        <v>45925.0</v>
      </c>
      <c r="C452" s="95" t="s">
        <v>289</v>
      </c>
      <c r="D452" s="94" t="s">
        <v>4394</v>
      </c>
      <c r="E452" s="95" t="s">
        <v>616</v>
      </c>
      <c r="F452" s="134">
        <v>45925.0</v>
      </c>
      <c r="G452" s="94" t="s">
        <v>289</v>
      </c>
      <c r="H452" s="94" t="s">
        <v>2682</v>
      </c>
      <c r="I452" s="120" t="s">
        <v>4395</v>
      </c>
      <c r="J452" s="2" t="s">
        <v>4396</v>
      </c>
      <c r="K452" s="2" t="s">
        <v>4397</v>
      </c>
      <c r="L452" s="2" t="s">
        <v>4398</v>
      </c>
      <c r="M452" s="2" t="s">
        <v>1787</v>
      </c>
      <c r="N452" s="2">
        <v>2021.0</v>
      </c>
      <c r="O452" s="140">
        <v>44172.0</v>
      </c>
      <c r="R452" s="2" t="s">
        <v>4399</v>
      </c>
    </row>
    <row r="453">
      <c r="A453" s="95" t="s">
        <v>756</v>
      </c>
      <c r="B453" s="137">
        <v>45925.0</v>
      </c>
      <c r="C453" s="95" t="s">
        <v>289</v>
      </c>
      <c r="D453" s="94" t="s">
        <v>4400</v>
      </c>
      <c r="E453" s="95" t="s">
        <v>291</v>
      </c>
      <c r="F453" s="134">
        <v>45925.0</v>
      </c>
      <c r="G453" s="94" t="s">
        <v>289</v>
      </c>
      <c r="H453" s="121" t="s">
        <v>4401</v>
      </c>
      <c r="I453" s="120" t="s">
        <v>4402</v>
      </c>
      <c r="J453" s="2" t="s">
        <v>4403</v>
      </c>
      <c r="K453" s="2" t="s">
        <v>4404</v>
      </c>
      <c r="L453" s="2" t="s">
        <v>4405</v>
      </c>
      <c r="M453" s="2" t="s">
        <v>4406</v>
      </c>
      <c r="N453" s="2">
        <v>2011.0</v>
      </c>
      <c r="O453" s="140">
        <v>40789.0</v>
      </c>
      <c r="P453" s="2" t="s">
        <v>4407</v>
      </c>
    </row>
    <row r="454">
      <c r="A454" s="147"/>
      <c r="B454" s="95"/>
      <c r="C454" s="95"/>
      <c r="D454" s="94"/>
      <c r="E454" s="95"/>
      <c r="F454" s="95"/>
      <c r="G454" s="94"/>
      <c r="H454" s="94"/>
    </row>
    <row r="455">
      <c r="A455" s="147" t="s">
        <v>4408</v>
      </c>
      <c r="B455" s="95"/>
      <c r="C455" s="95"/>
      <c r="D455" s="94"/>
      <c r="E455" s="95"/>
      <c r="F455" s="95"/>
      <c r="G455" s="94"/>
      <c r="H455" s="94"/>
    </row>
    <row r="456">
      <c r="A456" s="95" t="s">
        <v>824</v>
      </c>
      <c r="B456" s="95" t="s">
        <v>824</v>
      </c>
      <c r="C456" s="95" t="s">
        <v>824</v>
      </c>
      <c r="D456" s="94" t="s">
        <v>824</v>
      </c>
      <c r="E456" s="95" t="s">
        <v>824</v>
      </c>
      <c r="F456" s="95" t="s">
        <v>824</v>
      </c>
      <c r="G456" s="94" t="s">
        <v>824</v>
      </c>
      <c r="H456" s="94" t="s">
        <v>824</v>
      </c>
    </row>
    <row r="457">
      <c r="A457" s="95" t="s">
        <v>824</v>
      </c>
      <c r="B457" s="95" t="s">
        <v>824</v>
      </c>
      <c r="C457" s="95" t="s">
        <v>824</v>
      </c>
      <c r="D457" s="94" t="s">
        <v>824</v>
      </c>
      <c r="E457" s="95" t="s">
        <v>824</v>
      </c>
      <c r="F457" s="95" t="s">
        <v>824</v>
      </c>
      <c r="G457" s="94" t="s">
        <v>824</v>
      </c>
      <c r="H457" s="94" t="s">
        <v>824</v>
      </c>
      <c r="I457" s="2" t="s">
        <v>4409</v>
      </c>
      <c r="J457" s="2" t="s">
        <v>4410</v>
      </c>
      <c r="K457" s="2" t="s">
        <v>188</v>
      </c>
      <c r="L457" s="2" t="s">
        <v>827</v>
      </c>
      <c r="M457" s="2" t="s">
        <v>4411</v>
      </c>
      <c r="N457" s="2" t="s">
        <v>829</v>
      </c>
      <c r="O457" s="2" t="s">
        <v>830</v>
      </c>
      <c r="P457" s="2" t="s">
        <v>4412</v>
      </c>
      <c r="Q457" s="2" t="s">
        <v>4413</v>
      </c>
      <c r="R457" s="2" t="s">
        <v>4414</v>
      </c>
      <c r="S457" s="2" t="s">
        <v>4415</v>
      </c>
      <c r="T457" s="2" t="s">
        <v>4416</v>
      </c>
      <c r="U457" s="2" t="s">
        <v>839</v>
      </c>
      <c r="V457" s="2" t="s">
        <v>187</v>
      </c>
      <c r="W457" s="2" t="s">
        <v>4417</v>
      </c>
      <c r="X457" s="2" t="s">
        <v>4418</v>
      </c>
      <c r="Y457" s="2" t="s">
        <v>4419</v>
      </c>
      <c r="Z457" s="2" t="s">
        <v>826</v>
      </c>
      <c r="AA457" s="2" t="s">
        <v>4420</v>
      </c>
    </row>
    <row r="458">
      <c r="A458" s="95" t="s">
        <v>870</v>
      </c>
      <c r="B458" s="134">
        <v>45924.0</v>
      </c>
      <c r="C458" s="95" t="s">
        <v>289</v>
      </c>
      <c r="D458" s="94" t="s">
        <v>4421</v>
      </c>
      <c r="E458" s="95" t="s">
        <v>559</v>
      </c>
      <c r="F458" s="134">
        <v>45925.0</v>
      </c>
      <c r="G458" s="94" t="s">
        <v>289</v>
      </c>
      <c r="H458" s="94" t="s">
        <v>4422</v>
      </c>
      <c r="I458" s="2" t="s">
        <v>4423</v>
      </c>
      <c r="J458" s="2" t="s">
        <v>4424</v>
      </c>
      <c r="K458" s="2" t="s">
        <v>4425</v>
      </c>
      <c r="L458" s="2">
        <v>2025.0</v>
      </c>
      <c r="M458" s="2" t="s">
        <v>4426</v>
      </c>
      <c r="N458" s="2">
        <v>24.0</v>
      </c>
      <c r="O458" s="2">
        <v>1.0</v>
      </c>
      <c r="P458" s="2">
        <v>191.0</v>
      </c>
      <c r="S458" s="2">
        <v>0.0</v>
      </c>
      <c r="T458" s="2">
        <v>0.0</v>
      </c>
      <c r="U458" s="2" t="s">
        <v>4427</v>
      </c>
      <c r="V458" s="10" t="s">
        <v>4428</v>
      </c>
      <c r="W458" s="2" t="s">
        <v>4429</v>
      </c>
      <c r="X458" s="2" t="s">
        <v>4430</v>
      </c>
      <c r="Y458" s="2" t="s">
        <v>4431</v>
      </c>
      <c r="Z458" s="2" t="s">
        <v>367</v>
      </c>
      <c r="AA458" s="2" t="s">
        <v>4432</v>
      </c>
    </row>
    <row r="459">
      <c r="A459" s="95" t="s">
        <v>66</v>
      </c>
      <c r="B459" s="136">
        <v>45924.0</v>
      </c>
      <c r="C459" s="95" t="s">
        <v>289</v>
      </c>
      <c r="D459" s="94" t="s">
        <v>4433</v>
      </c>
      <c r="E459" s="95" t="s">
        <v>559</v>
      </c>
      <c r="F459" s="134">
        <v>45925.0</v>
      </c>
      <c r="G459" s="94" t="s">
        <v>289</v>
      </c>
      <c r="H459" s="94" t="s">
        <v>4434</v>
      </c>
      <c r="I459" s="2" t="s">
        <v>4435</v>
      </c>
      <c r="J459" s="2" t="s">
        <v>4436</v>
      </c>
      <c r="K459" s="2" t="s">
        <v>4437</v>
      </c>
      <c r="L459" s="2">
        <v>2025.0</v>
      </c>
      <c r="M459" s="2" t="s">
        <v>4438</v>
      </c>
      <c r="N459" s="2">
        <v>25.0</v>
      </c>
      <c r="O459" s="2">
        <v>1.0</v>
      </c>
      <c r="P459" s="2">
        <v>14.0</v>
      </c>
      <c r="S459" s="2">
        <v>0.0</v>
      </c>
      <c r="T459" s="2">
        <v>0.0</v>
      </c>
      <c r="U459" s="2" t="s">
        <v>4439</v>
      </c>
      <c r="V459" s="10" t="s">
        <v>4440</v>
      </c>
      <c r="W459" s="2" t="s">
        <v>4429</v>
      </c>
      <c r="X459" s="2" t="s">
        <v>4430</v>
      </c>
      <c r="Y459" s="2" t="s">
        <v>4431</v>
      </c>
      <c r="Z459" s="2" t="s">
        <v>367</v>
      </c>
      <c r="AA459" s="2" t="s">
        <v>4441</v>
      </c>
    </row>
    <row r="460">
      <c r="A460" s="95" t="s">
        <v>66</v>
      </c>
      <c r="B460" s="136">
        <v>45924.0</v>
      </c>
      <c r="C460" s="95" t="s">
        <v>698</v>
      </c>
      <c r="D460" s="94" t="s">
        <v>4442</v>
      </c>
      <c r="E460" s="95" t="s">
        <v>559</v>
      </c>
      <c r="F460" s="134">
        <v>45925.0</v>
      </c>
      <c r="G460" s="94" t="s">
        <v>289</v>
      </c>
      <c r="H460" s="94" t="s">
        <v>4443</v>
      </c>
      <c r="I460" s="2" t="s">
        <v>4444</v>
      </c>
      <c r="J460" s="2" t="s">
        <v>4445</v>
      </c>
      <c r="K460" s="2" t="s">
        <v>4446</v>
      </c>
      <c r="L460" s="2">
        <v>2025.0</v>
      </c>
      <c r="M460" s="2" t="s">
        <v>4447</v>
      </c>
      <c r="N460" s="2">
        <v>77.0</v>
      </c>
      <c r="O460" s="2">
        <v>1.0</v>
      </c>
      <c r="P460" s="2">
        <v>80.0</v>
      </c>
      <c r="S460" s="2">
        <v>0.0</v>
      </c>
      <c r="T460" s="2">
        <v>0.0</v>
      </c>
      <c r="U460" s="2" t="s">
        <v>4448</v>
      </c>
      <c r="V460" s="10" t="s">
        <v>4449</v>
      </c>
      <c r="W460" s="2" t="s">
        <v>4429</v>
      </c>
      <c r="X460" s="2" t="s">
        <v>4430</v>
      </c>
      <c r="Z460" s="2" t="s">
        <v>367</v>
      </c>
      <c r="AA460" s="2" t="s">
        <v>4450</v>
      </c>
    </row>
    <row r="461">
      <c r="A461" s="95" t="s">
        <v>66</v>
      </c>
      <c r="B461" s="136">
        <v>45924.0</v>
      </c>
      <c r="C461" s="95" t="s">
        <v>698</v>
      </c>
      <c r="D461" s="94" t="s">
        <v>4451</v>
      </c>
      <c r="E461" s="95" t="s">
        <v>559</v>
      </c>
      <c r="F461" s="134">
        <v>46290.0</v>
      </c>
      <c r="G461" s="94" t="s">
        <v>289</v>
      </c>
      <c r="H461" s="94" t="s">
        <v>4452</v>
      </c>
      <c r="I461" s="2" t="s">
        <v>4453</v>
      </c>
      <c r="J461" s="2" t="s">
        <v>4454</v>
      </c>
      <c r="K461" s="2" t="s">
        <v>4455</v>
      </c>
      <c r="L461" s="2">
        <v>2025.0</v>
      </c>
      <c r="M461" s="2" t="s">
        <v>4456</v>
      </c>
      <c r="N461" s="2">
        <v>6.0</v>
      </c>
      <c r="O461" s="2">
        <v>2.0</v>
      </c>
      <c r="P461" s="2" t="s">
        <v>4457</v>
      </c>
      <c r="S461" s="2">
        <v>0.0</v>
      </c>
      <c r="T461" s="2">
        <v>0.0</v>
      </c>
      <c r="U461" s="2" t="s">
        <v>4458</v>
      </c>
      <c r="V461" s="10" t="s">
        <v>4459</v>
      </c>
      <c r="W461" s="2" t="s">
        <v>4429</v>
      </c>
      <c r="X461" s="2" t="s">
        <v>4430</v>
      </c>
      <c r="Y461" s="2" t="s">
        <v>4431</v>
      </c>
      <c r="Z461" s="2" t="s">
        <v>367</v>
      </c>
      <c r="AA461" s="2" t="s">
        <v>4460</v>
      </c>
    </row>
    <row r="462">
      <c r="A462" s="95" t="s">
        <v>66</v>
      </c>
      <c r="B462" s="136">
        <v>45924.0</v>
      </c>
      <c r="C462" s="95" t="s">
        <v>698</v>
      </c>
      <c r="D462" s="94" t="s">
        <v>4461</v>
      </c>
      <c r="E462" s="95" t="s">
        <v>559</v>
      </c>
      <c r="F462" s="134">
        <v>46290.0</v>
      </c>
      <c r="G462" s="94" t="s">
        <v>289</v>
      </c>
      <c r="H462" s="94" t="s">
        <v>4462</v>
      </c>
      <c r="I462" s="2" t="s">
        <v>4463</v>
      </c>
      <c r="J462" s="2" t="s">
        <v>4464</v>
      </c>
      <c r="K462" s="2" t="s">
        <v>4465</v>
      </c>
      <c r="L462" s="2">
        <v>2025.0</v>
      </c>
      <c r="M462" s="2" t="s">
        <v>4466</v>
      </c>
      <c r="N462" s="2">
        <v>16.0</v>
      </c>
      <c r="O462" s="2">
        <v>1.0</v>
      </c>
      <c r="P462" s="2">
        <v>537.0</v>
      </c>
      <c r="S462" s="2">
        <v>0.0</v>
      </c>
      <c r="T462" s="2">
        <v>2.0</v>
      </c>
      <c r="U462" s="2" t="s">
        <v>4467</v>
      </c>
      <c r="V462" s="10" t="s">
        <v>4468</v>
      </c>
      <c r="W462" s="2" t="s">
        <v>4429</v>
      </c>
      <c r="X462" s="2" t="s">
        <v>4430</v>
      </c>
      <c r="Y462" s="2" t="s">
        <v>4469</v>
      </c>
      <c r="Z462" s="2" t="s">
        <v>367</v>
      </c>
      <c r="AA462" s="2" t="s">
        <v>4470</v>
      </c>
    </row>
    <row r="463">
      <c r="A463" s="95" t="s">
        <v>66</v>
      </c>
      <c r="B463" s="136">
        <v>45924.0</v>
      </c>
      <c r="C463" s="95" t="s">
        <v>698</v>
      </c>
      <c r="D463" s="94" t="s">
        <v>4471</v>
      </c>
      <c r="E463" s="95" t="s">
        <v>732</v>
      </c>
      <c r="F463" s="134">
        <v>45925.0</v>
      </c>
      <c r="G463" s="94" t="s">
        <v>289</v>
      </c>
      <c r="H463" s="94" t="s">
        <v>4472</v>
      </c>
      <c r="I463" s="2" t="s">
        <v>4473</v>
      </c>
      <c r="J463" s="2" t="s">
        <v>4474</v>
      </c>
      <c r="K463" s="2" t="s">
        <v>4475</v>
      </c>
      <c r="L463" s="2">
        <v>2025.0</v>
      </c>
      <c r="M463" s="2" t="s">
        <v>4476</v>
      </c>
      <c r="N463" s="2">
        <v>24.0</v>
      </c>
      <c r="O463" s="2">
        <v>1.0</v>
      </c>
      <c r="P463" s="2">
        <v>111.0</v>
      </c>
      <c r="S463" s="2">
        <v>0.0</v>
      </c>
      <c r="T463" s="2">
        <v>0.0</v>
      </c>
      <c r="U463" s="2" t="s">
        <v>4477</v>
      </c>
      <c r="V463" s="10" t="s">
        <v>4478</v>
      </c>
      <c r="W463" s="2" t="s">
        <v>4429</v>
      </c>
      <c r="X463" s="2" t="s">
        <v>4430</v>
      </c>
      <c r="Y463" s="2" t="s">
        <v>4431</v>
      </c>
      <c r="Z463" s="2" t="s">
        <v>367</v>
      </c>
      <c r="AA463" s="2" t="s">
        <v>4479</v>
      </c>
    </row>
    <row r="464">
      <c r="A464" s="95" t="s">
        <v>66</v>
      </c>
      <c r="B464" s="136">
        <v>45924.0</v>
      </c>
      <c r="C464" s="95" t="s">
        <v>698</v>
      </c>
      <c r="D464" s="94" t="s">
        <v>4480</v>
      </c>
      <c r="E464" s="95" t="s">
        <v>732</v>
      </c>
      <c r="F464" s="134">
        <v>45925.0</v>
      </c>
      <c r="G464" s="94" t="s">
        <v>289</v>
      </c>
      <c r="H464" s="94" t="s">
        <v>4481</v>
      </c>
      <c r="I464" s="2" t="s">
        <v>4482</v>
      </c>
      <c r="J464" s="2" t="s">
        <v>4483</v>
      </c>
      <c r="K464" s="2" t="s">
        <v>4484</v>
      </c>
      <c r="L464" s="2">
        <v>2025.0</v>
      </c>
      <c r="M464" s="2" t="s">
        <v>4485</v>
      </c>
      <c r="N464" s="2">
        <v>28.0</v>
      </c>
      <c r="O464" s="2">
        <v>5.0</v>
      </c>
      <c r="P464" s="2" t="s">
        <v>4486</v>
      </c>
      <c r="S464" s="2">
        <v>0.0</v>
      </c>
      <c r="T464" s="2">
        <v>0.0</v>
      </c>
      <c r="U464" s="2" t="s">
        <v>4487</v>
      </c>
      <c r="V464" s="10" t="s">
        <v>4488</v>
      </c>
      <c r="W464" s="2" t="s">
        <v>4429</v>
      </c>
      <c r="X464" s="2" t="s">
        <v>4430</v>
      </c>
      <c r="Z464" s="2" t="s">
        <v>367</v>
      </c>
      <c r="AA464" s="2" t="s">
        <v>4489</v>
      </c>
    </row>
    <row r="465">
      <c r="A465" s="95" t="s">
        <v>870</v>
      </c>
      <c r="B465" s="134">
        <v>45924.0</v>
      </c>
      <c r="C465" s="95" t="s">
        <v>289</v>
      </c>
      <c r="D465" s="94" t="s">
        <v>4490</v>
      </c>
      <c r="E465" s="95" t="s">
        <v>732</v>
      </c>
      <c r="F465" s="134">
        <v>45925.0</v>
      </c>
      <c r="G465" s="94" t="s">
        <v>360</v>
      </c>
      <c r="H465" s="94" t="s">
        <v>4491</v>
      </c>
      <c r="I465" s="2" t="s">
        <v>4492</v>
      </c>
      <c r="J465" s="2" t="s">
        <v>4493</v>
      </c>
      <c r="K465" s="2" t="s">
        <v>4494</v>
      </c>
      <c r="L465" s="2">
        <v>2025.0</v>
      </c>
      <c r="M465" s="2" t="s">
        <v>4495</v>
      </c>
      <c r="N465" s="2">
        <v>15.0</v>
      </c>
      <c r="O465" s="2">
        <v>9.0</v>
      </c>
      <c r="Q465" s="2">
        <v>721.0</v>
      </c>
      <c r="R465" s="2">
        <v>729.0</v>
      </c>
      <c r="S465" s="2">
        <v>0.0</v>
      </c>
      <c r="T465" s="2">
        <v>0.0</v>
      </c>
      <c r="U465" s="2" t="s">
        <v>4496</v>
      </c>
      <c r="V465" s="10" t="s">
        <v>4497</v>
      </c>
      <c r="W465" s="2" t="s">
        <v>4429</v>
      </c>
      <c r="X465" s="2" t="s">
        <v>4430</v>
      </c>
      <c r="Z465" s="2" t="s">
        <v>367</v>
      </c>
      <c r="AA465" s="2" t="s">
        <v>4498</v>
      </c>
    </row>
    <row r="466">
      <c r="A466" s="95" t="s">
        <v>870</v>
      </c>
      <c r="B466" s="134">
        <v>45924.0</v>
      </c>
      <c r="C466" s="95" t="s">
        <v>289</v>
      </c>
      <c r="D466" s="94" t="s">
        <v>4499</v>
      </c>
      <c r="E466" s="95" t="s">
        <v>732</v>
      </c>
      <c r="F466" s="134">
        <v>45925.0</v>
      </c>
      <c r="G466" s="94" t="s">
        <v>289</v>
      </c>
      <c r="H466" s="94" t="s">
        <v>4500</v>
      </c>
      <c r="I466" s="2" t="s">
        <v>4501</v>
      </c>
      <c r="J466" s="2" t="s">
        <v>4502</v>
      </c>
      <c r="K466" s="2" t="s">
        <v>4503</v>
      </c>
      <c r="L466" s="2">
        <v>2025.0</v>
      </c>
      <c r="M466" s="2" t="s">
        <v>4504</v>
      </c>
      <c r="N466" s="2">
        <v>13.0</v>
      </c>
      <c r="O466" s="2">
        <v>9.0</v>
      </c>
      <c r="Q466" s="2" t="s">
        <v>4505</v>
      </c>
      <c r="R466" s="2" t="s">
        <v>4506</v>
      </c>
      <c r="S466" s="2">
        <v>0.0</v>
      </c>
      <c r="T466" s="2">
        <v>0.0</v>
      </c>
      <c r="U466" s="2" t="s">
        <v>4507</v>
      </c>
      <c r="V466" s="10" t="s">
        <v>4508</v>
      </c>
      <c r="W466" s="2" t="s">
        <v>4429</v>
      </c>
      <c r="X466" s="2" t="s">
        <v>4430</v>
      </c>
      <c r="Z466" s="2" t="s">
        <v>367</v>
      </c>
      <c r="AA466" s="2" t="s">
        <v>4509</v>
      </c>
    </row>
    <row r="467">
      <c r="A467" s="95" t="s">
        <v>549</v>
      </c>
      <c r="B467" s="136">
        <v>45925.0</v>
      </c>
      <c r="C467" s="95" t="s">
        <v>360</v>
      </c>
      <c r="D467" s="94" t="s">
        <v>4510</v>
      </c>
      <c r="E467" s="95" t="s">
        <v>338</v>
      </c>
      <c r="F467" s="135">
        <v>45925.0</v>
      </c>
      <c r="G467" s="94" t="s">
        <v>289</v>
      </c>
      <c r="H467" s="94" t="s">
        <v>4511</v>
      </c>
      <c r="I467" s="2" t="s">
        <v>4512</v>
      </c>
      <c r="J467" s="2" t="s">
        <v>4513</v>
      </c>
      <c r="K467" s="2" t="s">
        <v>4514</v>
      </c>
      <c r="L467" s="2">
        <v>2025.0</v>
      </c>
      <c r="M467" s="2" t="s">
        <v>4515</v>
      </c>
      <c r="N467" s="2">
        <v>51.0</v>
      </c>
      <c r="O467" s="2">
        <v>9.0</v>
      </c>
      <c r="Q467" s="2">
        <v>526.0</v>
      </c>
      <c r="R467" s="2">
        <v>533.0</v>
      </c>
      <c r="S467" s="2">
        <v>0.0</v>
      </c>
      <c r="T467" s="2">
        <v>1.0</v>
      </c>
      <c r="U467" s="2" t="s">
        <v>4516</v>
      </c>
      <c r="V467" s="10" t="s">
        <v>4517</v>
      </c>
      <c r="W467" s="2" t="s">
        <v>4429</v>
      </c>
      <c r="X467" s="2" t="s">
        <v>4430</v>
      </c>
      <c r="Z467" s="2" t="s">
        <v>367</v>
      </c>
      <c r="AA467" s="2" t="s">
        <v>4518</v>
      </c>
    </row>
    <row r="468">
      <c r="A468" s="95" t="s">
        <v>66</v>
      </c>
      <c r="B468" s="136">
        <v>45924.0</v>
      </c>
      <c r="C468" s="95" t="s">
        <v>360</v>
      </c>
      <c r="D468" s="94" t="s">
        <v>4519</v>
      </c>
      <c r="E468" s="95" t="s">
        <v>732</v>
      </c>
      <c r="F468" s="134">
        <v>45925.0</v>
      </c>
      <c r="G468" s="94" t="s">
        <v>360</v>
      </c>
      <c r="H468" s="94" t="s">
        <v>4520</v>
      </c>
      <c r="I468" s="2" t="s">
        <v>4521</v>
      </c>
      <c r="J468" s="2" t="s">
        <v>4522</v>
      </c>
      <c r="K468" s="2" t="s">
        <v>4523</v>
      </c>
      <c r="L468" s="2">
        <v>2025.0</v>
      </c>
      <c r="M468" s="2" t="s">
        <v>1979</v>
      </c>
      <c r="N468" s="2">
        <v>214.0</v>
      </c>
      <c r="P468" s="2">
        <v>110677.0</v>
      </c>
      <c r="S468" s="2">
        <v>0.0</v>
      </c>
      <c r="T468" s="2">
        <v>0.0</v>
      </c>
      <c r="U468" s="2" t="s">
        <v>4524</v>
      </c>
      <c r="V468" s="10" t="s">
        <v>4525</v>
      </c>
      <c r="W468" s="2" t="s">
        <v>4429</v>
      </c>
      <c r="X468" s="2" t="s">
        <v>4430</v>
      </c>
      <c r="Z468" s="2" t="s">
        <v>367</v>
      </c>
      <c r="AA468" s="2" t="s">
        <v>4526</v>
      </c>
    </row>
    <row r="469">
      <c r="A469" s="95" t="s">
        <v>732</v>
      </c>
      <c r="B469" s="136">
        <v>45925.0</v>
      </c>
      <c r="C469" s="95" t="s">
        <v>289</v>
      </c>
      <c r="D469" s="94" t="s">
        <v>4527</v>
      </c>
      <c r="E469" s="95" t="s">
        <v>1609</v>
      </c>
      <c r="F469" s="134">
        <v>45925.0</v>
      </c>
      <c r="G469" s="94" t="s">
        <v>698</v>
      </c>
      <c r="H469" s="94" t="s">
        <v>4528</v>
      </c>
      <c r="I469" s="2" t="s">
        <v>4529</v>
      </c>
      <c r="J469" s="2" t="s">
        <v>4530</v>
      </c>
      <c r="K469" s="2" t="s">
        <v>4531</v>
      </c>
      <c r="L469" s="2">
        <v>2025.0</v>
      </c>
      <c r="M469" s="2" t="s">
        <v>4532</v>
      </c>
      <c r="N469" s="2">
        <v>34.0</v>
      </c>
      <c r="O469" s="2">
        <v>8.0</v>
      </c>
      <c r="Q469" s="2">
        <v>507.0</v>
      </c>
      <c r="R469" s="2">
        <v>519.0</v>
      </c>
      <c r="S469" s="2">
        <v>0.0</v>
      </c>
      <c r="T469" s="2">
        <v>3.0</v>
      </c>
      <c r="U469" s="2" t="s">
        <v>4533</v>
      </c>
      <c r="V469" s="10" t="s">
        <v>4534</v>
      </c>
      <c r="W469" s="2" t="s">
        <v>4429</v>
      </c>
      <c r="X469" s="2" t="s">
        <v>4430</v>
      </c>
      <c r="Z469" s="2" t="s">
        <v>367</v>
      </c>
      <c r="AA469" s="2" t="s">
        <v>4535</v>
      </c>
    </row>
    <row r="470">
      <c r="A470" s="95" t="s">
        <v>732</v>
      </c>
      <c r="B470" s="136">
        <v>45925.0</v>
      </c>
      <c r="C470" s="95" t="s">
        <v>289</v>
      </c>
      <c r="D470" s="94" t="s">
        <v>4536</v>
      </c>
      <c r="E470" s="95" t="s">
        <v>1609</v>
      </c>
      <c r="F470" s="134">
        <v>45925.0</v>
      </c>
      <c r="G470" s="94" t="s">
        <v>698</v>
      </c>
      <c r="H470" s="94" t="s">
        <v>4528</v>
      </c>
      <c r="I470" s="2" t="s">
        <v>4537</v>
      </c>
      <c r="J470" s="2" t="s">
        <v>4538</v>
      </c>
      <c r="K470" s="2" t="s">
        <v>4539</v>
      </c>
      <c r="L470" s="2">
        <v>2025.0</v>
      </c>
      <c r="M470" s="2" t="s">
        <v>4540</v>
      </c>
      <c r="N470" s="2">
        <v>11.0</v>
      </c>
      <c r="O470" s="2">
        <v>8.0</v>
      </c>
      <c r="P470" s="2">
        <v>567.0</v>
      </c>
      <c r="S470" s="2">
        <v>0.0</v>
      </c>
      <c r="T470" s="2">
        <v>0.0</v>
      </c>
      <c r="U470" s="2" t="s">
        <v>4541</v>
      </c>
      <c r="V470" s="10" t="s">
        <v>4542</v>
      </c>
      <c r="W470" s="2" t="s">
        <v>4429</v>
      </c>
      <c r="X470" s="2" t="s">
        <v>4430</v>
      </c>
      <c r="Z470" s="2" t="s">
        <v>367</v>
      </c>
      <c r="AA470" s="2" t="s">
        <v>4543</v>
      </c>
    </row>
    <row r="471">
      <c r="A471" s="148" t="s">
        <v>870</v>
      </c>
      <c r="B471" s="149">
        <v>45925.0</v>
      </c>
      <c r="C471" s="150" t="s">
        <v>289</v>
      </c>
      <c r="D471" s="82" t="s">
        <v>4544</v>
      </c>
      <c r="E471" s="95" t="s">
        <v>559</v>
      </c>
      <c r="F471" s="134">
        <v>45925.0</v>
      </c>
      <c r="G471" s="94" t="s">
        <v>289</v>
      </c>
      <c r="H471" s="94" t="s">
        <v>4545</v>
      </c>
      <c r="I471" s="2" t="s">
        <v>4546</v>
      </c>
      <c r="J471" s="2" t="s">
        <v>4547</v>
      </c>
      <c r="K471" s="2" t="s">
        <v>4548</v>
      </c>
      <c r="L471" s="2">
        <v>2025.0</v>
      </c>
      <c r="M471" s="2" t="s">
        <v>2103</v>
      </c>
      <c r="N471" s="2">
        <v>15.0</v>
      </c>
      <c r="O471" s="2">
        <v>7.0</v>
      </c>
      <c r="P471" s="2" t="s">
        <v>4549</v>
      </c>
      <c r="S471" s="2">
        <v>0.0</v>
      </c>
      <c r="T471" s="2">
        <v>0.0</v>
      </c>
      <c r="U471" s="2" t="s">
        <v>4550</v>
      </c>
      <c r="V471" s="10" t="s">
        <v>4551</v>
      </c>
      <c r="W471" s="2" t="s">
        <v>4429</v>
      </c>
      <c r="X471" s="2" t="s">
        <v>4430</v>
      </c>
      <c r="Z471" s="2" t="s">
        <v>367</v>
      </c>
      <c r="AA471" s="2" t="s">
        <v>4552</v>
      </c>
    </row>
    <row r="472">
      <c r="A472" s="95" t="s">
        <v>66</v>
      </c>
      <c r="B472" s="136">
        <v>45924.0</v>
      </c>
      <c r="C472" s="95" t="s">
        <v>698</v>
      </c>
      <c r="D472" s="94" t="s">
        <v>1535</v>
      </c>
      <c r="E472" s="95" t="s">
        <v>559</v>
      </c>
      <c r="F472" s="134">
        <v>45925.0</v>
      </c>
      <c r="G472" s="94" t="s">
        <v>289</v>
      </c>
      <c r="H472" s="94" t="s">
        <v>4553</v>
      </c>
      <c r="I472" s="2" t="s">
        <v>4554</v>
      </c>
      <c r="J472" s="2" t="s">
        <v>4555</v>
      </c>
      <c r="K472" s="2" t="s">
        <v>4556</v>
      </c>
      <c r="L472" s="2">
        <v>2025.0</v>
      </c>
      <c r="M472" s="2" t="s">
        <v>4557</v>
      </c>
      <c r="N472" s="2">
        <v>31.0</v>
      </c>
      <c r="O472" s="2">
        <v>5.0</v>
      </c>
      <c r="P472" s="2" t="s">
        <v>4558</v>
      </c>
      <c r="S472" s="2">
        <v>0.0</v>
      </c>
      <c r="T472" s="2">
        <v>0.0</v>
      </c>
      <c r="U472" s="2" t="s">
        <v>4559</v>
      </c>
      <c r="V472" s="10" t="s">
        <v>4560</v>
      </c>
      <c r="W472" s="2" t="s">
        <v>4429</v>
      </c>
      <c r="X472" s="2" t="s">
        <v>4430</v>
      </c>
      <c r="Y472" s="2" t="s">
        <v>4561</v>
      </c>
      <c r="Z472" s="2" t="s">
        <v>367</v>
      </c>
      <c r="AA472" s="2" t="s">
        <v>4562</v>
      </c>
    </row>
    <row r="473">
      <c r="A473" s="95" t="s">
        <v>66</v>
      </c>
      <c r="B473" s="136">
        <v>45924.0</v>
      </c>
      <c r="C473" s="95" t="s">
        <v>698</v>
      </c>
      <c r="D473" s="94" t="s">
        <v>4563</v>
      </c>
      <c r="E473" s="95" t="s">
        <v>559</v>
      </c>
      <c r="F473" s="134">
        <v>45925.0</v>
      </c>
      <c r="G473" s="94" t="s">
        <v>700</v>
      </c>
      <c r="H473" s="94" t="s">
        <v>4564</v>
      </c>
      <c r="I473" s="2" t="s">
        <v>4565</v>
      </c>
      <c r="J473" s="2" t="s">
        <v>4566</v>
      </c>
      <c r="K473" s="2" t="s">
        <v>4567</v>
      </c>
      <c r="L473" s="2">
        <v>2025.0</v>
      </c>
      <c r="M473" s="2" t="s">
        <v>4568</v>
      </c>
      <c r="N473" s="2">
        <v>10.0</v>
      </c>
      <c r="O473" s="2">
        <v>7.0</v>
      </c>
      <c r="P473" s="2" t="s">
        <v>4569</v>
      </c>
      <c r="S473" s="2">
        <v>0.0</v>
      </c>
      <c r="T473" s="2">
        <v>0.0</v>
      </c>
      <c r="U473" s="2" t="s">
        <v>4570</v>
      </c>
      <c r="V473" s="10" t="s">
        <v>4571</v>
      </c>
      <c r="W473" s="2" t="s">
        <v>4429</v>
      </c>
      <c r="X473" s="2" t="s">
        <v>4430</v>
      </c>
      <c r="Y473" s="2" t="s">
        <v>4431</v>
      </c>
      <c r="Z473" s="2" t="s">
        <v>367</v>
      </c>
      <c r="AA473" s="2" t="s">
        <v>4572</v>
      </c>
    </row>
    <row r="474">
      <c r="A474" s="95" t="s">
        <v>799</v>
      </c>
      <c r="B474" s="136">
        <v>45924.0</v>
      </c>
      <c r="C474" s="95" t="s">
        <v>1264</v>
      </c>
      <c r="D474" s="94" t="s">
        <v>4573</v>
      </c>
      <c r="E474" s="95" t="s">
        <v>559</v>
      </c>
      <c r="F474" s="134">
        <v>45925.0</v>
      </c>
      <c r="G474" s="94" t="s">
        <v>360</v>
      </c>
      <c r="H474" s="94" t="s">
        <v>4574</v>
      </c>
      <c r="I474" s="2" t="s">
        <v>4575</v>
      </c>
      <c r="J474" s="2" t="s">
        <v>4576</v>
      </c>
      <c r="K474" s="2" t="s">
        <v>4577</v>
      </c>
      <c r="L474" s="2">
        <v>2025.0</v>
      </c>
      <c r="M474" s="2" t="s">
        <v>4578</v>
      </c>
      <c r="N474" s="2">
        <v>107.0</v>
      </c>
      <c r="O474" s="2">
        <v>13.0</v>
      </c>
      <c r="Q474" s="2">
        <v>1526.0</v>
      </c>
      <c r="R474" s="2">
        <v>1531.0</v>
      </c>
      <c r="S474" s="2">
        <v>0.0</v>
      </c>
      <c r="T474" s="2">
        <v>0.0</v>
      </c>
      <c r="U474" s="2" t="s">
        <v>4579</v>
      </c>
      <c r="V474" s="10" t="s">
        <v>4580</v>
      </c>
      <c r="W474" s="2" t="s">
        <v>4429</v>
      </c>
      <c r="X474" s="2" t="s">
        <v>4430</v>
      </c>
      <c r="Z474" s="2" t="s">
        <v>367</v>
      </c>
      <c r="AA474" s="2" t="s">
        <v>4581</v>
      </c>
    </row>
    <row r="475">
      <c r="A475" s="95" t="s">
        <v>799</v>
      </c>
      <c r="B475" s="136">
        <v>45924.0</v>
      </c>
      <c r="C475" s="95" t="s">
        <v>1264</v>
      </c>
      <c r="D475" s="94" t="s">
        <v>4582</v>
      </c>
      <c r="E475" s="95" t="s">
        <v>559</v>
      </c>
      <c r="F475" s="134" t="s">
        <v>4583</v>
      </c>
      <c r="G475" s="94" t="s">
        <v>289</v>
      </c>
      <c r="H475" s="94" t="s">
        <v>4584</v>
      </c>
      <c r="I475" s="2" t="s">
        <v>4585</v>
      </c>
      <c r="J475" s="2" t="s">
        <v>4586</v>
      </c>
      <c r="K475" s="2" t="s">
        <v>4587</v>
      </c>
      <c r="L475" s="2">
        <v>2025.0</v>
      </c>
      <c r="M475" s="2" t="s">
        <v>4588</v>
      </c>
      <c r="N475" s="2">
        <v>21.0</v>
      </c>
      <c r="O475" s="2">
        <v>7.0</v>
      </c>
      <c r="P475" s="2" t="s">
        <v>4589</v>
      </c>
      <c r="S475" s="2">
        <v>0.0</v>
      </c>
      <c r="T475" s="2">
        <v>0.0</v>
      </c>
      <c r="U475" s="2" t="s">
        <v>4590</v>
      </c>
      <c r="V475" s="17" t="s">
        <v>4591</v>
      </c>
      <c r="W475" s="2" t="s">
        <v>4429</v>
      </c>
      <c r="X475" s="2" t="s">
        <v>4430</v>
      </c>
      <c r="Y475" s="2" t="s">
        <v>4592</v>
      </c>
      <c r="Z475" s="2" t="s">
        <v>367</v>
      </c>
      <c r="AA475" s="2" t="s">
        <v>4593</v>
      </c>
    </row>
    <row r="476">
      <c r="A476" s="95" t="s">
        <v>799</v>
      </c>
      <c r="B476" s="136">
        <v>45924.0</v>
      </c>
      <c r="C476" s="95" t="s">
        <v>1264</v>
      </c>
      <c r="D476" s="94" t="s">
        <v>4594</v>
      </c>
      <c r="E476" s="95" t="s">
        <v>559</v>
      </c>
      <c r="F476" s="134">
        <v>46290.0</v>
      </c>
      <c r="G476" s="94" t="s">
        <v>289</v>
      </c>
      <c r="H476" s="94" t="s">
        <v>4595</v>
      </c>
      <c r="I476" s="2" t="s">
        <v>4596</v>
      </c>
      <c r="J476" s="2" t="s">
        <v>4597</v>
      </c>
      <c r="K476" s="2" t="s">
        <v>4598</v>
      </c>
      <c r="L476" s="2">
        <v>2025.0</v>
      </c>
      <c r="M476" s="2" t="s">
        <v>4515</v>
      </c>
      <c r="N476" s="2">
        <v>51.0</v>
      </c>
      <c r="O476" s="151">
        <v>45846.0</v>
      </c>
      <c r="Q476" s="2">
        <v>474.0</v>
      </c>
      <c r="R476" s="2">
        <v>485.0</v>
      </c>
      <c r="S476" s="2">
        <v>0.0</v>
      </c>
      <c r="T476" s="2">
        <v>0.0</v>
      </c>
      <c r="U476" s="2" t="s">
        <v>4599</v>
      </c>
      <c r="V476" s="10" t="s">
        <v>4600</v>
      </c>
      <c r="W476" s="2" t="s">
        <v>4429</v>
      </c>
      <c r="X476" s="2" t="s">
        <v>4430</v>
      </c>
      <c r="Z476" s="2" t="s">
        <v>367</v>
      </c>
      <c r="AA476" s="2" t="s">
        <v>4601</v>
      </c>
    </row>
    <row r="477">
      <c r="A477" s="95" t="s">
        <v>799</v>
      </c>
      <c r="B477" s="136">
        <v>45924.0</v>
      </c>
      <c r="C477" s="95" t="s">
        <v>1264</v>
      </c>
      <c r="D477" s="94" t="s">
        <v>4602</v>
      </c>
      <c r="E477" s="95" t="s">
        <v>559</v>
      </c>
      <c r="F477" s="134">
        <v>45925.0</v>
      </c>
      <c r="G477" s="94" t="s">
        <v>289</v>
      </c>
      <c r="H477" s="94" t="s">
        <v>4603</v>
      </c>
      <c r="I477" s="2" t="s">
        <v>4604</v>
      </c>
      <c r="J477" s="2" t="s">
        <v>4605</v>
      </c>
      <c r="K477" s="2" t="s">
        <v>2562</v>
      </c>
      <c r="L477" s="2">
        <v>2025.0</v>
      </c>
      <c r="M477" s="2" t="s">
        <v>4606</v>
      </c>
      <c r="N477" s="2">
        <v>19.0</v>
      </c>
      <c r="O477" s="2">
        <v>3.0</v>
      </c>
      <c r="Q477" s="2">
        <v>296.0</v>
      </c>
      <c r="R477" s="2">
        <v>301.0</v>
      </c>
      <c r="S477" s="2">
        <v>0.0</v>
      </c>
      <c r="T477" s="2">
        <v>0.0</v>
      </c>
      <c r="U477" s="2" t="s">
        <v>2566</v>
      </c>
      <c r="V477" s="10" t="s">
        <v>4607</v>
      </c>
      <c r="W477" s="2" t="s">
        <v>4429</v>
      </c>
      <c r="X477" s="2" t="s">
        <v>4430</v>
      </c>
      <c r="Z477" s="2" t="s">
        <v>367</v>
      </c>
      <c r="AA477" s="2" t="s">
        <v>4608</v>
      </c>
    </row>
    <row r="478">
      <c r="A478" s="95" t="s">
        <v>799</v>
      </c>
      <c r="B478" s="136">
        <v>45924.0</v>
      </c>
      <c r="C478" s="95" t="s">
        <v>762</v>
      </c>
      <c r="D478" s="94" t="s">
        <v>4609</v>
      </c>
      <c r="E478" s="95" t="s">
        <v>559</v>
      </c>
      <c r="F478" s="134">
        <v>45925.0</v>
      </c>
      <c r="G478" s="94" t="s">
        <v>700</v>
      </c>
      <c r="H478" s="94" t="s">
        <v>4610</v>
      </c>
      <c r="I478" s="2" t="s">
        <v>4611</v>
      </c>
      <c r="J478" s="2" t="s">
        <v>4612</v>
      </c>
      <c r="K478" s="2" t="s">
        <v>4613</v>
      </c>
      <c r="L478" s="2">
        <v>2025.0</v>
      </c>
      <c r="M478" s="2" t="s">
        <v>4614</v>
      </c>
      <c r="N478" s="2">
        <v>110.0</v>
      </c>
      <c r="P478" s="2">
        <v>102563.0</v>
      </c>
      <c r="S478" s="2">
        <v>0.0</v>
      </c>
      <c r="T478" s="2">
        <v>0.0</v>
      </c>
      <c r="U478" s="2" t="s">
        <v>4615</v>
      </c>
      <c r="V478" s="10" t="s">
        <v>4616</v>
      </c>
      <c r="W478" s="2" t="s">
        <v>4429</v>
      </c>
      <c r="X478" s="2" t="s">
        <v>4430</v>
      </c>
      <c r="Y478" s="2" t="s">
        <v>4617</v>
      </c>
      <c r="Z478" s="2" t="s">
        <v>367</v>
      </c>
      <c r="AA478" s="2" t="s">
        <v>4618</v>
      </c>
    </row>
    <row r="479">
      <c r="A479" s="95" t="s">
        <v>799</v>
      </c>
      <c r="B479" s="136">
        <v>45924.0</v>
      </c>
      <c r="C479" s="95" t="s">
        <v>1264</v>
      </c>
      <c r="D479" s="94" t="s">
        <v>4619</v>
      </c>
      <c r="E479" s="95" t="s">
        <v>559</v>
      </c>
      <c r="F479" s="134">
        <v>45925.0</v>
      </c>
      <c r="G479" s="94" t="s">
        <v>700</v>
      </c>
      <c r="H479" s="94" t="s">
        <v>4620</v>
      </c>
      <c r="I479" s="2" t="s">
        <v>4621</v>
      </c>
      <c r="J479" s="2" t="s">
        <v>4622</v>
      </c>
      <c r="K479" s="2" t="s">
        <v>4623</v>
      </c>
      <c r="L479" s="2">
        <v>2025.0</v>
      </c>
      <c r="M479" s="2" t="s">
        <v>4624</v>
      </c>
      <c r="N479" s="2">
        <v>69.0</v>
      </c>
      <c r="O479" s="2">
        <v>6.0</v>
      </c>
      <c r="Q479" s="2">
        <v>606.0</v>
      </c>
      <c r="R479" s="2">
        <v>614.0</v>
      </c>
      <c r="S479" s="2">
        <v>0.0</v>
      </c>
      <c r="T479" s="2">
        <v>0.0</v>
      </c>
      <c r="U479" s="2" t="s">
        <v>4625</v>
      </c>
      <c r="V479" s="10" t="s">
        <v>4626</v>
      </c>
      <c r="W479" s="2" t="s">
        <v>4429</v>
      </c>
      <c r="X479" s="2" t="s">
        <v>4430</v>
      </c>
      <c r="Y479" s="2" t="s">
        <v>4431</v>
      </c>
      <c r="Z479" s="2" t="s">
        <v>367</v>
      </c>
      <c r="AA479" s="2" t="s">
        <v>4627</v>
      </c>
    </row>
    <row r="480">
      <c r="A480" s="95" t="s">
        <v>799</v>
      </c>
      <c r="B480" s="136">
        <v>45924.0</v>
      </c>
      <c r="C480" s="95" t="s">
        <v>762</v>
      </c>
      <c r="D480" s="94" t="s">
        <v>4628</v>
      </c>
      <c r="E480" s="95" t="s">
        <v>559</v>
      </c>
      <c r="F480" s="134">
        <v>45925.0</v>
      </c>
      <c r="G480" s="94" t="s">
        <v>700</v>
      </c>
      <c r="H480" s="94" t="s">
        <v>4629</v>
      </c>
      <c r="I480" s="2" t="s">
        <v>4630</v>
      </c>
      <c r="J480" s="2" t="s">
        <v>4631</v>
      </c>
      <c r="K480" s="2" t="s">
        <v>4632</v>
      </c>
      <c r="L480" s="2">
        <v>2025.0</v>
      </c>
      <c r="M480" s="2" t="s">
        <v>4633</v>
      </c>
      <c r="N480" s="2">
        <v>8.0</v>
      </c>
      <c r="O480" s="2">
        <v>2.0</v>
      </c>
      <c r="Q480" s="2">
        <v>84.0</v>
      </c>
      <c r="R480" s="2">
        <v>89.0</v>
      </c>
      <c r="S480" s="2">
        <v>0.0</v>
      </c>
      <c r="T480" s="2">
        <v>0.0</v>
      </c>
      <c r="U480" s="2" t="s">
        <v>4634</v>
      </c>
      <c r="V480" s="10" t="s">
        <v>4635</v>
      </c>
      <c r="W480" s="2" t="s">
        <v>4429</v>
      </c>
      <c r="X480" s="2" t="s">
        <v>4430</v>
      </c>
      <c r="Y480" s="2" t="s">
        <v>4469</v>
      </c>
      <c r="Z480" s="2" t="s">
        <v>367</v>
      </c>
      <c r="AA480" s="2" t="s">
        <v>4636</v>
      </c>
    </row>
    <row r="481">
      <c r="A481" s="95" t="s">
        <v>799</v>
      </c>
      <c r="B481" s="136">
        <v>45924.0</v>
      </c>
      <c r="C481" s="95" t="s">
        <v>1264</v>
      </c>
      <c r="D481" s="94" t="s">
        <v>4637</v>
      </c>
      <c r="E481" s="95" t="s">
        <v>559</v>
      </c>
      <c r="F481" s="134">
        <v>45925.0</v>
      </c>
      <c r="G481" s="94" t="s">
        <v>289</v>
      </c>
      <c r="H481" s="94" t="s">
        <v>4638</v>
      </c>
      <c r="I481" s="2" t="s">
        <v>4639</v>
      </c>
      <c r="J481" s="2" t="s">
        <v>4640</v>
      </c>
      <c r="K481" s="2" t="s">
        <v>4641</v>
      </c>
      <c r="L481" s="2">
        <v>2025.0</v>
      </c>
      <c r="M481" s="2" t="s">
        <v>4642</v>
      </c>
      <c r="N481" s="2">
        <v>14.0</v>
      </c>
      <c r="O481" s="2">
        <v>2.0</v>
      </c>
      <c r="P481" s="2" t="s">
        <v>4643</v>
      </c>
      <c r="S481" s="2">
        <v>0.0</v>
      </c>
      <c r="T481" s="2">
        <v>0.0</v>
      </c>
      <c r="U481" s="2" t="s">
        <v>4644</v>
      </c>
      <c r="V481" s="10" t="s">
        <v>4645</v>
      </c>
      <c r="W481" s="2" t="s">
        <v>4429</v>
      </c>
      <c r="X481" s="2" t="s">
        <v>4430</v>
      </c>
      <c r="Y481" s="2" t="s">
        <v>4431</v>
      </c>
      <c r="Z481" s="2" t="s">
        <v>367</v>
      </c>
      <c r="AA481" s="2" t="s">
        <v>4646</v>
      </c>
    </row>
    <row r="482">
      <c r="A482" s="95" t="s">
        <v>799</v>
      </c>
      <c r="B482" s="136">
        <v>45924.0</v>
      </c>
      <c r="C482" s="95" t="s">
        <v>1264</v>
      </c>
      <c r="D482" s="94" t="s">
        <v>4647</v>
      </c>
      <c r="E482" s="95" t="s">
        <v>559</v>
      </c>
      <c r="F482" s="134">
        <v>45925.0</v>
      </c>
      <c r="G482" s="94" t="s">
        <v>289</v>
      </c>
      <c r="H482" s="94" t="s">
        <v>4648</v>
      </c>
      <c r="I482" s="2" t="s">
        <v>4649</v>
      </c>
      <c r="J482" s="2" t="s">
        <v>4650</v>
      </c>
      <c r="K482" s="2" t="s">
        <v>4651</v>
      </c>
      <c r="L482" s="2">
        <v>2025.0</v>
      </c>
      <c r="M482" s="2" t="s">
        <v>2103</v>
      </c>
      <c r="N482" s="2">
        <v>15.0</v>
      </c>
      <c r="O482" s="2">
        <v>4.0</v>
      </c>
      <c r="P482" s="2" t="s">
        <v>4652</v>
      </c>
      <c r="S482" s="2">
        <v>0.0</v>
      </c>
      <c r="T482" s="2">
        <v>0.0</v>
      </c>
      <c r="U482" s="2" t="s">
        <v>4653</v>
      </c>
      <c r="V482" s="10" t="s">
        <v>4654</v>
      </c>
      <c r="W482" s="2" t="s">
        <v>4429</v>
      </c>
      <c r="X482" s="2" t="s">
        <v>4430</v>
      </c>
      <c r="Y482" s="2" t="s">
        <v>4431</v>
      </c>
      <c r="Z482" s="2" t="s">
        <v>367</v>
      </c>
      <c r="AA482" s="2" t="s">
        <v>4655</v>
      </c>
    </row>
    <row r="483">
      <c r="A483" s="95" t="s">
        <v>799</v>
      </c>
      <c r="B483" s="136">
        <v>45924.0</v>
      </c>
      <c r="C483" s="95" t="s">
        <v>1264</v>
      </c>
      <c r="D483" s="94" t="s">
        <v>4656</v>
      </c>
      <c r="E483" s="95" t="s">
        <v>559</v>
      </c>
      <c r="F483" s="134">
        <v>45925.0</v>
      </c>
      <c r="G483" s="94" t="s">
        <v>289</v>
      </c>
      <c r="H483" s="94" t="s">
        <v>4657</v>
      </c>
      <c r="I483" s="2" t="s">
        <v>4658</v>
      </c>
      <c r="J483" s="2" t="s">
        <v>4659</v>
      </c>
      <c r="K483" s="2" t="s">
        <v>4660</v>
      </c>
      <c r="L483" s="2">
        <v>2025.0</v>
      </c>
      <c r="M483" s="2" t="s">
        <v>4661</v>
      </c>
      <c r="N483" s="2">
        <v>14.0</v>
      </c>
      <c r="O483" s="2">
        <v>9.0</v>
      </c>
      <c r="P483" s="2">
        <v>2403118.0</v>
      </c>
      <c r="S483" s="2">
        <v>0.0</v>
      </c>
      <c r="T483" s="2">
        <v>0.0</v>
      </c>
      <c r="U483" s="2" t="s">
        <v>4662</v>
      </c>
      <c r="V483" s="10" t="s">
        <v>4663</v>
      </c>
      <c r="W483" s="2" t="s">
        <v>4429</v>
      </c>
      <c r="X483" s="2" t="s">
        <v>4430</v>
      </c>
      <c r="Y483" s="2" t="s">
        <v>4592</v>
      </c>
      <c r="Z483" s="2" t="s">
        <v>367</v>
      </c>
      <c r="AA483" s="2" t="s">
        <v>4664</v>
      </c>
    </row>
    <row r="484">
      <c r="A484" s="95" t="s">
        <v>799</v>
      </c>
      <c r="B484" s="136">
        <v>45924.0</v>
      </c>
      <c r="C484" s="95" t="s">
        <v>1264</v>
      </c>
      <c r="D484" s="94" t="s">
        <v>4665</v>
      </c>
      <c r="E484" s="150" t="s">
        <v>870</v>
      </c>
      <c r="F484" s="149">
        <v>45925.0</v>
      </c>
      <c r="G484" s="152" t="s">
        <v>289</v>
      </c>
      <c r="H484" s="153" t="s">
        <v>4544</v>
      </c>
      <c r="I484" s="2" t="s">
        <v>4666</v>
      </c>
      <c r="J484" s="2" t="s">
        <v>4667</v>
      </c>
      <c r="K484" s="2" t="s">
        <v>4668</v>
      </c>
      <c r="L484" s="2">
        <v>2025.0</v>
      </c>
      <c r="M484" s="2" t="s">
        <v>4669</v>
      </c>
      <c r="N484" s="2">
        <v>20.0</v>
      </c>
      <c r="O484" s="154">
        <v>45751.0</v>
      </c>
      <c r="P484" s="2" t="s">
        <v>4670</v>
      </c>
      <c r="S484" s="2">
        <v>0.0</v>
      </c>
      <c r="T484" s="2">
        <v>2.0</v>
      </c>
      <c r="U484" s="2" t="s">
        <v>4671</v>
      </c>
      <c r="V484" s="10" t="s">
        <v>4672</v>
      </c>
      <c r="W484" s="2" t="s">
        <v>4429</v>
      </c>
      <c r="X484" s="2" t="s">
        <v>4430</v>
      </c>
      <c r="Y484" s="2" t="s">
        <v>4431</v>
      </c>
      <c r="Z484" s="2" t="s">
        <v>367</v>
      </c>
      <c r="AA484" s="2" t="s">
        <v>4673</v>
      </c>
    </row>
    <row r="485">
      <c r="A485" s="95" t="s">
        <v>799</v>
      </c>
      <c r="B485" s="136">
        <v>45924.0</v>
      </c>
      <c r="C485" s="95" t="s">
        <v>1264</v>
      </c>
      <c r="D485" s="94" t="s">
        <v>4674</v>
      </c>
      <c r="E485" s="95" t="s">
        <v>559</v>
      </c>
      <c r="F485" s="134">
        <v>45925.0</v>
      </c>
      <c r="G485" s="94" t="s">
        <v>289</v>
      </c>
      <c r="H485" s="94" t="s">
        <v>4675</v>
      </c>
      <c r="I485" s="2" t="s">
        <v>4676</v>
      </c>
      <c r="J485" s="2" t="s">
        <v>4677</v>
      </c>
      <c r="K485" s="2" t="s">
        <v>4678</v>
      </c>
      <c r="L485" s="2">
        <v>2025.0</v>
      </c>
      <c r="M485" s="2" t="s">
        <v>4679</v>
      </c>
      <c r="N485" s="2">
        <v>46.0</v>
      </c>
      <c r="O485" s="2">
        <v>3.0</v>
      </c>
      <c r="Q485" s="2">
        <v>370.0</v>
      </c>
      <c r="R485" s="2">
        <v>385.0</v>
      </c>
      <c r="S485" s="2">
        <v>0.0</v>
      </c>
      <c r="T485" s="2">
        <v>1.0</v>
      </c>
      <c r="U485" s="2" t="s">
        <v>4680</v>
      </c>
      <c r="V485" s="10" t="s">
        <v>4681</v>
      </c>
      <c r="W485" s="2" t="s">
        <v>4429</v>
      </c>
      <c r="X485" s="2" t="s">
        <v>4430</v>
      </c>
      <c r="Z485" s="2" t="s">
        <v>367</v>
      </c>
      <c r="AA485" s="2" t="s">
        <v>4682</v>
      </c>
    </row>
    <row r="486">
      <c r="A486" s="95" t="s">
        <v>799</v>
      </c>
      <c r="B486" s="136">
        <v>45924.0</v>
      </c>
      <c r="C486" s="95" t="s">
        <v>1264</v>
      </c>
      <c r="D486" s="94" t="s">
        <v>4683</v>
      </c>
      <c r="E486" s="95" t="s">
        <v>4684</v>
      </c>
      <c r="F486" s="134">
        <v>45925.0</v>
      </c>
      <c r="G486" s="94" t="s">
        <v>289</v>
      </c>
      <c r="H486" s="94" t="s">
        <v>4685</v>
      </c>
      <c r="I486" s="2" t="s">
        <v>4686</v>
      </c>
      <c r="J486" s="2" t="s">
        <v>4687</v>
      </c>
      <c r="K486" s="2" t="s">
        <v>4688</v>
      </c>
      <c r="L486" s="2">
        <v>2025.0</v>
      </c>
      <c r="M486" s="2" t="s">
        <v>4689</v>
      </c>
      <c r="N486" s="2">
        <v>47.0</v>
      </c>
      <c r="O486" s="2">
        <v>1.0</v>
      </c>
      <c r="Q486" s="2">
        <v>134.0</v>
      </c>
      <c r="R486" s="2">
        <v>142.0</v>
      </c>
      <c r="S486" s="2">
        <v>0.0</v>
      </c>
      <c r="T486" s="2">
        <v>2.0</v>
      </c>
      <c r="U486" s="2" t="s">
        <v>4690</v>
      </c>
      <c r="V486" s="10" t="s">
        <v>4691</v>
      </c>
      <c r="W486" s="2" t="s">
        <v>4429</v>
      </c>
      <c r="X486" s="2" t="s">
        <v>4430</v>
      </c>
      <c r="Y486" s="2" t="s">
        <v>4692</v>
      </c>
      <c r="Z486" s="2" t="s">
        <v>367</v>
      </c>
      <c r="AA486" s="2" t="s">
        <v>4693</v>
      </c>
    </row>
    <row r="487">
      <c r="A487" s="95" t="s">
        <v>799</v>
      </c>
      <c r="B487" s="136">
        <v>45924.0</v>
      </c>
      <c r="C487" s="95" t="s">
        <v>1264</v>
      </c>
      <c r="D487" s="94" t="s">
        <v>4694</v>
      </c>
      <c r="E487" s="95" t="s">
        <v>870</v>
      </c>
      <c r="F487" s="135">
        <v>45925.0</v>
      </c>
      <c r="G487" s="94" t="s">
        <v>289</v>
      </c>
      <c r="H487" s="94" t="s">
        <v>4695</v>
      </c>
      <c r="I487" s="2" t="s">
        <v>4696</v>
      </c>
      <c r="J487" s="2" t="s">
        <v>4697</v>
      </c>
      <c r="K487" s="2" t="s">
        <v>4698</v>
      </c>
      <c r="L487" s="2">
        <v>2025.0</v>
      </c>
      <c r="M487" s="2" t="s">
        <v>4699</v>
      </c>
      <c r="N487" s="2">
        <v>11.0</v>
      </c>
      <c r="P487" s="2" t="s">
        <v>4700</v>
      </c>
      <c r="S487" s="2">
        <v>0.0</v>
      </c>
      <c r="T487" s="2">
        <v>0.0</v>
      </c>
      <c r="U487" s="2" t="s">
        <v>4701</v>
      </c>
      <c r="V487" s="10" t="s">
        <v>4702</v>
      </c>
      <c r="W487" s="2" t="s">
        <v>4429</v>
      </c>
      <c r="X487" s="2" t="s">
        <v>4430</v>
      </c>
      <c r="Y487" s="2" t="s">
        <v>4431</v>
      </c>
      <c r="Z487" s="2" t="s">
        <v>367</v>
      </c>
      <c r="AA487" s="2" t="s">
        <v>4703</v>
      </c>
    </row>
    <row r="488">
      <c r="A488" s="95" t="s">
        <v>799</v>
      </c>
      <c r="B488" s="136">
        <v>45924.0</v>
      </c>
      <c r="C488" s="95" t="s">
        <v>1264</v>
      </c>
      <c r="D488" s="94" t="s">
        <v>4704</v>
      </c>
      <c r="E488" s="95" t="s">
        <v>633</v>
      </c>
      <c r="F488" s="134">
        <v>45925.0</v>
      </c>
      <c r="G488" s="94" t="s">
        <v>360</v>
      </c>
      <c r="H488" s="94" t="s">
        <v>4705</v>
      </c>
      <c r="I488" s="2" t="s">
        <v>4706</v>
      </c>
      <c r="J488" s="2" t="s">
        <v>4707</v>
      </c>
      <c r="K488" s="2" t="s">
        <v>4708</v>
      </c>
      <c r="L488" s="2">
        <v>2025.0</v>
      </c>
      <c r="M488" s="2" t="s">
        <v>4709</v>
      </c>
      <c r="N488" s="2">
        <v>14.0</v>
      </c>
      <c r="P488" s="2" t="s">
        <v>4710</v>
      </c>
      <c r="S488" s="2">
        <v>0.0</v>
      </c>
      <c r="T488" s="2">
        <v>0.0</v>
      </c>
      <c r="U488" s="2" t="s">
        <v>4711</v>
      </c>
      <c r="V488" s="10" t="s">
        <v>4712</v>
      </c>
      <c r="W488" s="2" t="s">
        <v>4429</v>
      </c>
      <c r="X488" s="2" t="s">
        <v>4430</v>
      </c>
      <c r="Y488" s="2" t="s">
        <v>4713</v>
      </c>
      <c r="Z488" s="2" t="s">
        <v>367</v>
      </c>
      <c r="AA488" s="2" t="s">
        <v>4714</v>
      </c>
    </row>
    <row r="489">
      <c r="A489" s="95" t="s">
        <v>799</v>
      </c>
      <c r="B489" s="136">
        <v>45924.0</v>
      </c>
      <c r="C489" s="95" t="s">
        <v>1264</v>
      </c>
      <c r="D489" s="94" t="s">
        <v>4715</v>
      </c>
      <c r="E489" s="95" t="s">
        <v>633</v>
      </c>
      <c r="F489" s="134">
        <v>45925.0</v>
      </c>
      <c r="G489" s="94" t="s">
        <v>289</v>
      </c>
      <c r="H489" s="94" t="s">
        <v>4716</v>
      </c>
      <c r="I489" s="2" t="s">
        <v>4717</v>
      </c>
      <c r="J489" s="2" t="s">
        <v>4718</v>
      </c>
      <c r="K489" s="2" t="s">
        <v>4719</v>
      </c>
      <c r="L489" s="2">
        <v>2025.0</v>
      </c>
      <c r="M489" s="2" t="s">
        <v>4720</v>
      </c>
      <c r="N489" s="2">
        <v>27.0</v>
      </c>
      <c r="P489" s="2" t="s">
        <v>4721</v>
      </c>
      <c r="S489" s="2">
        <v>0.0</v>
      </c>
      <c r="T489" s="2">
        <v>1.0</v>
      </c>
      <c r="U489" s="2" t="s">
        <v>4722</v>
      </c>
      <c r="V489" s="10" t="s">
        <v>4723</v>
      </c>
      <c r="W489" s="2" t="s">
        <v>4429</v>
      </c>
      <c r="X489" s="2" t="s">
        <v>4430</v>
      </c>
      <c r="Y489" s="2" t="s">
        <v>4431</v>
      </c>
      <c r="Z489" s="2" t="s">
        <v>367</v>
      </c>
      <c r="AA489" s="2" t="s">
        <v>4724</v>
      </c>
    </row>
    <row r="490">
      <c r="A490" s="95" t="s">
        <v>799</v>
      </c>
      <c r="B490" s="136">
        <v>45924.0</v>
      </c>
      <c r="C490" s="95" t="s">
        <v>1264</v>
      </c>
      <c r="D490" s="94" t="s">
        <v>4725</v>
      </c>
      <c r="E490" s="95" t="s">
        <v>633</v>
      </c>
      <c r="F490" s="134">
        <v>45925.0</v>
      </c>
      <c r="G490" s="94" t="s">
        <v>4726</v>
      </c>
      <c r="H490" s="94" t="s">
        <v>4727</v>
      </c>
      <c r="I490" s="2" t="s">
        <v>4728</v>
      </c>
      <c r="J490" s="2" t="s">
        <v>4729</v>
      </c>
      <c r="K490" s="2" t="s">
        <v>4730</v>
      </c>
      <c r="L490" s="2">
        <v>2025.0</v>
      </c>
      <c r="M490" s="2" t="s">
        <v>4699</v>
      </c>
      <c r="N490" s="2">
        <v>11.0</v>
      </c>
      <c r="P490" s="2" t="s">
        <v>4731</v>
      </c>
      <c r="S490" s="2">
        <v>0.0</v>
      </c>
      <c r="T490" s="2">
        <v>1.0</v>
      </c>
      <c r="U490" s="2" t="s">
        <v>4732</v>
      </c>
      <c r="V490" s="10" t="s">
        <v>4733</v>
      </c>
      <c r="W490" s="2" t="s">
        <v>4429</v>
      </c>
      <c r="X490" s="2" t="s">
        <v>4430</v>
      </c>
      <c r="Y490" s="2" t="s">
        <v>4431</v>
      </c>
      <c r="Z490" s="2" t="s">
        <v>367</v>
      </c>
      <c r="AA490" s="2" t="s">
        <v>4734</v>
      </c>
    </row>
    <row r="491">
      <c r="A491" s="95" t="s">
        <v>799</v>
      </c>
      <c r="B491" s="136">
        <v>45924.0</v>
      </c>
      <c r="C491" s="95" t="s">
        <v>1264</v>
      </c>
      <c r="D491" s="94" t="s">
        <v>4735</v>
      </c>
      <c r="E491" s="95" t="s">
        <v>4736</v>
      </c>
      <c r="F491" s="134">
        <v>45925.0</v>
      </c>
      <c r="G491" s="94" t="s">
        <v>289</v>
      </c>
      <c r="H491" s="94" t="s">
        <v>4737</v>
      </c>
      <c r="I491" s="2" t="s">
        <v>4738</v>
      </c>
      <c r="J491" s="2" t="s">
        <v>4739</v>
      </c>
      <c r="K491" s="2" t="s">
        <v>4740</v>
      </c>
      <c r="L491" s="2">
        <v>2025.0</v>
      </c>
      <c r="M491" s="2" t="s">
        <v>4741</v>
      </c>
      <c r="N491" s="2">
        <v>29.0</v>
      </c>
      <c r="O491" s="2">
        <v>3.0</v>
      </c>
      <c r="Q491" s="2">
        <v>274.0</v>
      </c>
      <c r="R491" s="2">
        <v>282.0</v>
      </c>
      <c r="S491" s="2">
        <v>0.0</v>
      </c>
      <c r="T491" s="2">
        <v>1.0</v>
      </c>
      <c r="U491" s="2" t="s">
        <v>4742</v>
      </c>
      <c r="V491" s="10" t="s">
        <v>4743</v>
      </c>
      <c r="W491" s="2" t="s">
        <v>4429</v>
      </c>
      <c r="X491" s="2" t="s">
        <v>4430</v>
      </c>
      <c r="Z491" s="2" t="s">
        <v>367</v>
      </c>
      <c r="AA491" s="2" t="s">
        <v>4744</v>
      </c>
    </row>
    <row r="492">
      <c r="A492" s="95" t="s">
        <v>799</v>
      </c>
      <c r="B492" s="136">
        <v>45924.0</v>
      </c>
      <c r="C492" s="95" t="s">
        <v>1264</v>
      </c>
      <c r="D492" s="94" t="s">
        <v>4745</v>
      </c>
      <c r="E492" s="95" t="s">
        <v>633</v>
      </c>
      <c r="F492" s="134">
        <v>45925.0</v>
      </c>
      <c r="G492" s="94" t="s">
        <v>289</v>
      </c>
      <c r="H492" s="94" t="s">
        <v>4746</v>
      </c>
      <c r="I492" s="2" t="s">
        <v>4747</v>
      </c>
      <c r="J492" s="2" t="s">
        <v>4748</v>
      </c>
      <c r="K492" s="2" t="s">
        <v>907</v>
      </c>
      <c r="L492" s="2">
        <v>2024.0</v>
      </c>
      <c r="M492" s="2" t="s">
        <v>885</v>
      </c>
      <c r="N492" s="2">
        <v>25.0</v>
      </c>
      <c r="O492" s="2">
        <v>1.0</v>
      </c>
      <c r="P492" s="2">
        <v>450.0</v>
      </c>
      <c r="S492" s="2">
        <v>0.0</v>
      </c>
      <c r="T492" s="2">
        <v>2.0</v>
      </c>
      <c r="U492" s="2" t="s">
        <v>912</v>
      </c>
      <c r="V492" s="10" t="s">
        <v>4749</v>
      </c>
      <c r="W492" s="2" t="s">
        <v>4429</v>
      </c>
      <c r="X492" s="2" t="s">
        <v>4430</v>
      </c>
      <c r="Y492" s="2" t="s">
        <v>4431</v>
      </c>
      <c r="Z492" s="2" t="s">
        <v>367</v>
      </c>
      <c r="AA492" s="2" t="s">
        <v>4750</v>
      </c>
    </row>
    <row r="493">
      <c r="A493" s="95" t="s">
        <v>799</v>
      </c>
      <c r="B493" s="136">
        <v>45924.0</v>
      </c>
      <c r="C493" s="95" t="s">
        <v>1264</v>
      </c>
      <c r="D493" s="94" t="s">
        <v>4751</v>
      </c>
      <c r="E493" s="95" t="s">
        <v>633</v>
      </c>
      <c r="F493" s="134">
        <v>45925.0</v>
      </c>
      <c r="G493" s="94" t="s">
        <v>289</v>
      </c>
      <c r="H493" s="94" t="s">
        <v>4752</v>
      </c>
      <c r="I493" s="2" t="s">
        <v>4753</v>
      </c>
      <c r="J493" s="2" t="s">
        <v>4754</v>
      </c>
      <c r="K493" s="2" t="s">
        <v>4755</v>
      </c>
      <c r="L493" s="2">
        <v>2024.0</v>
      </c>
      <c r="M493" s="2" t="s">
        <v>4756</v>
      </c>
      <c r="N493" s="2">
        <v>24.0</v>
      </c>
      <c r="O493" s="2">
        <v>1.0</v>
      </c>
      <c r="P493" s="2">
        <v>554.0</v>
      </c>
      <c r="S493" s="2">
        <v>0.0</v>
      </c>
      <c r="T493" s="2">
        <v>5.0</v>
      </c>
      <c r="U493" s="2" t="s">
        <v>4757</v>
      </c>
      <c r="V493" s="10" t="s">
        <v>4758</v>
      </c>
      <c r="W493" s="2" t="s">
        <v>4429</v>
      </c>
      <c r="X493" s="2" t="s">
        <v>4430</v>
      </c>
      <c r="Y493" s="2" t="s">
        <v>4431</v>
      </c>
      <c r="Z493" s="2" t="s">
        <v>367</v>
      </c>
      <c r="AA493" s="2" t="s">
        <v>4759</v>
      </c>
    </row>
    <row r="494">
      <c r="A494" s="95" t="s">
        <v>799</v>
      </c>
      <c r="B494" s="136">
        <v>45924.0</v>
      </c>
      <c r="C494" s="95" t="s">
        <v>1264</v>
      </c>
      <c r="D494" s="94" t="s">
        <v>4760</v>
      </c>
      <c r="E494" s="95" t="s">
        <v>633</v>
      </c>
      <c r="F494" s="134">
        <v>45925.0</v>
      </c>
      <c r="G494" s="94" t="s">
        <v>289</v>
      </c>
      <c r="H494" s="94" t="s">
        <v>4761</v>
      </c>
      <c r="I494" s="2" t="s">
        <v>4762</v>
      </c>
      <c r="J494" s="2" t="s">
        <v>4763</v>
      </c>
      <c r="K494" s="2" t="s">
        <v>4764</v>
      </c>
      <c r="L494" s="2">
        <v>2024.0</v>
      </c>
      <c r="M494" s="2" t="s">
        <v>4756</v>
      </c>
      <c r="N494" s="2">
        <v>24.0</v>
      </c>
      <c r="O494" s="2">
        <v>1.0</v>
      </c>
      <c r="P494" s="2">
        <v>29.0</v>
      </c>
      <c r="S494" s="2">
        <v>0.0</v>
      </c>
      <c r="T494" s="2">
        <v>5.0</v>
      </c>
      <c r="U494" s="2" t="s">
        <v>4765</v>
      </c>
      <c r="V494" s="10" t="s">
        <v>4766</v>
      </c>
      <c r="W494" s="2" t="s">
        <v>4429</v>
      </c>
      <c r="X494" s="2" t="s">
        <v>4430</v>
      </c>
      <c r="Y494" s="2" t="s">
        <v>4767</v>
      </c>
      <c r="Z494" s="2" t="s">
        <v>367</v>
      </c>
      <c r="AA494" s="2" t="s">
        <v>4768</v>
      </c>
    </row>
    <row r="495">
      <c r="A495" s="95" t="s">
        <v>732</v>
      </c>
      <c r="B495" s="134">
        <v>45925.0</v>
      </c>
      <c r="C495" s="95" t="s">
        <v>289</v>
      </c>
      <c r="D495" s="94" t="s">
        <v>4769</v>
      </c>
      <c r="E495" s="95" t="s">
        <v>1609</v>
      </c>
      <c r="F495" s="134">
        <v>45925.0</v>
      </c>
      <c r="G495" s="94" t="s">
        <v>698</v>
      </c>
      <c r="H495" s="94" t="s">
        <v>4770</v>
      </c>
      <c r="I495" s="2" t="s">
        <v>4771</v>
      </c>
      <c r="J495" s="2" t="s">
        <v>4772</v>
      </c>
      <c r="K495" s="2" t="s">
        <v>4773</v>
      </c>
      <c r="L495" s="2">
        <v>2024.0</v>
      </c>
      <c r="M495" s="2" t="s">
        <v>4774</v>
      </c>
      <c r="N495" s="2">
        <v>37.0</v>
      </c>
      <c r="O495" s="151">
        <v>45973.0</v>
      </c>
      <c r="Q495" s="2">
        <v>601.0</v>
      </c>
      <c r="R495" s="2">
        <v>607.0</v>
      </c>
      <c r="S495" s="2">
        <v>0.0</v>
      </c>
      <c r="T495" s="2">
        <v>1.0</v>
      </c>
      <c r="U495" s="2" t="s">
        <v>4775</v>
      </c>
      <c r="V495" s="10" t="s">
        <v>4776</v>
      </c>
      <c r="W495" s="2" t="s">
        <v>4429</v>
      </c>
      <c r="X495" s="2" t="s">
        <v>4430</v>
      </c>
      <c r="Z495" s="2" t="s">
        <v>367</v>
      </c>
      <c r="AA495" s="2" t="s">
        <v>4777</v>
      </c>
    </row>
    <row r="496">
      <c r="A496" s="95" t="s">
        <v>732</v>
      </c>
      <c r="B496" s="134">
        <v>45925.0</v>
      </c>
      <c r="C496" s="95" t="s">
        <v>289</v>
      </c>
      <c r="D496" s="94" t="s">
        <v>4778</v>
      </c>
      <c r="E496" s="95" t="s">
        <v>1609</v>
      </c>
      <c r="F496" s="134">
        <v>45925.0</v>
      </c>
      <c r="G496" s="94" t="s">
        <v>698</v>
      </c>
      <c r="H496" s="94" t="s">
        <v>4779</v>
      </c>
      <c r="I496" s="2" t="s">
        <v>4780</v>
      </c>
      <c r="J496" s="2" t="s">
        <v>4781</v>
      </c>
      <c r="K496" s="2" t="s">
        <v>4782</v>
      </c>
      <c r="L496" s="2">
        <v>2024.0</v>
      </c>
      <c r="M496" s="2" t="s">
        <v>4783</v>
      </c>
      <c r="N496" s="2">
        <v>79.0</v>
      </c>
      <c r="Q496" s="2">
        <v>234.0</v>
      </c>
      <c r="R496" s="2">
        <v>240.0</v>
      </c>
      <c r="S496" s="2">
        <v>0.0</v>
      </c>
      <c r="T496" s="2">
        <v>2.0</v>
      </c>
      <c r="U496" s="2" t="s">
        <v>4784</v>
      </c>
      <c r="V496" s="10" t="s">
        <v>4785</v>
      </c>
      <c r="W496" s="2" t="s">
        <v>4429</v>
      </c>
      <c r="X496" s="2" t="s">
        <v>4430</v>
      </c>
      <c r="Z496" s="2" t="s">
        <v>367</v>
      </c>
      <c r="AA496" s="2" t="s">
        <v>4786</v>
      </c>
    </row>
    <row r="497">
      <c r="A497" s="95" t="s">
        <v>732</v>
      </c>
      <c r="B497" s="134">
        <v>45925.0</v>
      </c>
      <c r="C497" s="95" t="s">
        <v>360</v>
      </c>
      <c r="D497" s="94" t="s">
        <v>4787</v>
      </c>
      <c r="E497" s="95" t="s">
        <v>1609</v>
      </c>
      <c r="F497" s="134">
        <v>45925.0</v>
      </c>
      <c r="G497" s="94" t="s">
        <v>1264</v>
      </c>
      <c r="H497" s="94" t="s">
        <v>4788</v>
      </c>
      <c r="I497" s="2" t="s">
        <v>4789</v>
      </c>
      <c r="J497" s="2" t="s">
        <v>4790</v>
      </c>
      <c r="K497" s="2" t="s">
        <v>4791</v>
      </c>
      <c r="L497" s="2">
        <v>2024.0</v>
      </c>
      <c r="M497" s="2" t="s">
        <v>4792</v>
      </c>
      <c r="N497" s="2">
        <v>85.0</v>
      </c>
      <c r="Q497" s="2">
        <v>163.0</v>
      </c>
      <c r="R497" s="2">
        <v>165.0</v>
      </c>
      <c r="S497" s="2">
        <v>0.0</v>
      </c>
      <c r="T497" s="2">
        <v>0.0</v>
      </c>
      <c r="U497" s="2" t="s">
        <v>4793</v>
      </c>
      <c r="V497" s="10" t="s">
        <v>4794</v>
      </c>
      <c r="W497" s="2" t="s">
        <v>4429</v>
      </c>
      <c r="X497" s="2" t="s">
        <v>4430</v>
      </c>
      <c r="Y497" s="2" t="s">
        <v>4617</v>
      </c>
      <c r="Z497" s="2" t="s">
        <v>367</v>
      </c>
      <c r="AA497" s="2" t="s">
        <v>4795</v>
      </c>
    </row>
    <row r="498">
      <c r="A498" s="95" t="s">
        <v>732</v>
      </c>
      <c r="B498" s="134">
        <v>45925.0</v>
      </c>
      <c r="C498" s="95" t="s">
        <v>289</v>
      </c>
      <c r="D498" s="94" t="s">
        <v>4796</v>
      </c>
      <c r="E498" s="95" t="s">
        <v>1609</v>
      </c>
      <c r="F498" s="134">
        <v>45925.0</v>
      </c>
      <c r="G498" s="94" t="s">
        <v>698</v>
      </c>
      <c r="H498" s="94" t="s">
        <v>4797</v>
      </c>
      <c r="I498" s="2" t="s">
        <v>4798</v>
      </c>
      <c r="J498" s="2" t="s">
        <v>4799</v>
      </c>
      <c r="K498" s="2" t="s">
        <v>4800</v>
      </c>
      <c r="L498" s="2">
        <v>2024.0</v>
      </c>
      <c r="M498" s="2" t="s">
        <v>4801</v>
      </c>
      <c r="N498" s="2">
        <v>39.0</v>
      </c>
      <c r="O498" s="2">
        <v>6.0</v>
      </c>
      <c r="Q498" s="2">
        <v>425.0</v>
      </c>
      <c r="R498" s="2">
        <v>434.0</v>
      </c>
      <c r="S498" s="2">
        <v>0.0</v>
      </c>
      <c r="T498" s="2">
        <v>1.0</v>
      </c>
      <c r="U498" s="2" t="s">
        <v>4802</v>
      </c>
      <c r="V498" s="10" t="s">
        <v>4803</v>
      </c>
      <c r="W498" s="2" t="s">
        <v>4429</v>
      </c>
      <c r="X498" s="2" t="s">
        <v>4430</v>
      </c>
      <c r="Z498" s="2" t="s">
        <v>367</v>
      </c>
      <c r="AA498" s="2" t="s">
        <v>4804</v>
      </c>
    </row>
    <row r="499">
      <c r="A499" s="95" t="s">
        <v>732</v>
      </c>
      <c r="B499" s="134">
        <v>45925.0</v>
      </c>
      <c r="C499" s="95" t="s">
        <v>289</v>
      </c>
      <c r="D499" s="94" t="s">
        <v>4805</v>
      </c>
      <c r="E499" s="95" t="s">
        <v>4806</v>
      </c>
      <c r="F499" s="134">
        <v>45925.0</v>
      </c>
      <c r="G499" s="94" t="s">
        <v>698</v>
      </c>
      <c r="H499" s="94" t="s">
        <v>4807</v>
      </c>
      <c r="I499" s="2" t="s">
        <v>4808</v>
      </c>
      <c r="J499" s="2" t="s">
        <v>4809</v>
      </c>
      <c r="K499" s="2" t="s">
        <v>4810</v>
      </c>
      <c r="L499" s="2">
        <v>2024.0</v>
      </c>
      <c r="M499" s="2" t="s">
        <v>4661</v>
      </c>
      <c r="N499" s="2">
        <v>13.0</v>
      </c>
      <c r="O499" s="2">
        <v>27.0</v>
      </c>
      <c r="P499" s="2">
        <v>2400463.0</v>
      </c>
      <c r="S499" s="2">
        <v>0.0</v>
      </c>
      <c r="T499" s="2">
        <v>12.0</v>
      </c>
      <c r="U499" s="2" t="s">
        <v>4811</v>
      </c>
      <c r="V499" s="10" t="s">
        <v>4812</v>
      </c>
      <c r="W499" s="2" t="s">
        <v>4429</v>
      </c>
      <c r="X499" s="2" t="s">
        <v>4430</v>
      </c>
      <c r="Y499" s="2" t="s">
        <v>4617</v>
      </c>
      <c r="Z499" s="2" t="s">
        <v>367</v>
      </c>
      <c r="AA499" s="2" t="s">
        <v>4813</v>
      </c>
    </row>
    <row r="500">
      <c r="A500" s="95" t="s">
        <v>732</v>
      </c>
      <c r="B500" s="134">
        <v>45925.0</v>
      </c>
      <c r="C500" s="95" t="s">
        <v>289</v>
      </c>
      <c r="D500" s="94" t="s">
        <v>4814</v>
      </c>
      <c r="E500" s="95" t="s">
        <v>4806</v>
      </c>
      <c r="F500" s="134">
        <v>45925.0</v>
      </c>
      <c r="G500" s="94" t="s">
        <v>698</v>
      </c>
      <c r="H500" s="94" t="s">
        <v>4815</v>
      </c>
      <c r="I500" s="2" t="s">
        <v>4816</v>
      </c>
      <c r="J500" s="2" t="s">
        <v>4817</v>
      </c>
      <c r="K500" s="2" t="s">
        <v>4818</v>
      </c>
      <c r="L500" s="2">
        <v>2024.0</v>
      </c>
      <c r="M500" s="2" t="s">
        <v>4819</v>
      </c>
      <c r="N500" s="2">
        <v>69.0</v>
      </c>
      <c r="O500" s="2">
        <v>20.0</v>
      </c>
      <c r="P500" s="2">
        <v>205005.0</v>
      </c>
      <c r="S500" s="2">
        <v>0.0</v>
      </c>
      <c r="T500" s="2">
        <v>2.0</v>
      </c>
      <c r="U500" s="2" t="s">
        <v>4820</v>
      </c>
      <c r="V500" s="10" t="s">
        <v>4821</v>
      </c>
      <c r="W500" s="2" t="s">
        <v>4429</v>
      </c>
      <c r="X500" s="2" t="s">
        <v>4430</v>
      </c>
      <c r="Y500" s="2" t="s">
        <v>4592</v>
      </c>
      <c r="Z500" s="2" t="s">
        <v>367</v>
      </c>
      <c r="AA500" s="2" t="s">
        <v>4822</v>
      </c>
    </row>
    <row r="501">
      <c r="A501" s="95" t="s">
        <v>732</v>
      </c>
      <c r="B501" s="134">
        <v>45925.0</v>
      </c>
      <c r="C501" s="95" t="s">
        <v>289</v>
      </c>
      <c r="D501" s="94" t="s">
        <v>4823</v>
      </c>
      <c r="E501" s="95" t="s">
        <v>4806</v>
      </c>
      <c r="F501" s="134">
        <v>45925.0</v>
      </c>
      <c r="G501" s="94" t="s">
        <v>1032</v>
      </c>
      <c r="H501" s="94" t="s">
        <v>4824</v>
      </c>
      <c r="I501" s="2" t="s">
        <v>4825</v>
      </c>
      <c r="J501" s="2" t="s">
        <v>4826</v>
      </c>
      <c r="K501" s="2" t="s">
        <v>4827</v>
      </c>
      <c r="L501" s="2">
        <v>2024.0</v>
      </c>
      <c r="M501" s="2" t="s">
        <v>4642</v>
      </c>
      <c r="N501" s="2">
        <v>13.0</v>
      </c>
      <c r="O501" s="2">
        <v>4.0</v>
      </c>
      <c r="P501" s="2" t="s">
        <v>4828</v>
      </c>
      <c r="S501" s="2">
        <v>0.0</v>
      </c>
      <c r="T501" s="2">
        <v>1.0</v>
      </c>
      <c r="U501" s="2" t="s">
        <v>4829</v>
      </c>
      <c r="V501" s="10" t="s">
        <v>4830</v>
      </c>
      <c r="W501" s="2" t="s">
        <v>4429</v>
      </c>
      <c r="X501" s="2" t="s">
        <v>4430</v>
      </c>
      <c r="Y501" s="2" t="s">
        <v>4431</v>
      </c>
      <c r="Z501" s="2" t="s">
        <v>367</v>
      </c>
      <c r="AA501" s="2" t="s">
        <v>4831</v>
      </c>
    </row>
    <row r="502">
      <c r="A502" s="95" t="s">
        <v>373</v>
      </c>
      <c r="B502" s="134">
        <v>45925.0</v>
      </c>
      <c r="C502" s="95" t="s">
        <v>360</v>
      </c>
      <c r="D502" s="94" t="s">
        <v>4832</v>
      </c>
      <c r="E502" s="95" t="s">
        <v>315</v>
      </c>
      <c r="F502" s="134">
        <v>45925.0</v>
      </c>
      <c r="G502" s="94" t="s">
        <v>360</v>
      </c>
      <c r="H502" s="2" t="s">
        <v>4833</v>
      </c>
      <c r="I502" s="2" t="s">
        <v>4834</v>
      </c>
      <c r="J502" s="2" t="s">
        <v>4835</v>
      </c>
      <c r="K502" s="2" t="s">
        <v>4836</v>
      </c>
      <c r="L502" s="2">
        <v>2024.0</v>
      </c>
      <c r="M502" s="2" t="s">
        <v>4837</v>
      </c>
      <c r="N502" s="2">
        <v>40.0</v>
      </c>
      <c r="O502" s="2">
        <v>10.0</v>
      </c>
      <c r="Q502" s="2">
        <v>681.0</v>
      </c>
      <c r="R502" s="2">
        <v>687.0</v>
      </c>
      <c r="S502" s="2">
        <v>0.0</v>
      </c>
      <c r="T502" s="2">
        <v>6.0</v>
      </c>
      <c r="U502" s="2" t="s">
        <v>4838</v>
      </c>
      <c r="V502" s="10" t="s">
        <v>4839</v>
      </c>
      <c r="W502" s="2" t="s">
        <v>4429</v>
      </c>
      <c r="X502" s="2" t="s">
        <v>4430</v>
      </c>
      <c r="Z502" s="2" t="s">
        <v>367</v>
      </c>
      <c r="AA502" s="2" t="s">
        <v>4840</v>
      </c>
    </row>
    <row r="503">
      <c r="A503" s="95" t="s">
        <v>732</v>
      </c>
      <c r="B503" s="134">
        <v>45925.0</v>
      </c>
      <c r="C503" s="95" t="s">
        <v>360</v>
      </c>
      <c r="D503" s="94" t="s">
        <v>4841</v>
      </c>
      <c r="E503" s="95" t="s">
        <v>373</v>
      </c>
      <c r="F503" s="134">
        <v>45925.0</v>
      </c>
      <c r="G503" s="94" t="s">
        <v>360</v>
      </c>
      <c r="H503" s="94" t="s">
        <v>4842</v>
      </c>
      <c r="I503" s="2" t="s">
        <v>4843</v>
      </c>
      <c r="J503" s="2" t="s">
        <v>4844</v>
      </c>
      <c r="K503" s="2" t="s">
        <v>4845</v>
      </c>
      <c r="L503" s="2">
        <v>2024.0</v>
      </c>
      <c r="M503" s="2" t="s">
        <v>4846</v>
      </c>
      <c r="N503" s="2">
        <v>302.0</v>
      </c>
      <c r="Q503" s="2">
        <v>446.0</v>
      </c>
      <c r="R503" s="2">
        <v>453.0</v>
      </c>
      <c r="S503" s="2">
        <v>0.0</v>
      </c>
      <c r="T503" s="2">
        <v>2.0</v>
      </c>
      <c r="U503" s="2" t="s">
        <v>4847</v>
      </c>
      <c r="V503" s="10" t="s">
        <v>4848</v>
      </c>
      <c r="W503" s="2" t="s">
        <v>4429</v>
      </c>
      <c r="X503" s="2" t="s">
        <v>4430</v>
      </c>
      <c r="Z503" s="2" t="s">
        <v>367</v>
      </c>
      <c r="AA503" s="2" t="s">
        <v>4849</v>
      </c>
    </row>
    <row r="504">
      <c r="A504" s="95" t="s">
        <v>870</v>
      </c>
      <c r="B504" s="135">
        <v>45925.0</v>
      </c>
      <c r="C504" s="95" t="s">
        <v>289</v>
      </c>
      <c r="D504" s="94" t="s">
        <v>4850</v>
      </c>
      <c r="E504" s="95" t="s">
        <v>373</v>
      </c>
      <c r="F504" s="134">
        <v>45925.0</v>
      </c>
      <c r="G504" s="94" t="s">
        <v>289</v>
      </c>
      <c r="H504" s="94" t="s">
        <v>4851</v>
      </c>
      <c r="I504" s="2" t="s">
        <v>4852</v>
      </c>
      <c r="J504" s="2" t="s">
        <v>4853</v>
      </c>
      <c r="K504" s="2" t="s">
        <v>4854</v>
      </c>
      <c r="L504" s="2">
        <v>2024.0</v>
      </c>
      <c r="M504" s="2" t="s">
        <v>4855</v>
      </c>
      <c r="N504" s="2">
        <v>107.0</v>
      </c>
      <c r="Q504" s="2">
        <v>229.0</v>
      </c>
      <c r="R504" s="2">
        <v>246.0</v>
      </c>
      <c r="S504" s="2">
        <v>0.0</v>
      </c>
      <c r="T504" s="2">
        <v>2.0</v>
      </c>
      <c r="U504" s="2" t="s">
        <v>4856</v>
      </c>
      <c r="V504" s="10" t="s">
        <v>4857</v>
      </c>
      <c r="W504" s="2" t="s">
        <v>4429</v>
      </c>
      <c r="X504" s="2" t="s">
        <v>4430</v>
      </c>
      <c r="Z504" s="2" t="s">
        <v>367</v>
      </c>
      <c r="AA504" s="2" t="s">
        <v>4858</v>
      </c>
    </row>
    <row r="505">
      <c r="A505" s="95" t="s">
        <v>870</v>
      </c>
      <c r="B505" s="135">
        <v>45925.0</v>
      </c>
      <c r="C505" s="95" t="s">
        <v>289</v>
      </c>
      <c r="D505" s="94" t="s">
        <v>4859</v>
      </c>
      <c r="E505" s="95" t="s">
        <v>373</v>
      </c>
      <c r="F505" s="134">
        <v>45925.0</v>
      </c>
      <c r="G505" s="94" t="s">
        <v>289</v>
      </c>
      <c r="H505" s="94" t="s">
        <v>4851</v>
      </c>
      <c r="I505" s="2" t="s">
        <v>4860</v>
      </c>
      <c r="J505" s="2" t="s">
        <v>4861</v>
      </c>
      <c r="K505" s="2" t="s">
        <v>4862</v>
      </c>
      <c r="L505" s="2">
        <v>2024.0</v>
      </c>
      <c r="M505" s="2" t="s">
        <v>4863</v>
      </c>
      <c r="N505" s="2">
        <v>9.0</v>
      </c>
      <c r="O505" s="2">
        <v>1.0</v>
      </c>
      <c r="P505" s="2" t="s">
        <v>4864</v>
      </c>
      <c r="S505" s="2">
        <v>0.0</v>
      </c>
      <c r="T505" s="2">
        <v>2.0</v>
      </c>
      <c r="U505" s="2" t="s">
        <v>4865</v>
      </c>
      <c r="V505" s="10" t="s">
        <v>4866</v>
      </c>
      <c r="W505" s="2" t="s">
        <v>4429</v>
      </c>
      <c r="X505" s="2" t="s">
        <v>4430</v>
      </c>
      <c r="Y505" s="2" t="s">
        <v>4431</v>
      </c>
      <c r="Z505" s="2" t="s">
        <v>367</v>
      </c>
      <c r="AA505" s="2" t="s">
        <v>4867</v>
      </c>
    </row>
    <row r="506">
      <c r="A506" s="95" t="s">
        <v>870</v>
      </c>
      <c r="B506" s="135">
        <v>45925.0</v>
      </c>
      <c r="C506" s="95" t="s">
        <v>289</v>
      </c>
      <c r="D506" s="94" t="s">
        <v>4868</v>
      </c>
      <c r="E506" s="95" t="s">
        <v>373</v>
      </c>
      <c r="F506" s="134">
        <v>45925.0</v>
      </c>
      <c r="G506" s="94" t="s">
        <v>289</v>
      </c>
      <c r="H506" s="94" t="s">
        <v>4869</v>
      </c>
      <c r="I506" s="2" t="s">
        <v>4870</v>
      </c>
      <c r="J506" s="2" t="s">
        <v>4871</v>
      </c>
      <c r="K506" s="2" t="s">
        <v>4872</v>
      </c>
      <c r="L506" s="2">
        <v>2024.0</v>
      </c>
      <c r="M506" s="2" t="s">
        <v>4873</v>
      </c>
      <c r="N506" s="2">
        <v>42.0</v>
      </c>
      <c r="P506" s="2">
        <v>125551.0</v>
      </c>
      <c r="S506" s="2">
        <v>0.0</v>
      </c>
      <c r="T506" s="2">
        <v>4.0</v>
      </c>
      <c r="U506" s="2" t="s">
        <v>4874</v>
      </c>
      <c r="V506" s="17" t="s">
        <v>4875</v>
      </c>
      <c r="W506" s="2" t="s">
        <v>4429</v>
      </c>
      <c r="X506" s="2" t="s">
        <v>4430</v>
      </c>
      <c r="Y506" s="2" t="s">
        <v>4617</v>
      </c>
      <c r="Z506" s="2" t="s">
        <v>367</v>
      </c>
      <c r="AA506" s="2" t="s">
        <v>4876</v>
      </c>
    </row>
    <row r="507">
      <c r="A507" s="95" t="s">
        <v>870</v>
      </c>
      <c r="B507" s="135">
        <v>45925.0</v>
      </c>
      <c r="C507" s="95" t="s">
        <v>289</v>
      </c>
      <c r="D507" s="94" t="s">
        <v>4877</v>
      </c>
      <c r="E507" s="95" t="s">
        <v>373</v>
      </c>
      <c r="F507" s="134">
        <v>45925.0</v>
      </c>
      <c r="G507" s="94" t="s">
        <v>289</v>
      </c>
      <c r="H507" s="94" t="s">
        <v>4878</v>
      </c>
      <c r="I507" s="2" t="s">
        <v>4879</v>
      </c>
      <c r="J507" s="2" t="s">
        <v>4880</v>
      </c>
      <c r="K507" s="2" t="s">
        <v>4881</v>
      </c>
      <c r="L507" s="2">
        <v>2024.0</v>
      </c>
      <c r="M507" s="2" t="s">
        <v>4882</v>
      </c>
      <c r="N507" s="2">
        <v>37.0</v>
      </c>
      <c r="O507" s="2" t="s">
        <v>4883</v>
      </c>
      <c r="Q507" s="2">
        <v>23.0</v>
      </c>
      <c r="R507" s="2">
        <v>27.0</v>
      </c>
      <c r="S507" s="2">
        <v>0.0</v>
      </c>
      <c r="T507" s="2">
        <v>0.0</v>
      </c>
      <c r="U507" s="2" t="s">
        <v>4884</v>
      </c>
      <c r="V507" s="10" t="s">
        <v>4885</v>
      </c>
      <c r="W507" s="2" t="s">
        <v>4429</v>
      </c>
      <c r="X507" s="2" t="s">
        <v>4430</v>
      </c>
      <c r="Z507" s="2" t="s">
        <v>367</v>
      </c>
      <c r="AA507" s="2" t="s">
        <v>4886</v>
      </c>
    </row>
    <row r="508">
      <c r="A508" s="95" t="s">
        <v>870</v>
      </c>
      <c r="B508" s="135">
        <v>45925.0</v>
      </c>
      <c r="C508" s="95" t="s">
        <v>360</v>
      </c>
      <c r="D508" s="94" t="s">
        <v>4887</v>
      </c>
      <c r="E508" s="95" t="s">
        <v>442</v>
      </c>
      <c r="F508" s="134">
        <v>45925.0</v>
      </c>
      <c r="G508" s="94" t="s">
        <v>360</v>
      </c>
      <c r="H508" s="94" t="s">
        <v>4888</v>
      </c>
      <c r="I508" s="2" t="s">
        <v>4889</v>
      </c>
      <c r="J508" s="2" t="s">
        <v>4890</v>
      </c>
      <c r="K508" s="2" t="s">
        <v>1926</v>
      </c>
      <c r="L508" s="2">
        <v>2024.0</v>
      </c>
      <c r="M508" s="2" t="s">
        <v>4891</v>
      </c>
      <c r="N508" s="2">
        <v>33.0</v>
      </c>
      <c r="O508" s="2">
        <v>9.0</v>
      </c>
      <c r="P508" s="2">
        <v>107880.0</v>
      </c>
      <c r="S508" s="2">
        <v>0.0</v>
      </c>
      <c r="T508" s="2">
        <v>0.0</v>
      </c>
      <c r="U508" s="2" t="s">
        <v>1931</v>
      </c>
      <c r="V508" s="10" t="s">
        <v>4892</v>
      </c>
      <c r="W508" s="2" t="s">
        <v>4429</v>
      </c>
      <c r="X508" s="2" t="s">
        <v>4430</v>
      </c>
      <c r="Z508" s="2" t="s">
        <v>367</v>
      </c>
      <c r="AA508" s="2" t="s">
        <v>4893</v>
      </c>
    </row>
    <row r="509">
      <c r="A509" s="95" t="s">
        <v>870</v>
      </c>
      <c r="B509" s="135">
        <v>45925.0</v>
      </c>
      <c r="C509" s="95" t="s">
        <v>289</v>
      </c>
      <c r="D509" s="94" t="s">
        <v>4894</v>
      </c>
      <c r="E509" s="95" t="s">
        <v>442</v>
      </c>
      <c r="F509" s="134">
        <v>45925.0</v>
      </c>
      <c r="G509" s="94" t="s">
        <v>289</v>
      </c>
      <c r="H509" s="94" t="s">
        <v>4895</v>
      </c>
      <c r="I509" s="2" t="s">
        <v>4896</v>
      </c>
      <c r="J509" s="2" t="s">
        <v>4897</v>
      </c>
      <c r="K509" s="2" t="s">
        <v>4898</v>
      </c>
      <c r="L509" s="2">
        <v>2024.0</v>
      </c>
      <c r="M509" s="2" t="s">
        <v>2103</v>
      </c>
      <c r="N509" s="2">
        <v>14.0</v>
      </c>
      <c r="O509" s="2">
        <v>8.0</v>
      </c>
      <c r="P509" s="2" t="s">
        <v>4899</v>
      </c>
      <c r="S509" s="2">
        <v>0.0</v>
      </c>
      <c r="T509" s="2">
        <v>1.0</v>
      </c>
      <c r="U509" s="2" t="s">
        <v>4900</v>
      </c>
      <c r="V509" s="10" t="s">
        <v>4901</v>
      </c>
      <c r="W509" s="2" t="s">
        <v>4429</v>
      </c>
      <c r="X509" s="2" t="s">
        <v>4430</v>
      </c>
      <c r="Y509" s="2" t="s">
        <v>4431</v>
      </c>
      <c r="Z509" s="2" t="s">
        <v>367</v>
      </c>
      <c r="AA509" s="2" t="s">
        <v>4902</v>
      </c>
    </row>
    <row r="510">
      <c r="A510" s="95" t="s">
        <v>870</v>
      </c>
      <c r="B510" s="135">
        <v>45925.0</v>
      </c>
      <c r="C510" s="95" t="s">
        <v>289</v>
      </c>
      <c r="D510" s="94" t="s">
        <v>4544</v>
      </c>
      <c r="E510" s="95" t="s">
        <v>442</v>
      </c>
      <c r="F510" s="134">
        <v>45925.0</v>
      </c>
      <c r="G510" s="94" t="s">
        <v>360</v>
      </c>
      <c r="H510" s="94" t="s">
        <v>4903</v>
      </c>
      <c r="I510" s="2" t="s">
        <v>4904</v>
      </c>
      <c r="J510" s="2" t="s">
        <v>4905</v>
      </c>
      <c r="K510" s="2" t="s">
        <v>4906</v>
      </c>
      <c r="L510" s="2">
        <v>2024.0</v>
      </c>
      <c r="M510" s="2" t="s">
        <v>4907</v>
      </c>
      <c r="N510" s="2">
        <v>482.0</v>
      </c>
      <c r="O510" s="2">
        <v>8.0</v>
      </c>
      <c r="Q510" s="2">
        <v>1374.0</v>
      </c>
      <c r="R510" s="2">
        <v>1390.0</v>
      </c>
      <c r="S510" s="2">
        <v>0.0</v>
      </c>
      <c r="T510" s="2">
        <v>9.0</v>
      </c>
      <c r="U510" s="2" t="s">
        <v>4908</v>
      </c>
      <c r="V510" s="10" t="s">
        <v>4909</v>
      </c>
      <c r="W510" s="2" t="s">
        <v>4429</v>
      </c>
      <c r="X510" s="2" t="s">
        <v>4430</v>
      </c>
      <c r="Z510" s="2" t="s">
        <v>367</v>
      </c>
      <c r="AA510" s="2" t="s">
        <v>4910</v>
      </c>
    </row>
    <row r="511">
      <c r="A511" s="95" t="s">
        <v>870</v>
      </c>
      <c r="B511" s="135">
        <v>45925.0</v>
      </c>
      <c r="C511" s="95" t="s">
        <v>289</v>
      </c>
      <c r="D511" s="94" t="s">
        <v>4911</v>
      </c>
      <c r="E511" s="95" t="s">
        <v>442</v>
      </c>
      <c r="F511" s="134">
        <v>45925.0</v>
      </c>
      <c r="G511" s="94" t="s">
        <v>289</v>
      </c>
      <c r="H511" s="94" t="s">
        <v>4912</v>
      </c>
      <c r="I511" s="2" t="s">
        <v>4913</v>
      </c>
      <c r="J511" s="2" t="s">
        <v>4914</v>
      </c>
      <c r="K511" s="2" t="s">
        <v>4915</v>
      </c>
      <c r="L511" s="2">
        <v>2024.0</v>
      </c>
      <c r="M511" s="2" t="s">
        <v>4916</v>
      </c>
      <c r="N511" s="2">
        <v>33.0</v>
      </c>
      <c r="O511" s="2">
        <v>4.0</v>
      </c>
      <c r="P511" s="2">
        <v>151444.0</v>
      </c>
      <c r="S511" s="2">
        <v>0.0</v>
      </c>
      <c r="T511" s="2">
        <v>7.0</v>
      </c>
      <c r="U511" s="2" t="s">
        <v>4917</v>
      </c>
      <c r="V511" s="10" t="s">
        <v>4918</v>
      </c>
      <c r="W511" s="2" t="s">
        <v>4429</v>
      </c>
      <c r="X511" s="2" t="s">
        <v>4430</v>
      </c>
      <c r="Y511" s="2" t="s">
        <v>4617</v>
      </c>
      <c r="Z511" s="2" t="s">
        <v>367</v>
      </c>
      <c r="AA511" s="2" t="s">
        <v>4919</v>
      </c>
    </row>
    <row r="512">
      <c r="A512" s="95" t="s">
        <v>870</v>
      </c>
      <c r="B512" s="135">
        <v>45925.0</v>
      </c>
      <c r="C512" s="95" t="s">
        <v>289</v>
      </c>
      <c r="D512" s="94" t="s">
        <v>4911</v>
      </c>
      <c r="E512" s="95" t="s">
        <v>442</v>
      </c>
      <c r="F512" s="134">
        <v>45925.0</v>
      </c>
      <c r="G512" s="94" t="s">
        <v>289</v>
      </c>
      <c r="H512" s="94" t="s">
        <v>4920</v>
      </c>
      <c r="I512" s="2" t="s">
        <v>4921</v>
      </c>
      <c r="J512" s="2" t="s">
        <v>4922</v>
      </c>
      <c r="K512" s="2" t="s">
        <v>4923</v>
      </c>
      <c r="L512" s="2">
        <v>2024.0</v>
      </c>
      <c r="M512" s="2" t="s">
        <v>4924</v>
      </c>
      <c r="N512" s="2">
        <v>24.0</v>
      </c>
      <c r="O512" s="2">
        <v>8.0</v>
      </c>
      <c r="Q512" s="2">
        <v>1510.0</v>
      </c>
      <c r="R512" s="2">
        <v>1516.0</v>
      </c>
      <c r="S512" s="2">
        <v>0.0</v>
      </c>
      <c r="T512" s="2">
        <v>3.0</v>
      </c>
      <c r="U512" s="2" t="s">
        <v>4925</v>
      </c>
      <c r="V512" s="10" t="s">
        <v>4926</v>
      </c>
      <c r="W512" s="2" t="s">
        <v>4429</v>
      </c>
      <c r="X512" s="2" t="s">
        <v>4430</v>
      </c>
      <c r="Z512" s="2" t="s">
        <v>367</v>
      </c>
      <c r="AA512" s="2" t="s">
        <v>4927</v>
      </c>
    </row>
    <row r="513">
      <c r="A513" s="95" t="s">
        <v>870</v>
      </c>
      <c r="B513" s="135">
        <v>45925.0</v>
      </c>
      <c r="C513" s="95" t="s">
        <v>289</v>
      </c>
      <c r="D513" s="94" t="s">
        <v>4928</v>
      </c>
      <c r="E513" s="120" t="s">
        <v>291</v>
      </c>
      <c r="F513" s="155">
        <v>45925.0</v>
      </c>
      <c r="G513" s="121" t="s">
        <v>289</v>
      </c>
      <c r="H513" s="121" t="s">
        <v>4929</v>
      </c>
      <c r="I513" s="2" t="s">
        <v>4930</v>
      </c>
      <c r="J513" s="2" t="s">
        <v>4931</v>
      </c>
      <c r="K513" s="120" t="s">
        <v>4932</v>
      </c>
      <c r="L513" s="2">
        <v>2024.0</v>
      </c>
      <c r="M513" s="2" t="s">
        <v>4933</v>
      </c>
      <c r="N513" s="2">
        <v>271.0</v>
      </c>
      <c r="P513" s="2">
        <v>114057.0</v>
      </c>
      <c r="S513" s="2">
        <v>0.0</v>
      </c>
      <c r="T513" s="2">
        <v>0.0</v>
      </c>
      <c r="U513" s="2" t="s">
        <v>4934</v>
      </c>
      <c r="V513" s="10" t="s">
        <v>4935</v>
      </c>
      <c r="W513" s="2" t="s">
        <v>4429</v>
      </c>
      <c r="X513" s="2" t="s">
        <v>4430</v>
      </c>
      <c r="Z513" s="2" t="s">
        <v>367</v>
      </c>
      <c r="AA513" s="2" t="s">
        <v>4936</v>
      </c>
    </row>
    <row r="514">
      <c r="A514" s="95" t="s">
        <v>771</v>
      </c>
      <c r="B514" s="135">
        <v>45925.0</v>
      </c>
      <c r="C514" s="95" t="s">
        <v>360</v>
      </c>
      <c r="D514" s="94" t="s">
        <v>4937</v>
      </c>
      <c r="E514" s="95" t="s">
        <v>509</v>
      </c>
      <c r="F514" s="134">
        <v>45925.0</v>
      </c>
      <c r="G514" s="94" t="s">
        <v>360</v>
      </c>
      <c r="H514" s="94" t="s">
        <v>4938</v>
      </c>
      <c r="I514" s="2" t="s">
        <v>4939</v>
      </c>
      <c r="J514" s="2" t="s">
        <v>4940</v>
      </c>
      <c r="K514" s="120" t="s">
        <v>4941</v>
      </c>
      <c r="L514" s="2">
        <v>2024.0</v>
      </c>
      <c r="M514" s="2" t="s">
        <v>4942</v>
      </c>
      <c r="N514" s="2">
        <v>9.0</v>
      </c>
      <c r="O514" s="2">
        <v>4.0</v>
      </c>
      <c r="S514" s="2">
        <v>0.0</v>
      </c>
      <c r="T514" s="2">
        <v>1.0</v>
      </c>
      <c r="U514" s="2" t="s">
        <v>4943</v>
      </c>
      <c r="V514" s="10" t="s">
        <v>4944</v>
      </c>
      <c r="W514" s="2" t="s">
        <v>4429</v>
      </c>
      <c r="X514" s="2" t="s">
        <v>4430</v>
      </c>
      <c r="Y514" s="2" t="s">
        <v>4767</v>
      </c>
      <c r="Z514" s="2" t="s">
        <v>367</v>
      </c>
      <c r="AA514" s="2" t="s">
        <v>4945</v>
      </c>
    </row>
    <row r="515">
      <c r="A515" s="95" t="s">
        <v>771</v>
      </c>
      <c r="B515" s="135">
        <v>45925.0</v>
      </c>
      <c r="C515" s="95" t="s">
        <v>289</v>
      </c>
      <c r="D515" s="94" t="s">
        <v>4946</v>
      </c>
      <c r="E515" s="95" t="s">
        <v>509</v>
      </c>
      <c r="F515" s="134">
        <v>45925.0</v>
      </c>
      <c r="G515" s="94" t="s">
        <v>289</v>
      </c>
      <c r="H515" s="94" t="s">
        <v>4947</v>
      </c>
      <c r="I515" s="2" t="s">
        <v>4948</v>
      </c>
      <c r="J515" s="2" t="s">
        <v>4949</v>
      </c>
      <c r="K515" s="120" t="s">
        <v>4950</v>
      </c>
      <c r="L515" s="2">
        <v>2024.0</v>
      </c>
      <c r="M515" s="2" t="s">
        <v>4951</v>
      </c>
      <c r="N515" s="2">
        <v>280.0</v>
      </c>
      <c r="O515" s="2">
        <v>1.0</v>
      </c>
      <c r="Q515" s="2">
        <v>66.0</v>
      </c>
      <c r="R515" s="2">
        <v>74.0</v>
      </c>
      <c r="S515" s="2">
        <v>0.0</v>
      </c>
      <c r="T515" s="2">
        <v>2.0</v>
      </c>
      <c r="U515" s="2" t="s">
        <v>4952</v>
      </c>
      <c r="V515" s="10" t="s">
        <v>4953</v>
      </c>
      <c r="W515" s="2" t="s">
        <v>4429</v>
      </c>
      <c r="X515" s="2" t="s">
        <v>4430</v>
      </c>
      <c r="Z515" s="2" t="s">
        <v>367</v>
      </c>
      <c r="AA515" s="2" t="s">
        <v>4954</v>
      </c>
    </row>
    <row r="516">
      <c r="A516" s="95" t="s">
        <v>771</v>
      </c>
      <c r="B516" s="135">
        <v>45925.0</v>
      </c>
      <c r="C516" s="95" t="s">
        <v>289</v>
      </c>
      <c r="D516" s="94" t="s">
        <v>4955</v>
      </c>
      <c r="E516" s="95" t="s">
        <v>509</v>
      </c>
      <c r="F516" s="134">
        <v>45925.0</v>
      </c>
      <c r="G516" s="94" t="s">
        <v>289</v>
      </c>
      <c r="H516" s="94" t="s">
        <v>4956</v>
      </c>
      <c r="I516" s="2" t="s">
        <v>4957</v>
      </c>
      <c r="J516" s="2" t="s">
        <v>4958</v>
      </c>
      <c r="K516" s="120" t="s">
        <v>4959</v>
      </c>
      <c r="L516" s="2">
        <v>2024.0</v>
      </c>
      <c r="M516" s="2" t="s">
        <v>4960</v>
      </c>
      <c r="N516" s="2">
        <v>33.0</v>
      </c>
      <c r="O516" s="2">
        <v>7.0</v>
      </c>
      <c r="Q516" s="2">
        <v>1036.0</v>
      </c>
      <c r="R516" s="2">
        <v>1045.0</v>
      </c>
      <c r="S516" s="2">
        <v>0.0</v>
      </c>
      <c r="T516" s="2">
        <v>6.0</v>
      </c>
      <c r="U516" s="2" t="s">
        <v>4961</v>
      </c>
      <c r="V516" s="10" t="s">
        <v>4962</v>
      </c>
      <c r="W516" s="2" t="s">
        <v>4429</v>
      </c>
      <c r="X516" s="2" t="s">
        <v>4430</v>
      </c>
      <c r="Y516" s="2" t="s">
        <v>4617</v>
      </c>
      <c r="Z516" s="2" t="s">
        <v>367</v>
      </c>
      <c r="AA516" s="2" t="s">
        <v>4963</v>
      </c>
    </row>
    <row r="517">
      <c r="A517" s="95" t="s">
        <v>771</v>
      </c>
      <c r="B517" s="135">
        <v>45925.0</v>
      </c>
      <c r="C517" s="95" t="s">
        <v>360</v>
      </c>
      <c r="D517" s="94" t="s">
        <v>4964</v>
      </c>
      <c r="E517" s="95" t="s">
        <v>509</v>
      </c>
      <c r="F517" s="134">
        <v>45925.0</v>
      </c>
      <c r="G517" s="94" t="s">
        <v>360</v>
      </c>
      <c r="H517" s="94" t="s">
        <v>4965</v>
      </c>
      <c r="I517" s="2" t="s">
        <v>4966</v>
      </c>
      <c r="J517" s="2" t="s">
        <v>4967</v>
      </c>
      <c r="K517" s="120" t="s">
        <v>4968</v>
      </c>
      <c r="L517" s="2">
        <v>2024.0</v>
      </c>
      <c r="M517" s="2" t="s">
        <v>4969</v>
      </c>
      <c r="N517" s="2">
        <v>7.0</v>
      </c>
      <c r="O517" s="2">
        <v>6.0</v>
      </c>
      <c r="Q517" s="2" t="s">
        <v>4970</v>
      </c>
      <c r="S517" s="2">
        <v>0.0</v>
      </c>
      <c r="T517" s="2">
        <v>0.0</v>
      </c>
      <c r="U517" s="2" t="s">
        <v>4971</v>
      </c>
      <c r="V517" s="10" t="s">
        <v>4972</v>
      </c>
      <c r="W517" s="2" t="s">
        <v>4429</v>
      </c>
      <c r="X517" s="2" t="s">
        <v>4430</v>
      </c>
      <c r="Y517" s="2" t="s">
        <v>4767</v>
      </c>
      <c r="Z517" s="2" t="s">
        <v>367</v>
      </c>
      <c r="AA517" s="2" t="s">
        <v>4973</v>
      </c>
    </row>
    <row r="518">
      <c r="A518" s="95" t="s">
        <v>771</v>
      </c>
      <c r="B518" s="135">
        <v>45925.0</v>
      </c>
      <c r="C518" s="95" t="s">
        <v>289</v>
      </c>
      <c r="D518" s="94" t="s">
        <v>4974</v>
      </c>
      <c r="E518" s="95" t="s">
        <v>509</v>
      </c>
      <c r="F518" s="134">
        <v>45925.0</v>
      </c>
      <c r="G518" s="94" t="s">
        <v>289</v>
      </c>
      <c r="H518" s="94" t="s">
        <v>4975</v>
      </c>
      <c r="I518" s="2" t="s">
        <v>4976</v>
      </c>
      <c r="J518" s="2" t="s">
        <v>4977</v>
      </c>
      <c r="K518" s="120" t="s">
        <v>4978</v>
      </c>
      <c r="L518" s="2">
        <v>2024.0</v>
      </c>
      <c r="M518" s="2" t="s">
        <v>4979</v>
      </c>
      <c r="N518" s="2">
        <v>39.0</v>
      </c>
      <c r="O518" s="2">
        <v>6.0</v>
      </c>
      <c r="Q518" s="2">
        <v>558.0</v>
      </c>
      <c r="R518" s="2">
        <v>566.0</v>
      </c>
      <c r="S518" s="2">
        <v>0.0</v>
      </c>
      <c r="T518" s="2">
        <v>0.0</v>
      </c>
      <c r="U518" s="2" t="s">
        <v>4980</v>
      </c>
      <c r="V518" s="10" t="s">
        <v>4981</v>
      </c>
      <c r="W518" s="2" t="s">
        <v>4429</v>
      </c>
      <c r="X518" s="2" t="s">
        <v>4430</v>
      </c>
      <c r="Z518" s="2" t="s">
        <v>367</v>
      </c>
      <c r="AA518" s="2" t="s">
        <v>4982</v>
      </c>
    </row>
    <row r="519">
      <c r="A519" s="95" t="s">
        <v>771</v>
      </c>
      <c r="B519" s="135">
        <v>45925.0</v>
      </c>
      <c r="C519" s="95" t="s">
        <v>289</v>
      </c>
      <c r="D519" s="94" t="s">
        <v>4983</v>
      </c>
      <c r="E519" s="95" t="s">
        <v>509</v>
      </c>
      <c r="F519" s="134">
        <v>45925.0</v>
      </c>
      <c r="G519" s="94" t="s">
        <v>289</v>
      </c>
      <c r="H519" s="94" t="s">
        <v>4984</v>
      </c>
      <c r="I519" s="2" t="s">
        <v>4985</v>
      </c>
      <c r="J519" s="2" t="s">
        <v>4986</v>
      </c>
      <c r="K519" s="120" t="s">
        <v>4987</v>
      </c>
      <c r="L519" s="2">
        <v>2024.0</v>
      </c>
      <c r="M519" s="2" t="s">
        <v>4642</v>
      </c>
      <c r="N519" s="2">
        <v>13.0</v>
      </c>
      <c r="O519" s="2">
        <v>2.0</v>
      </c>
      <c r="P519" s="2" t="s">
        <v>4988</v>
      </c>
      <c r="S519" s="2">
        <v>0.0</v>
      </c>
      <c r="T519" s="2">
        <v>1.0</v>
      </c>
      <c r="U519" s="2" t="s">
        <v>4989</v>
      </c>
      <c r="V519" s="10" t="s">
        <v>4990</v>
      </c>
      <c r="W519" s="2" t="s">
        <v>4429</v>
      </c>
      <c r="X519" s="2" t="s">
        <v>4430</v>
      </c>
      <c r="Y519" s="2" t="s">
        <v>4431</v>
      </c>
      <c r="Z519" s="2" t="s">
        <v>367</v>
      </c>
      <c r="AA519" s="2" t="s">
        <v>4991</v>
      </c>
    </row>
    <row r="520">
      <c r="A520" s="95" t="s">
        <v>771</v>
      </c>
      <c r="B520" s="135">
        <v>45925.0</v>
      </c>
      <c r="C520" s="95" t="s">
        <v>289</v>
      </c>
      <c r="D520" s="94" t="s">
        <v>4992</v>
      </c>
      <c r="E520" s="95" t="s">
        <v>66</v>
      </c>
      <c r="F520" s="136">
        <v>45925.0</v>
      </c>
      <c r="G520" s="94" t="s">
        <v>698</v>
      </c>
      <c r="H520" s="94" t="s">
        <v>4993</v>
      </c>
      <c r="I520" s="2" t="s">
        <v>4994</v>
      </c>
      <c r="J520" s="2" t="s">
        <v>4995</v>
      </c>
      <c r="K520" s="120" t="s">
        <v>4996</v>
      </c>
      <c r="L520" s="2">
        <v>2024.0</v>
      </c>
      <c r="M520" s="2" t="s">
        <v>4997</v>
      </c>
      <c r="N520" s="2">
        <v>47.0</v>
      </c>
      <c r="O520" s="2">
        <v>3.0</v>
      </c>
      <c r="Q520" s="2" t="s">
        <v>4998</v>
      </c>
      <c r="R520" s="2" t="s">
        <v>4999</v>
      </c>
      <c r="S520" s="2">
        <v>0.0</v>
      </c>
      <c r="T520" s="2">
        <v>6.0</v>
      </c>
      <c r="U520" s="2" t="s">
        <v>5000</v>
      </c>
      <c r="V520" s="10" t="s">
        <v>5001</v>
      </c>
      <c r="W520" s="2" t="s">
        <v>4429</v>
      </c>
      <c r="X520" s="2" t="s">
        <v>4430</v>
      </c>
      <c r="Z520" s="2" t="s">
        <v>367</v>
      </c>
      <c r="AA520" s="2" t="s">
        <v>5002</v>
      </c>
    </row>
    <row r="521">
      <c r="A521" s="95" t="s">
        <v>771</v>
      </c>
      <c r="B521" s="135">
        <v>45925.0</v>
      </c>
      <c r="C521" s="95" t="s">
        <v>360</v>
      </c>
      <c r="D521" s="94" t="s">
        <v>5003</v>
      </c>
      <c r="E521" s="95" t="s">
        <v>633</v>
      </c>
      <c r="F521" s="134">
        <v>45925.0</v>
      </c>
      <c r="G521" s="94" t="s">
        <v>360</v>
      </c>
      <c r="H521" s="94" t="s">
        <v>5004</v>
      </c>
      <c r="I521" s="2" t="s">
        <v>5005</v>
      </c>
      <c r="J521" s="2" t="s">
        <v>5006</v>
      </c>
      <c r="K521" s="120" t="s">
        <v>5007</v>
      </c>
      <c r="L521" s="2">
        <v>2024.0</v>
      </c>
      <c r="M521" s="2" t="s">
        <v>5008</v>
      </c>
      <c r="N521" s="2">
        <v>39.0</v>
      </c>
      <c r="O521" s="2">
        <v>7.0</v>
      </c>
      <c r="Q521" s="2">
        <v>1103.0</v>
      </c>
      <c r="R521" s="2">
        <v>1111.0</v>
      </c>
      <c r="S521" s="2">
        <v>0.0</v>
      </c>
      <c r="T521" s="2">
        <v>3.0</v>
      </c>
      <c r="U521" s="2" t="s">
        <v>5009</v>
      </c>
      <c r="V521" s="10" t="s">
        <v>5010</v>
      </c>
      <c r="W521" s="2" t="s">
        <v>4429</v>
      </c>
      <c r="X521" s="2" t="s">
        <v>4430</v>
      </c>
      <c r="Y521" s="2" t="s">
        <v>5011</v>
      </c>
      <c r="Z521" s="2" t="s">
        <v>367</v>
      </c>
      <c r="AA521" s="2" t="s">
        <v>5012</v>
      </c>
    </row>
    <row r="522">
      <c r="A522" s="95" t="s">
        <v>771</v>
      </c>
      <c r="B522" s="135">
        <v>45925.0</v>
      </c>
      <c r="C522" s="95" t="s">
        <v>289</v>
      </c>
      <c r="D522" s="94" t="s">
        <v>5013</v>
      </c>
      <c r="E522" s="95" t="s">
        <v>66</v>
      </c>
      <c r="F522" s="136">
        <v>45925.0</v>
      </c>
      <c r="G522" s="94" t="s">
        <v>698</v>
      </c>
      <c r="H522" s="94" t="s">
        <v>5014</v>
      </c>
      <c r="I522" s="2" t="s">
        <v>5015</v>
      </c>
      <c r="J522" s="2" t="s">
        <v>5016</v>
      </c>
      <c r="K522" s="120" t="s">
        <v>5017</v>
      </c>
      <c r="L522" s="2">
        <v>2024.0</v>
      </c>
      <c r="M522" s="2" t="s">
        <v>5018</v>
      </c>
      <c r="N522" s="2">
        <v>83.0</v>
      </c>
      <c r="O522" s="2">
        <v>5.0</v>
      </c>
      <c r="Q522" s="2">
        <v>677.0</v>
      </c>
      <c r="R522" s="2">
        <v>683.0</v>
      </c>
      <c r="S522" s="2">
        <v>0.0</v>
      </c>
      <c r="T522" s="2">
        <v>12.0</v>
      </c>
      <c r="U522" s="2" t="s">
        <v>5019</v>
      </c>
      <c r="V522" s="10" t="s">
        <v>5020</v>
      </c>
      <c r="W522" s="2" t="s">
        <v>4429</v>
      </c>
      <c r="X522" s="2" t="s">
        <v>4430</v>
      </c>
      <c r="Z522" s="2" t="s">
        <v>367</v>
      </c>
      <c r="AA522" s="2" t="s">
        <v>5021</v>
      </c>
    </row>
    <row r="523">
      <c r="A523" s="95" t="s">
        <v>771</v>
      </c>
      <c r="B523" s="135">
        <v>45925.0</v>
      </c>
      <c r="C523" s="95" t="s">
        <v>289</v>
      </c>
      <c r="D523" s="94" t="s">
        <v>5022</v>
      </c>
      <c r="E523" s="95" t="s">
        <v>66</v>
      </c>
      <c r="F523" s="136">
        <v>45925.0</v>
      </c>
      <c r="G523" s="94" t="s">
        <v>698</v>
      </c>
      <c r="H523" s="94" t="s">
        <v>5023</v>
      </c>
      <c r="I523" s="120" t="s">
        <v>5024</v>
      </c>
      <c r="J523" s="2" t="s">
        <v>5025</v>
      </c>
      <c r="K523" s="120" t="s">
        <v>5026</v>
      </c>
      <c r="L523" s="2">
        <v>2024.0</v>
      </c>
      <c r="M523" s="2" t="s">
        <v>4642</v>
      </c>
      <c r="N523" s="2">
        <v>13.0</v>
      </c>
      <c r="O523" s="2">
        <v>2.0</v>
      </c>
      <c r="P523" s="2" t="s">
        <v>5027</v>
      </c>
      <c r="S523" s="2">
        <v>0.0</v>
      </c>
      <c r="T523" s="2">
        <v>0.0</v>
      </c>
      <c r="U523" s="2" t="s">
        <v>5028</v>
      </c>
      <c r="V523" s="10" t="s">
        <v>5029</v>
      </c>
      <c r="W523" s="2" t="s">
        <v>4429</v>
      </c>
      <c r="X523" s="2" t="s">
        <v>4430</v>
      </c>
      <c r="Y523" s="2" t="s">
        <v>4767</v>
      </c>
      <c r="Z523" s="2" t="s">
        <v>367</v>
      </c>
      <c r="AA523" s="2" t="s">
        <v>5030</v>
      </c>
    </row>
    <row r="524">
      <c r="A524" s="95" t="s">
        <v>771</v>
      </c>
      <c r="B524" s="135">
        <v>45925.0</v>
      </c>
      <c r="C524" s="95" t="s">
        <v>289</v>
      </c>
      <c r="D524" s="94" t="s">
        <v>5031</v>
      </c>
      <c r="E524" s="95" t="s">
        <v>633</v>
      </c>
      <c r="F524" s="134">
        <v>45925.0</v>
      </c>
      <c r="G524" s="94" t="s">
        <v>289</v>
      </c>
      <c r="H524" s="94" t="s">
        <v>5032</v>
      </c>
      <c r="I524" s="2" t="s">
        <v>5033</v>
      </c>
      <c r="J524" s="2" t="s">
        <v>5034</v>
      </c>
      <c r="K524" s="120" t="s">
        <v>5035</v>
      </c>
      <c r="L524" s="2">
        <v>2024.0</v>
      </c>
      <c r="M524" s="2" t="s">
        <v>5036</v>
      </c>
      <c r="N524" s="2">
        <v>31.0</v>
      </c>
      <c r="O524" s="2">
        <v>3.0</v>
      </c>
      <c r="Q524" s="2">
        <v>288.0</v>
      </c>
      <c r="R524" s="2">
        <v>292.0</v>
      </c>
      <c r="S524" s="2">
        <v>0.0</v>
      </c>
      <c r="T524" s="2">
        <v>1.0</v>
      </c>
      <c r="U524" s="2" t="s">
        <v>5037</v>
      </c>
      <c r="V524" s="10" t="s">
        <v>5038</v>
      </c>
      <c r="W524" s="2" t="s">
        <v>4429</v>
      </c>
      <c r="X524" s="2" t="s">
        <v>4430</v>
      </c>
      <c r="Y524" s="2" t="s">
        <v>5011</v>
      </c>
      <c r="Z524" s="2" t="s">
        <v>367</v>
      </c>
      <c r="AA524" s="2" t="s">
        <v>5039</v>
      </c>
    </row>
    <row r="525">
      <c r="A525" s="95" t="s">
        <v>771</v>
      </c>
      <c r="B525" s="135">
        <v>45925.0</v>
      </c>
      <c r="C525" s="95" t="s">
        <v>289</v>
      </c>
      <c r="D525" s="94" t="s">
        <v>5040</v>
      </c>
      <c r="E525" s="95" t="s">
        <v>633</v>
      </c>
      <c r="F525" s="134">
        <v>45925.0</v>
      </c>
      <c r="G525" s="94" t="s">
        <v>360</v>
      </c>
      <c r="H525" s="94" t="s">
        <v>5041</v>
      </c>
      <c r="I525" s="2" t="s">
        <v>5042</v>
      </c>
      <c r="J525" s="2" t="s">
        <v>5043</v>
      </c>
      <c r="K525" s="120" t="s">
        <v>5044</v>
      </c>
      <c r="L525" s="2">
        <v>2024.0</v>
      </c>
      <c r="M525" s="2" t="s">
        <v>1217</v>
      </c>
      <c r="N525" s="2">
        <v>55.0</v>
      </c>
      <c r="O525" s="2">
        <v>3.0</v>
      </c>
      <c r="Q525" s="2">
        <v>757.0</v>
      </c>
      <c r="R525" s="2">
        <v>761.0</v>
      </c>
      <c r="S525" s="2">
        <v>0.0</v>
      </c>
      <c r="T525" s="2">
        <v>4.0</v>
      </c>
      <c r="U525" s="2" t="s">
        <v>5045</v>
      </c>
      <c r="V525" s="10" t="s">
        <v>5046</v>
      </c>
      <c r="W525" s="2" t="s">
        <v>4429</v>
      </c>
      <c r="X525" s="2" t="s">
        <v>4430</v>
      </c>
      <c r="Z525" s="2" t="s">
        <v>367</v>
      </c>
      <c r="AA525" s="2" t="s">
        <v>5047</v>
      </c>
    </row>
    <row r="526">
      <c r="A526" s="95" t="s">
        <v>771</v>
      </c>
      <c r="B526" s="135">
        <v>45925.0</v>
      </c>
      <c r="C526" s="95" t="s">
        <v>289</v>
      </c>
      <c r="D526" s="94" t="s">
        <v>5048</v>
      </c>
      <c r="E526" s="95" t="s">
        <v>633</v>
      </c>
      <c r="F526" s="134">
        <v>45925.0</v>
      </c>
      <c r="G526" s="94" t="s">
        <v>289</v>
      </c>
      <c r="H526" s="94" t="s">
        <v>5049</v>
      </c>
      <c r="I526" s="2" t="s">
        <v>5050</v>
      </c>
      <c r="J526" s="2" t="s">
        <v>5051</v>
      </c>
      <c r="K526" s="120" t="s">
        <v>5052</v>
      </c>
      <c r="L526" s="2">
        <v>2024.0</v>
      </c>
      <c r="M526" s="2" t="s">
        <v>5053</v>
      </c>
      <c r="N526" s="2">
        <v>36.0</v>
      </c>
      <c r="O526" s="2">
        <v>2.0</v>
      </c>
      <c r="Q526" s="2">
        <v>128.0</v>
      </c>
      <c r="R526" s="2">
        <v>135.0</v>
      </c>
      <c r="S526" s="2">
        <v>0.0</v>
      </c>
      <c r="T526" s="2">
        <v>0.0</v>
      </c>
      <c r="U526" s="2" t="s">
        <v>5054</v>
      </c>
      <c r="V526" s="10" t="s">
        <v>5055</v>
      </c>
      <c r="W526" s="2" t="s">
        <v>4429</v>
      </c>
      <c r="X526" s="2" t="s">
        <v>4430</v>
      </c>
      <c r="Z526" s="2" t="s">
        <v>367</v>
      </c>
      <c r="AA526" s="2" t="s">
        <v>5056</v>
      </c>
    </row>
    <row r="527">
      <c r="A527" s="95" t="s">
        <v>771</v>
      </c>
      <c r="B527" s="135">
        <v>45925.0</v>
      </c>
      <c r="C527" s="95" t="s">
        <v>289</v>
      </c>
      <c r="D527" s="94" t="s">
        <v>5057</v>
      </c>
      <c r="E527" s="95" t="s">
        <v>870</v>
      </c>
      <c r="F527" s="135">
        <v>45925.0</v>
      </c>
      <c r="G527" s="94" t="s">
        <v>289</v>
      </c>
      <c r="H527" s="94" t="s">
        <v>5058</v>
      </c>
      <c r="I527" s="2" t="s">
        <v>5059</v>
      </c>
      <c r="J527" s="2" t="s">
        <v>5060</v>
      </c>
      <c r="K527" s="120" t="s">
        <v>5061</v>
      </c>
      <c r="L527" s="2">
        <v>2024.0</v>
      </c>
      <c r="M527" s="2" t="s">
        <v>5062</v>
      </c>
      <c r="N527" s="2">
        <v>25.0</v>
      </c>
      <c r="O527" s="2">
        <v>2.0</v>
      </c>
      <c r="Q527" s="2">
        <v>1319.0</v>
      </c>
      <c r="R527" s="2">
        <v>1329.0</v>
      </c>
      <c r="S527" s="2">
        <v>0.0</v>
      </c>
      <c r="T527" s="2">
        <v>2.0</v>
      </c>
      <c r="U527" s="2" t="s">
        <v>5063</v>
      </c>
      <c r="V527" s="10" t="s">
        <v>5064</v>
      </c>
      <c r="W527" s="2" t="s">
        <v>4429</v>
      </c>
      <c r="X527" s="2" t="s">
        <v>4430</v>
      </c>
      <c r="Y527" s="2" t="s">
        <v>5011</v>
      </c>
      <c r="Z527" s="2" t="s">
        <v>367</v>
      </c>
      <c r="AA527" s="2" t="s">
        <v>5065</v>
      </c>
    </row>
    <row r="528">
      <c r="A528" s="95" t="s">
        <v>771</v>
      </c>
      <c r="B528" s="135">
        <v>45925.0</v>
      </c>
      <c r="C528" s="95" t="s">
        <v>289</v>
      </c>
      <c r="D528" s="94" t="s">
        <v>5066</v>
      </c>
      <c r="E528" s="95" t="s">
        <v>434</v>
      </c>
      <c r="F528" s="135">
        <v>45925.0</v>
      </c>
      <c r="G528" s="94" t="s">
        <v>289</v>
      </c>
      <c r="H528" s="94" t="s">
        <v>5067</v>
      </c>
      <c r="I528" s="2" t="s">
        <v>5068</v>
      </c>
      <c r="J528" s="2" t="s">
        <v>5069</v>
      </c>
      <c r="K528" s="120" t="s">
        <v>5070</v>
      </c>
      <c r="L528" s="2">
        <v>2024.0</v>
      </c>
      <c r="M528" s="2" t="s">
        <v>5071</v>
      </c>
      <c r="N528" s="2">
        <v>21.0</v>
      </c>
      <c r="O528" s="2">
        <v>2.0</v>
      </c>
      <c r="P528" s="2">
        <v>126.0</v>
      </c>
      <c r="S528" s="2">
        <v>0.0</v>
      </c>
      <c r="T528" s="2">
        <v>7.0</v>
      </c>
      <c r="U528" s="2" t="s">
        <v>5072</v>
      </c>
      <c r="V528" s="10" t="s">
        <v>5073</v>
      </c>
      <c r="W528" s="2" t="s">
        <v>4429</v>
      </c>
      <c r="X528" s="2" t="s">
        <v>4430</v>
      </c>
      <c r="Y528" s="2" t="s">
        <v>4767</v>
      </c>
      <c r="Z528" s="2" t="s">
        <v>367</v>
      </c>
      <c r="AA528" s="2" t="s">
        <v>5074</v>
      </c>
    </row>
    <row r="529">
      <c r="A529" s="95" t="s">
        <v>771</v>
      </c>
      <c r="B529" s="135">
        <v>45925.0</v>
      </c>
      <c r="C529" s="95" t="s">
        <v>289</v>
      </c>
      <c r="D529" s="94" t="s">
        <v>5075</v>
      </c>
      <c r="E529" s="95" t="s">
        <v>434</v>
      </c>
      <c r="F529" s="135">
        <v>45925.0</v>
      </c>
      <c r="G529" s="94" t="s">
        <v>289</v>
      </c>
      <c r="H529" s="94" t="s">
        <v>5076</v>
      </c>
      <c r="I529" s="2" t="s">
        <v>5077</v>
      </c>
      <c r="J529" s="2" t="s">
        <v>5078</v>
      </c>
      <c r="K529" s="120" t="s">
        <v>5079</v>
      </c>
      <c r="L529" s="2">
        <v>2024.0</v>
      </c>
      <c r="M529" s="2" t="s">
        <v>4485</v>
      </c>
      <c r="N529" s="2">
        <v>27.0</v>
      </c>
      <c r="O529" s="2">
        <v>1.0</v>
      </c>
      <c r="P529" s="2" t="s">
        <v>5080</v>
      </c>
      <c r="S529" s="2">
        <v>0.0</v>
      </c>
      <c r="T529" s="2">
        <v>4.0</v>
      </c>
      <c r="U529" s="2" t="s">
        <v>5081</v>
      </c>
      <c r="V529" s="17" t="s">
        <v>5082</v>
      </c>
      <c r="W529" s="2" t="s">
        <v>4429</v>
      </c>
      <c r="X529" s="2" t="s">
        <v>4430</v>
      </c>
      <c r="Y529" s="2" t="s">
        <v>5083</v>
      </c>
      <c r="Z529" s="2" t="s">
        <v>367</v>
      </c>
      <c r="AA529" s="2" t="s">
        <v>5084</v>
      </c>
    </row>
    <row r="530">
      <c r="A530" s="95" t="s">
        <v>771</v>
      </c>
      <c r="B530" s="135">
        <v>45925.0</v>
      </c>
      <c r="C530" s="95" t="s">
        <v>360</v>
      </c>
      <c r="D530" s="94" t="s">
        <v>5085</v>
      </c>
      <c r="E530" s="95" t="s">
        <v>434</v>
      </c>
      <c r="F530" s="135">
        <v>45925.0</v>
      </c>
      <c r="G530" s="94" t="s">
        <v>360</v>
      </c>
      <c r="H530" s="94" t="s">
        <v>5086</v>
      </c>
      <c r="I530" s="2" t="s">
        <v>5087</v>
      </c>
      <c r="J530" s="2" t="s">
        <v>5088</v>
      </c>
      <c r="K530" s="120" t="s">
        <v>5089</v>
      </c>
      <c r="L530" s="2">
        <v>2024.0</v>
      </c>
      <c r="M530" s="2" t="s">
        <v>4642</v>
      </c>
      <c r="N530" s="2">
        <v>13.0</v>
      </c>
      <c r="O530" s="2">
        <v>1.0</v>
      </c>
      <c r="P530" s="2" t="s">
        <v>5090</v>
      </c>
      <c r="S530" s="2">
        <v>0.0</v>
      </c>
      <c r="T530" s="2">
        <v>2.0</v>
      </c>
      <c r="U530" s="2" t="s">
        <v>5091</v>
      </c>
      <c r="V530" s="10" t="s">
        <v>5092</v>
      </c>
      <c r="W530" s="2" t="s">
        <v>4429</v>
      </c>
      <c r="X530" s="2" t="s">
        <v>4430</v>
      </c>
      <c r="Y530" s="2" t="s">
        <v>4767</v>
      </c>
      <c r="Z530" s="2" t="s">
        <v>367</v>
      </c>
      <c r="AA530" s="2" t="s">
        <v>5093</v>
      </c>
    </row>
    <row r="531">
      <c r="A531" s="95" t="s">
        <v>771</v>
      </c>
      <c r="B531" s="135">
        <v>45925.0</v>
      </c>
      <c r="C531" s="95" t="s">
        <v>289</v>
      </c>
      <c r="D531" s="94" t="s">
        <v>5094</v>
      </c>
      <c r="E531" s="95" t="s">
        <v>616</v>
      </c>
      <c r="F531" s="136">
        <v>45925.0</v>
      </c>
      <c r="G531" s="94" t="s">
        <v>698</v>
      </c>
      <c r="H531" s="94" t="s">
        <v>5095</v>
      </c>
      <c r="I531" s="2" t="s">
        <v>5096</v>
      </c>
      <c r="J531" s="2" t="s">
        <v>5097</v>
      </c>
      <c r="K531" s="120" t="s">
        <v>5098</v>
      </c>
      <c r="L531" s="2">
        <v>2024.0</v>
      </c>
      <c r="M531" s="2" t="s">
        <v>5099</v>
      </c>
      <c r="N531" s="2">
        <v>7.0</v>
      </c>
      <c r="P531" s="2">
        <v>1458508.0</v>
      </c>
      <c r="S531" s="2">
        <v>0.0</v>
      </c>
      <c r="T531" s="2">
        <v>0.0</v>
      </c>
      <c r="U531" s="2" t="s">
        <v>5100</v>
      </c>
      <c r="V531" s="10" t="s">
        <v>5101</v>
      </c>
      <c r="W531" s="2" t="s">
        <v>4429</v>
      </c>
      <c r="X531" s="2" t="s">
        <v>4430</v>
      </c>
      <c r="Y531" s="2" t="s">
        <v>4431</v>
      </c>
      <c r="Z531" s="2" t="s">
        <v>367</v>
      </c>
      <c r="AA531" s="2" t="s">
        <v>5102</v>
      </c>
    </row>
    <row r="532">
      <c r="A532" s="95" t="s">
        <v>771</v>
      </c>
      <c r="B532" s="135">
        <v>45925.0</v>
      </c>
      <c r="C532" s="95" t="s">
        <v>289</v>
      </c>
      <c r="D532" s="94" t="s">
        <v>5103</v>
      </c>
      <c r="E532" s="95" t="s">
        <v>434</v>
      </c>
      <c r="F532" s="135">
        <v>45925.0</v>
      </c>
      <c r="G532" s="94" t="s">
        <v>289</v>
      </c>
      <c r="H532" s="94" t="s">
        <v>5104</v>
      </c>
      <c r="I532" s="2" t="s">
        <v>5105</v>
      </c>
      <c r="J532" s="2" t="s">
        <v>5106</v>
      </c>
      <c r="K532" s="120" t="s">
        <v>5107</v>
      </c>
      <c r="L532" s="2">
        <v>2024.0</v>
      </c>
      <c r="M532" s="2" t="s">
        <v>5108</v>
      </c>
      <c r="N532" s="2">
        <v>8.0</v>
      </c>
      <c r="P532" s="2" t="s">
        <v>5109</v>
      </c>
      <c r="S532" s="2">
        <v>0.0</v>
      </c>
      <c r="T532" s="2">
        <v>0.0</v>
      </c>
      <c r="U532" s="2" t="s">
        <v>5110</v>
      </c>
      <c r="V532" s="10" t="s">
        <v>5111</v>
      </c>
      <c r="W532" s="2" t="s">
        <v>4429</v>
      </c>
      <c r="X532" s="2" t="s">
        <v>4430</v>
      </c>
      <c r="Y532" s="2" t="s">
        <v>4431</v>
      </c>
      <c r="Z532" s="2" t="s">
        <v>367</v>
      </c>
      <c r="AA532" s="2" t="s">
        <v>5112</v>
      </c>
    </row>
    <row r="533">
      <c r="A533" s="95" t="s">
        <v>771</v>
      </c>
      <c r="B533" s="135">
        <v>45925.0</v>
      </c>
      <c r="C533" s="95" t="s">
        <v>289</v>
      </c>
      <c r="D533" s="94" t="s">
        <v>5113</v>
      </c>
      <c r="E533" s="95" t="s">
        <v>434</v>
      </c>
      <c r="F533" s="135">
        <v>45925.0</v>
      </c>
      <c r="G533" s="94" t="s">
        <v>289</v>
      </c>
      <c r="H533" s="94" t="s">
        <v>5114</v>
      </c>
      <c r="I533" s="2" t="s">
        <v>5115</v>
      </c>
      <c r="J533" s="2" t="s">
        <v>5116</v>
      </c>
      <c r="K533" s="120" t="s">
        <v>5117</v>
      </c>
      <c r="L533" s="2">
        <v>2024.0</v>
      </c>
      <c r="M533" s="2" t="s">
        <v>4709</v>
      </c>
      <c r="N533" s="2">
        <v>13.0</v>
      </c>
      <c r="P533" s="2" t="s">
        <v>5118</v>
      </c>
      <c r="S533" s="2">
        <v>0.0</v>
      </c>
      <c r="T533" s="2">
        <v>0.0</v>
      </c>
      <c r="U533" s="2" t="s">
        <v>5119</v>
      </c>
      <c r="V533" s="10" t="s">
        <v>5120</v>
      </c>
      <c r="W533" s="2" t="s">
        <v>4429</v>
      </c>
      <c r="X533" s="2" t="s">
        <v>4430</v>
      </c>
      <c r="Y533" s="2" t="s">
        <v>4431</v>
      </c>
      <c r="Z533" s="2" t="s">
        <v>367</v>
      </c>
      <c r="AA533" s="2" t="s">
        <v>5121</v>
      </c>
    </row>
    <row r="534">
      <c r="A534" s="95" t="s">
        <v>732</v>
      </c>
      <c r="B534" s="134">
        <v>45925.0</v>
      </c>
      <c r="C534" s="95" t="s">
        <v>289</v>
      </c>
      <c r="D534" s="94" t="s">
        <v>5122</v>
      </c>
      <c r="E534" s="95" t="s">
        <v>434</v>
      </c>
      <c r="F534" s="135">
        <v>45925.0</v>
      </c>
      <c r="G534" s="94" t="s">
        <v>289</v>
      </c>
      <c r="H534" s="94" t="s">
        <v>5123</v>
      </c>
      <c r="I534" s="2" t="s">
        <v>5124</v>
      </c>
      <c r="J534" s="2" t="s">
        <v>5125</v>
      </c>
      <c r="K534" s="2" t="s">
        <v>5126</v>
      </c>
      <c r="L534" s="2">
        <v>2024.0</v>
      </c>
      <c r="M534" s="2" t="s">
        <v>5127</v>
      </c>
      <c r="N534" s="2">
        <v>18.0</v>
      </c>
      <c r="P534" s="2">
        <v>1712.0</v>
      </c>
      <c r="S534" s="2">
        <v>0.0</v>
      </c>
      <c r="T534" s="2">
        <v>0.0</v>
      </c>
      <c r="U534" s="2" t="s">
        <v>5128</v>
      </c>
      <c r="V534" s="10" t="s">
        <v>5129</v>
      </c>
      <c r="W534" s="2" t="s">
        <v>4429</v>
      </c>
      <c r="X534" s="2" t="s">
        <v>4430</v>
      </c>
      <c r="Y534" s="2" t="s">
        <v>4767</v>
      </c>
      <c r="Z534" s="2" t="s">
        <v>367</v>
      </c>
      <c r="AA534" s="2" t="s">
        <v>5130</v>
      </c>
    </row>
    <row r="535">
      <c r="A535" s="95" t="s">
        <v>732</v>
      </c>
      <c r="B535" s="135">
        <v>45925.0</v>
      </c>
      <c r="C535" s="95" t="s">
        <v>289</v>
      </c>
      <c r="D535" s="94" t="s">
        <v>5131</v>
      </c>
      <c r="E535" s="95" t="s">
        <v>66</v>
      </c>
      <c r="F535" s="136">
        <v>45925.0</v>
      </c>
      <c r="G535" s="94" t="s">
        <v>698</v>
      </c>
      <c r="H535" s="94" t="s">
        <v>5132</v>
      </c>
      <c r="I535" s="2" t="s">
        <v>5133</v>
      </c>
      <c r="J535" s="2" t="s">
        <v>5134</v>
      </c>
      <c r="K535" s="2" t="s">
        <v>5135</v>
      </c>
      <c r="L535" s="2">
        <v>2024.0</v>
      </c>
      <c r="M535" s="2" t="s">
        <v>4720</v>
      </c>
      <c r="N535" s="2">
        <v>26.0</v>
      </c>
      <c r="O535" s="2">
        <v>1.0</v>
      </c>
      <c r="P535" s="2" t="s">
        <v>5136</v>
      </c>
      <c r="S535" s="2">
        <v>0.0</v>
      </c>
      <c r="T535" s="2">
        <v>19.0</v>
      </c>
      <c r="U535" s="2" t="s">
        <v>5137</v>
      </c>
      <c r="V535" s="10" t="s">
        <v>5138</v>
      </c>
      <c r="W535" s="2" t="s">
        <v>4429</v>
      </c>
      <c r="X535" s="2" t="s">
        <v>4430</v>
      </c>
      <c r="Y535" s="2" t="s">
        <v>5083</v>
      </c>
      <c r="Z535" s="2" t="s">
        <v>367</v>
      </c>
      <c r="AA535" s="2" t="s">
        <v>5139</v>
      </c>
    </row>
    <row r="536">
      <c r="A536" s="95" t="s">
        <v>732</v>
      </c>
      <c r="B536" s="134">
        <v>45925.0</v>
      </c>
      <c r="C536" s="95" t="s">
        <v>289</v>
      </c>
      <c r="D536" s="94" t="s">
        <v>5140</v>
      </c>
      <c r="E536" s="95" t="s">
        <v>434</v>
      </c>
      <c r="F536" s="135">
        <v>45925.0</v>
      </c>
      <c r="G536" s="94" t="s">
        <v>360</v>
      </c>
      <c r="H536" s="94" t="s">
        <v>5141</v>
      </c>
      <c r="I536" s="2" t="s">
        <v>5142</v>
      </c>
      <c r="J536" s="2" t="s">
        <v>5143</v>
      </c>
      <c r="K536" s="2" t="s">
        <v>5144</v>
      </c>
      <c r="L536" s="2">
        <v>2024.0</v>
      </c>
      <c r="M536" s="2" t="s">
        <v>5145</v>
      </c>
      <c r="N536" s="2">
        <v>24.0</v>
      </c>
      <c r="O536" s="2">
        <v>1.0</v>
      </c>
      <c r="Q536" s="2">
        <v>75.0</v>
      </c>
      <c r="R536" s="2">
        <v>86.0</v>
      </c>
      <c r="S536" s="2">
        <v>0.0</v>
      </c>
      <c r="T536" s="2">
        <v>33.0</v>
      </c>
      <c r="U536" s="2" t="s">
        <v>5146</v>
      </c>
      <c r="V536" s="10" t="s">
        <v>5147</v>
      </c>
      <c r="W536" s="2" t="s">
        <v>4429</v>
      </c>
      <c r="X536" s="2" t="s">
        <v>4430</v>
      </c>
      <c r="Y536" s="2" t="s">
        <v>4617</v>
      </c>
      <c r="Z536" s="2" t="s">
        <v>367</v>
      </c>
      <c r="AA536" s="2" t="s">
        <v>5148</v>
      </c>
    </row>
    <row r="537">
      <c r="A537" s="95" t="s">
        <v>732</v>
      </c>
      <c r="B537" s="134">
        <v>45925.0</v>
      </c>
      <c r="C537" s="95" t="s">
        <v>289</v>
      </c>
      <c r="D537" s="94" t="s">
        <v>5149</v>
      </c>
      <c r="E537" s="95" t="s">
        <v>403</v>
      </c>
      <c r="F537" s="136">
        <v>45925.0</v>
      </c>
      <c r="G537" s="94" t="s">
        <v>289</v>
      </c>
      <c r="H537" s="94" t="s">
        <v>5150</v>
      </c>
      <c r="K537" s="2" t="s">
        <v>5151</v>
      </c>
      <c r="L537" s="2">
        <v>2024.0</v>
      </c>
      <c r="M537" s="2" t="s">
        <v>5152</v>
      </c>
      <c r="N537" s="2">
        <v>47.0</v>
      </c>
      <c r="Q537" s="2" t="s">
        <v>5153</v>
      </c>
      <c r="R537" s="2" t="s">
        <v>5154</v>
      </c>
      <c r="S537" s="2">
        <v>0.0</v>
      </c>
      <c r="T537" s="2">
        <v>94.0</v>
      </c>
      <c r="U537" s="2" t="s">
        <v>5155</v>
      </c>
      <c r="V537" s="10" t="s">
        <v>5156</v>
      </c>
      <c r="W537" s="2" t="s">
        <v>4429</v>
      </c>
      <c r="X537" s="2" t="s">
        <v>4430</v>
      </c>
      <c r="Y537" s="2" t="s">
        <v>5157</v>
      </c>
      <c r="Z537" s="2" t="s">
        <v>367</v>
      </c>
      <c r="AA537" s="2" t="s">
        <v>5158</v>
      </c>
    </row>
    <row r="538">
      <c r="A538" s="95" t="s">
        <v>732</v>
      </c>
      <c r="B538" s="134">
        <v>45925.0</v>
      </c>
      <c r="C538" s="95" t="s">
        <v>289</v>
      </c>
      <c r="D538" s="94" t="s">
        <v>5159</v>
      </c>
      <c r="E538" s="95" t="s">
        <v>434</v>
      </c>
      <c r="F538" s="135">
        <v>45925.0</v>
      </c>
      <c r="G538" s="94" t="s">
        <v>289</v>
      </c>
      <c r="H538" s="94" t="s">
        <v>5160</v>
      </c>
      <c r="I538" s="2" t="s">
        <v>5161</v>
      </c>
      <c r="J538" s="2" t="s">
        <v>5162</v>
      </c>
      <c r="K538" s="2" t="s">
        <v>5163</v>
      </c>
      <c r="L538" s="2">
        <v>2024.0</v>
      </c>
      <c r="M538" s="2" t="s">
        <v>4846</v>
      </c>
      <c r="N538" s="2">
        <v>293.0</v>
      </c>
      <c r="Q538" s="2">
        <v>121.0</v>
      </c>
      <c r="R538" s="2">
        <v>127.0</v>
      </c>
      <c r="S538" s="2">
        <v>0.0</v>
      </c>
      <c r="T538" s="2">
        <v>0.0</v>
      </c>
      <c r="U538" s="2" t="s">
        <v>5164</v>
      </c>
      <c r="V538" s="10" t="s">
        <v>5165</v>
      </c>
      <c r="W538" s="2" t="s">
        <v>4429</v>
      </c>
      <c r="X538" s="2" t="s">
        <v>4430</v>
      </c>
      <c r="Z538" s="2" t="s">
        <v>367</v>
      </c>
      <c r="AA538" s="2" t="s">
        <v>5166</v>
      </c>
    </row>
    <row r="539">
      <c r="A539" s="95" t="s">
        <v>66</v>
      </c>
      <c r="B539" s="136">
        <v>45925.0</v>
      </c>
      <c r="C539" s="95" t="s">
        <v>698</v>
      </c>
      <c r="D539" s="94" t="s">
        <v>5167</v>
      </c>
      <c r="E539" s="95" t="s">
        <v>434</v>
      </c>
      <c r="F539" s="135">
        <v>45925.0</v>
      </c>
      <c r="G539" s="94" t="s">
        <v>289</v>
      </c>
      <c r="H539" s="94" t="s">
        <v>5168</v>
      </c>
      <c r="I539" s="2" t="s">
        <v>5169</v>
      </c>
      <c r="J539" s="2" t="s">
        <v>5170</v>
      </c>
      <c r="K539" s="2" t="s">
        <v>5171</v>
      </c>
      <c r="L539" s="2">
        <v>2023.0</v>
      </c>
      <c r="M539" s="2" t="s">
        <v>5172</v>
      </c>
      <c r="N539" s="2">
        <v>35.0</v>
      </c>
      <c r="O539" s="2">
        <v>4.0</v>
      </c>
      <c r="Q539" s="2">
        <v>259.0</v>
      </c>
      <c r="R539" s="2">
        <v>268.0</v>
      </c>
      <c r="S539" s="2">
        <v>0.0</v>
      </c>
      <c r="T539" s="2">
        <v>3.0</v>
      </c>
      <c r="U539" s="2" t="s">
        <v>5173</v>
      </c>
      <c r="V539" s="10" t="s">
        <v>5174</v>
      </c>
      <c r="W539" s="2" t="s">
        <v>4429</v>
      </c>
      <c r="X539" s="2" t="s">
        <v>4430</v>
      </c>
      <c r="Y539" s="2" t="s">
        <v>4592</v>
      </c>
      <c r="Z539" s="2" t="s">
        <v>367</v>
      </c>
      <c r="AA539" s="2" t="s">
        <v>5175</v>
      </c>
    </row>
    <row r="540">
      <c r="A540" s="95" t="s">
        <v>66</v>
      </c>
      <c r="B540" s="136">
        <v>45925.0</v>
      </c>
      <c r="C540" s="95" t="s">
        <v>698</v>
      </c>
      <c r="D540" s="94" t="s">
        <v>5176</v>
      </c>
      <c r="E540" s="95" t="s">
        <v>419</v>
      </c>
      <c r="F540" s="95"/>
      <c r="G540" s="94" t="s">
        <v>289</v>
      </c>
      <c r="H540" s="94" t="s">
        <v>5177</v>
      </c>
      <c r="I540" s="2" t="s">
        <v>5178</v>
      </c>
      <c r="J540" s="2" t="s">
        <v>5179</v>
      </c>
      <c r="K540" s="2" t="s">
        <v>5180</v>
      </c>
      <c r="L540" s="2">
        <v>2023.0</v>
      </c>
      <c r="M540" s="2" t="s">
        <v>2103</v>
      </c>
      <c r="N540" s="2">
        <v>13.0</v>
      </c>
      <c r="O540" s="2">
        <v>12.0</v>
      </c>
      <c r="P540" s="2" t="s">
        <v>5181</v>
      </c>
      <c r="S540" s="2">
        <v>0.0</v>
      </c>
      <c r="T540" s="2">
        <v>7.0</v>
      </c>
      <c r="U540" s="2" t="s">
        <v>5182</v>
      </c>
      <c r="V540" s="10" t="s">
        <v>5183</v>
      </c>
      <c r="W540" s="2" t="s">
        <v>4429</v>
      </c>
      <c r="X540" s="2" t="s">
        <v>4430</v>
      </c>
      <c r="Y540" s="2" t="s">
        <v>4767</v>
      </c>
      <c r="Z540" s="2" t="s">
        <v>367</v>
      </c>
      <c r="AA540" s="2" t="s">
        <v>5184</v>
      </c>
    </row>
    <row r="541">
      <c r="A541" s="95" t="s">
        <v>66</v>
      </c>
      <c r="B541" s="136">
        <v>45925.0</v>
      </c>
      <c r="C541" s="95" t="s">
        <v>698</v>
      </c>
      <c r="D541" s="94" t="s">
        <v>5185</v>
      </c>
      <c r="E541" s="95" t="s">
        <v>419</v>
      </c>
      <c r="F541" s="95"/>
      <c r="G541" s="94" t="s">
        <v>289</v>
      </c>
      <c r="H541" s="94" t="s">
        <v>5186</v>
      </c>
      <c r="I541" s="2" t="s">
        <v>5187</v>
      </c>
      <c r="J541" s="2" t="s">
        <v>5188</v>
      </c>
      <c r="K541" s="2" t="s">
        <v>5189</v>
      </c>
      <c r="L541" s="2">
        <v>2023.0</v>
      </c>
      <c r="M541" s="2" t="s">
        <v>2103</v>
      </c>
      <c r="N541" s="2">
        <v>13.0</v>
      </c>
      <c r="O541" s="2">
        <v>12.0</v>
      </c>
      <c r="P541" s="2" t="s">
        <v>5190</v>
      </c>
      <c r="S541" s="2">
        <v>0.0</v>
      </c>
      <c r="T541" s="2">
        <v>1.0</v>
      </c>
      <c r="U541" s="2" t="s">
        <v>5191</v>
      </c>
      <c r="V541" s="10" t="s">
        <v>5192</v>
      </c>
      <c r="W541" s="2" t="s">
        <v>4429</v>
      </c>
      <c r="X541" s="2" t="s">
        <v>4430</v>
      </c>
      <c r="Y541" s="2" t="s">
        <v>4767</v>
      </c>
      <c r="Z541" s="2" t="s">
        <v>367</v>
      </c>
      <c r="AA541" s="2" t="s">
        <v>5193</v>
      </c>
    </row>
    <row r="542">
      <c r="A542" s="150" t="s">
        <v>870</v>
      </c>
      <c r="B542" s="149">
        <v>45925.0</v>
      </c>
      <c r="C542" s="150" t="s">
        <v>289</v>
      </c>
      <c r="D542" s="82" t="s">
        <v>5194</v>
      </c>
      <c r="E542" s="95" t="s">
        <v>66</v>
      </c>
      <c r="F542" s="136">
        <v>45925.0</v>
      </c>
      <c r="G542" s="94" t="s">
        <v>698</v>
      </c>
      <c r="H542" s="94" t="s">
        <v>5195</v>
      </c>
      <c r="I542" s="2" t="s">
        <v>5196</v>
      </c>
      <c r="J542" s="2" t="s">
        <v>5197</v>
      </c>
      <c r="K542" s="2" t="s">
        <v>5198</v>
      </c>
      <c r="L542" s="2">
        <v>2023.0</v>
      </c>
      <c r="M542" s="2" t="s">
        <v>2103</v>
      </c>
      <c r="N542" s="2">
        <v>13.0</v>
      </c>
      <c r="O542" s="2">
        <v>12.0</v>
      </c>
      <c r="P542" s="2" t="s">
        <v>5199</v>
      </c>
      <c r="S542" s="2">
        <v>0.0</v>
      </c>
      <c r="T542" s="2">
        <v>1.0</v>
      </c>
      <c r="U542" s="2" t="s">
        <v>5200</v>
      </c>
      <c r="V542" s="10" t="s">
        <v>5201</v>
      </c>
      <c r="W542" s="2" t="s">
        <v>4429</v>
      </c>
      <c r="X542" s="2" t="s">
        <v>4430</v>
      </c>
      <c r="Y542" s="2" t="s">
        <v>4767</v>
      </c>
      <c r="Z542" s="2" t="s">
        <v>367</v>
      </c>
      <c r="AA542" s="2" t="s">
        <v>5202</v>
      </c>
    </row>
    <row r="543">
      <c r="A543" s="95" t="s">
        <v>386</v>
      </c>
      <c r="B543" s="135">
        <v>45925.0</v>
      </c>
      <c r="C543" s="95" t="s">
        <v>289</v>
      </c>
      <c r="D543" s="94" t="s">
        <v>5203</v>
      </c>
      <c r="E543" s="95" t="s">
        <v>434</v>
      </c>
      <c r="F543" s="135">
        <v>45925.0</v>
      </c>
      <c r="G543" s="94" t="s">
        <v>698</v>
      </c>
      <c r="H543" s="94" t="s">
        <v>5204</v>
      </c>
      <c r="I543" s="2" t="s">
        <v>5205</v>
      </c>
      <c r="J543" s="2" t="s">
        <v>5206</v>
      </c>
      <c r="K543" s="2" t="s">
        <v>5207</v>
      </c>
      <c r="L543" s="2">
        <v>2023.0</v>
      </c>
      <c r="M543" s="2" t="s">
        <v>5208</v>
      </c>
      <c r="N543" s="2">
        <v>338.0</v>
      </c>
      <c r="P543" s="2">
        <v>116366.0</v>
      </c>
      <c r="S543" s="2">
        <v>0.0</v>
      </c>
      <c r="T543" s="2">
        <v>1.0</v>
      </c>
      <c r="U543" s="2" t="s">
        <v>5209</v>
      </c>
      <c r="V543" s="10" t="s">
        <v>5210</v>
      </c>
      <c r="W543" s="2" t="s">
        <v>4429</v>
      </c>
      <c r="X543" s="2" t="s">
        <v>4430</v>
      </c>
      <c r="Z543" s="2" t="s">
        <v>367</v>
      </c>
      <c r="AA543" s="2" t="s">
        <v>5211</v>
      </c>
    </row>
    <row r="544">
      <c r="A544" s="95" t="s">
        <v>5212</v>
      </c>
      <c r="B544" s="135">
        <v>45925.0</v>
      </c>
      <c r="C544" s="95" t="s">
        <v>360</v>
      </c>
      <c r="D544" s="94" t="s">
        <v>4833</v>
      </c>
      <c r="E544" s="95" t="s">
        <v>434</v>
      </c>
      <c r="F544" s="135">
        <v>45925.0</v>
      </c>
      <c r="G544" s="94" t="s">
        <v>360</v>
      </c>
      <c r="H544" s="94" t="s">
        <v>5213</v>
      </c>
      <c r="I544" s="2" t="s">
        <v>5214</v>
      </c>
      <c r="J544" s="2" t="s">
        <v>5215</v>
      </c>
      <c r="K544" s="2" t="s">
        <v>5216</v>
      </c>
      <c r="L544" s="2">
        <v>2023.0</v>
      </c>
      <c r="M544" s="2" t="s">
        <v>5217</v>
      </c>
      <c r="N544" s="2">
        <v>31.0</v>
      </c>
      <c r="P544" s="2">
        <v>100946.0</v>
      </c>
      <c r="S544" s="2">
        <v>0.0</v>
      </c>
      <c r="T544" s="2">
        <v>3.0</v>
      </c>
      <c r="U544" s="2" t="s">
        <v>5218</v>
      </c>
      <c r="V544" s="10" t="s">
        <v>5219</v>
      </c>
      <c r="W544" s="2" t="s">
        <v>4429</v>
      </c>
      <c r="X544" s="2" t="s">
        <v>4430</v>
      </c>
      <c r="Z544" s="2" t="s">
        <v>367</v>
      </c>
      <c r="AA544" s="2" t="s">
        <v>5220</v>
      </c>
    </row>
    <row r="545">
      <c r="A545" s="95" t="s">
        <v>373</v>
      </c>
      <c r="B545" s="136">
        <v>45925.0</v>
      </c>
      <c r="C545" s="95" t="s">
        <v>289</v>
      </c>
      <c r="D545" s="94" t="s">
        <v>5221</v>
      </c>
      <c r="E545" s="95" t="s">
        <v>434</v>
      </c>
      <c r="F545" s="135">
        <v>45925.0</v>
      </c>
      <c r="G545" s="94" t="s">
        <v>289</v>
      </c>
      <c r="H545" s="94" t="s">
        <v>5222</v>
      </c>
      <c r="I545" s="2" t="s">
        <v>5223</v>
      </c>
      <c r="J545" s="2" t="s">
        <v>5224</v>
      </c>
      <c r="K545" s="2" t="s">
        <v>5225</v>
      </c>
      <c r="L545" s="2">
        <v>2023.0</v>
      </c>
      <c r="M545" s="2" t="s">
        <v>5226</v>
      </c>
      <c r="N545" s="2">
        <v>12.0</v>
      </c>
      <c r="O545" s="2">
        <v>1.0</v>
      </c>
      <c r="P545" s="2">
        <v>21.0</v>
      </c>
      <c r="S545" s="2">
        <v>0.0</v>
      </c>
      <c r="T545" s="2">
        <v>13.0</v>
      </c>
      <c r="U545" s="2" t="s">
        <v>5227</v>
      </c>
      <c r="V545" s="10" t="s">
        <v>5228</v>
      </c>
      <c r="W545" s="2" t="s">
        <v>4429</v>
      </c>
      <c r="X545" s="2" t="s">
        <v>4430</v>
      </c>
      <c r="Y545" s="2" t="s">
        <v>5229</v>
      </c>
      <c r="Z545" s="2" t="s">
        <v>367</v>
      </c>
      <c r="AA545" s="2" t="s">
        <v>5230</v>
      </c>
    </row>
    <row r="546">
      <c r="A546" s="95" t="s">
        <v>373</v>
      </c>
      <c r="B546" s="136">
        <v>45925.0</v>
      </c>
      <c r="C546" s="95" t="s">
        <v>289</v>
      </c>
      <c r="D546" s="94" t="s">
        <v>5231</v>
      </c>
      <c r="E546" s="95" t="s">
        <v>434</v>
      </c>
      <c r="F546" s="135">
        <v>45925.0</v>
      </c>
      <c r="G546" s="94" t="s">
        <v>289</v>
      </c>
      <c r="H546" s="94" t="s">
        <v>5232</v>
      </c>
      <c r="I546" s="2" t="s">
        <v>5233</v>
      </c>
      <c r="J546" s="2" t="s">
        <v>5234</v>
      </c>
      <c r="K546" s="2" t="s">
        <v>5235</v>
      </c>
      <c r="L546" s="2">
        <v>2023.0</v>
      </c>
      <c r="M546" s="2" t="s">
        <v>5236</v>
      </c>
      <c r="N546" s="2">
        <v>27.0</v>
      </c>
      <c r="O546" s="2">
        <v>4.0</v>
      </c>
      <c r="Q546" s="2">
        <v>885.0</v>
      </c>
      <c r="R546" s="2">
        <v>911.0</v>
      </c>
      <c r="S546" s="2">
        <v>0.0</v>
      </c>
      <c r="T546" s="2">
        <v>5.0</v>
      </c>
      <c r="U546" s="2" t="s">
        <v>5237</v>
      </c>
      <c r="V546" s="10" t="s">
        <v>5238</v>
      </c>
      <c r="W546" s="2" t="s">
        <v>4429</v>
      </c>
      <c r="X546" s="2" t="s">
        <v>4430</v>
      </c>
      <c r="Z546" s="2" t="s">
        <v>367</v>
      </c>
      <c r="AA546" s="2" t="s">
        <v>5239</v>
      </c>
    </row>
    <row r="547">
      <c r="A547" s="95" t="s">
        <v>373</v>
      </c>
      <c r="B547" s="136">
        <v>45925.0</v>
      </c>
      <c r="C547" s="95" t="s">
        <v>289</v>
      </c>
      <c r="D547" s="94" t="s">
        <v>5221</v>
      </c>
      <c r="E547" s="95" t="s">
        <v>434</v>
      </c>
      <c r="F547" s="135">
        <v>45925.0</v>
      </c>
      <c r="G547" s="94" t="s">
        <v>289</v>
      </c>
      <c r="H547" s="94" t="s">
        <v>5240</v>
      </c>
      <c r="I547" s="2" t="s">
        <v>5241</v>
      </c>
      <c r="J547" s="2" t="s">
        <v>5242</v>
      </c>
      <c r="K547" s="2" t="s">
        <v>5243</v>
      </c>
      <c r="L547" s="2">
        <v>2023.0</v>
      </c>
      <c r="M547" s="2" t="s">
        <v>2103</v>
      </c>
      <c r="N547" s="2">
        <v>13.0</v>
      </c>
      <c r="O547" s="2">
        <v>11.0</v>
      </c>
      <c r="P547" s="2" t="s">
        <v>5244</v>
      </c>
      <c r="S547" s="2">
        <v>0.0</v>
      </c>
      <c r="T547" s="2">
        <v>1.0</v>
      </c>
      <c r="U547" s="2" t="s">
        <v>5245</v>
      </c>
      <c r="V547" s="10" t="s">
        <v>5246</v>
      </c>
      <c r="W547" s="2" t="s">
        <v>4429</v>
      </c>
      <c r="X547" s="2" t="s">
        <v>4430</v>
      </c>
      <c r="Y547" s="2" t="s">
        <v>4431</v>
      </c>
      <c r="Z547" s="2" t="s">
        <v>367</v>
      </c>
      <c r="AA547" s="2" t="s">
        <v>5247</v>
      </c>
    </row>
    <row r="548">
      <c r="A548" s="95" t="s">
        <v>373</v>
      </c>
      <c r="B548" s="136">
        <v>45925.0</v>
      </c>
      <c r="C548" s="95" t="s">
        <v>289</v>
      </c>
      <c r="D548" s="94" t="s">
        <v>5248</v>
      </c>
      <c r="E548" s="95" t="s">
        <v>434</v>
      </c>
      <c r="F548" s="135">
        <v>45925.0</v>
      </c>
      <c r="G548" s="94" t="s">
        <v>360</v>
      </c>
      <c r="H548" s="94" t="s">
        <v>5249</v>
      </c>
      <c r="I548" s="2" t="s">
        <v>5250</v>
      </c>
      <c r="J548" s="2" t="s">
        <v>5251</v>
      </c>
      <c r="K548" s="2" t="s">
        <v>5252</v>
      </c>
      <c r="L548" s="2">
        <v>2023.0</v>
      </c>
      <c r="M548" s="2" t="s">
        <v>5071</v>
      </c>
      <c r="N548" s="2">
        <v>20.0</v>
      </c>
      <c r="O548" s="2">
        <v>21.0</v>
      </c>
      <c r="P548" s="2">
        <v>7012.0</v>
      </c>
      <c r="S548" s="2">
        <v>0.0</v>
      </c>
      <c r="T548" s="2">
        <v>3.0</v>
      </c>
      <c r="U548" s="2" t="s">
        <v>5253</v>
      </c>
      <c r="V548" s="10" t="s">
        <v>5254</v>
      </c>
      <c r="W548" s="2" t="s">
        <v>4429</v>
      </c>
      <c r="X548" s="2" t="s">
        <v>4430</v>
      </c>
      <c r="Y548" s="2" t="s">
        <v>4767</v>
      </c>
      <c r="Z548" s="2" t="s">
        <v>367</v>
      </c>
      <c r="AA548" s="2" t="s">
        <v>5255</v>
      </c>
    </row>
    <row r="549">
      <c r="A549" s="95" t="s">
        <v>373</v>
      </c>
      <c r="B549" s="136">
        <v>45925.0</v>
      </c>
      <c r="C549" s="95" t="s">
        <v>289</v>
      </c>
      <c r="D549" s="94" t="s">
        <v>5256</v>
      </c>
      <c r="E549" s="95" t="s">
        <v>434</v>
      </c>
      <c r="F549" s="135">
        <v>45925.0</v>
      </c>
      <c r="G549" s="94" t="s">
        <v>360</v>
      </c>
      <c r="H549" s="94" t="s">
        <v>5257</v>
      </c>
      <c r="I549" s="2" t="s">
        <v>5258</v>
      </c>
      <c r="J549" s="2" t="s">
        <v>5259</v>
      </c>
      <c r="K549" s="2" t="s">
        <v>5260</v>
      </c>
      <c r="L549" s="2">
        <v>2023.0</v>
      </c>
      <c r="M549" s="2" t="s">
        <v>5008</v>
      </c>
      <c r="N549" s="2">
        <v>38.0</v>
      </c>
      <c r="O549" s="2">
        <v>14.0</v>
      </c>
      <c r="Q549" s="2">
        <v>3123.0</v>
      </c>
      <c r="R549" s="2">
        <v>3133.0</v>
      </c>
      <c r="S549" s="2">
        <v>0.0</v>
      </c>
      <c r="T549" s="2">
        <v>12.0</v>
      </c>
      <c r="U549" s="2" t="s">
        <v>5261</v>
      </c>
      <c r="V549" s="10" t="s">
        <v>5262</v>
      </c>
      <c r="W549" s="2" t="s">
        <v>4429</v>
      </c>
      <c r="X549" s="2" t="s">
        <v>4430</v>
      </c>
      <c r="Y549" s="2" t="s">
        <v>5011</v>
      </c>
      <c r="Z549" s="2" t="s">
        <v>367</v>
      </c>
      <c r="AA549" s="2" t="s">
        <v>5263</v>
      </c>
    </row>
    <row r="550">
      <c r="A550" s="95" t="s">
        <v>373</v>
      </c>
      <c r="B550" s="136">
        <v>45925.0</v>
      </c>
      <c r="C550" s="95" t="s">
        <v>289</v>
      </c>
      <c r="D550" s="94" t="s">
        <v>5264</v>
      </c>
      <c r="E550" s="95" t="s">
        <v>434</v>
      </c>
      <c r="F550" s="135">
        <v>45925.0</v>
      </c>
      <c r="G550" s="94" t="s">
        <v>289</v>
      </c>
      <c r="H550" s="94" t="s">
        <v>5265</v>
      </c>
      <c r="I550" s="2" t="s">
        <v>5266</v>
      </c>
      <c r="J550" s="2" t="s">
        <v>5267</v>
      </c>
      <c r="K550" s="2" t="s">
        <v>5268</v>
      </c>
      <c r="L550" s="2">
        <v>2023.0</v>
      </c>
      <c r="M550" s="2" t="s">
        <v>5269</v>
      </c>
      <c r="N550" s="2">
        <v>18.0</v>
      </c>
      <c r="O550" s="2">
        <v>11.0</v>
      </c>
      <c r="Q550" s="2">
        <v>1969.0</v>
      </c>
      <c r="R550" s="2">
        <v>1976.0</v>
      </c>
      <c r="S550" s="2">
        <v>0.0</v>
      </c>
      <c r="T550" s="2">
        <v>1.0</v>
      </c>
      <c r="U550" s="2" t="s">
        <v>5270</v>
      </c>
      <c r="V550" s="10" t="s">
        <v>5271</v>
      </c>
      <c r="W550" s="2" t="s">
        <v>4429</v>
      </c>
      <c r="X550" s="2" t="s">
        <v>4430</v>
      </c>
      <c r="Y550" s="2" t="s">
        <v>5272</v>
      </c>
      <c r="Z550" s="2" t="s">
        <v>367</v>
      </c>
      <c r="AA550" s="2" t="s">
        <v>5273</v>
      </c>
    </row>
    <row r="551">
      <c r="A551" s="95" t="s">
        <v>373</v>
      </c>
      <c r="B551" s="136">
        <v>45925.0</v>
      </c>
      <c r="C551" s="95" t="s">
        <v>289</v>
      </c>
      <c r="D551" s="94" t="s">
        <v>5264</v>
      </c>
      <c r="E551" s="95" t="s">
        <v>434</v>
      </c>
      <c r="F551" s="135">
        <v>45925.0</v>
      </c>
      <c r="G551" s="94" t="s">
        <v>289</v>
      </c>
      <c r="H551" s="94" t="s">
        <v>5264</v>
      </c>
      <c r="I551" s="2" t="s">
        <v>5274</v>
      </c>
      <c r="J551" s="2" t="s">
        <v>5275</v>
      </c>
      <c r="K551" s="2" t="s">
        <v>5276</v>
      </c>
      <c r="L551" s="2">
        <v>2023.0</v>
      </c>
      <c r="M551" s="2" t="s">
        <v>5277</v>
      </c>
      <c r="N551" s="2">
        <v>205.0</v>
      </c>
      <c r="Q551" s="2">
        <v>120.0</v>
      </c>
      <c r="R551" s="2">
        <v>125.0</v>
      </c>
      <c r="S551" s="2">
        <v>0.0</v>
      </c>
      <c r="T551" s="2">
        <v>8.0</v>
      </c>
      <c r="U551" s="2" t="s">
        <v>5278</v>
      </c>
      <c r="V551" s="10" t="s">
        <v>5279</v>
      </c>
      <c r="W551" s="2" t="s">
        <v>4429</v>
      </c>
      <c r="X551" s="2" t="s">
        <v>4430</v>
      </c>
      <c r="Y551" s="2" t="s">
        <v>4561</v>
      </c>
      <c r="Z551" s="2" t="s">
        <v>367</v>
      </c>
      <c r="AA551" s="2" t="s">
        <v>5280</v>
      </c>
    </row>
    <row r="552">
      <c r="A552" s="95" t="s">
        <v>725</v>
      </c>
      <c r="B552" s="135">
        <v>45925.0</v>
      </c>
      <c r="C552" s="95" t="s">
        <v>360</v>
      </c>
      <c r="D552" s="94" t="s">
        <v>5281</v>
      </c>
      <c r="E552" s="95" t="s">
        <v>373</v>
      </c>
      <c r="F552" s="136">
        <v>45925.0</v>
      </c>
      <c r="G552" s="94" t="s">
        <v>289</v>
      </c>
      <c r="H552" s="94" t="s">
        <v>5282</v>
      </c>
      <c r="I552" s="2" t="s">
        <v>5283</v>
      </c>
      <c r="J552" s="2" t="s">
        <v>5284</v>
      </c>
      <c r="K552" s="2" t="s">
        <v>5285</v>
      </c>
      <c r="L552" s="2">
        <v>2023.0</v>
      </c>
      <c r="M552" s="2" t="s">
        <v>4642</v>
      </c>
      <c r="N552" s="2">
        <v>12.0</v>
      </c>
      <c r="O552" s="2">
        <v>4.0</v>
      </c>
      <c r="P552" s="2" t="s">
        <v>5286</v>
      </c>
      <c r="S552" s="2">
        <v>0.0</v>
      </c>
      <c r="T552" s="2">
        <v>1.0</v>
      </c>
      <c r="U552" s="2" t="s">
        <v>5287</v>
      </c>
      <c r="V552" s="10" t="s">
        <v>5288</v>
      </c>
      <c r="W552" s="2" t="s">
        <v>4429</v>
      </c>
      <c r="X552" s="2" t="s">
        <v>4430</v>
      </c>
      <c r="Y552" s="2" t="s">
        <v>4767</v>
      </c>
      <c r="Z552" s="2" t="s">
        <v>367</v>
      </c>
      <c r="AA552" s="2" t="s">
        <v>5289</v>
      </c>
    </row>
    <row r="553">
      <c r="A553" s="95" t="s">
        <v>725</v>
      </c>
      <c r="B553" s="135">
        <v>45925.0</v>
      </c>
      <c r="C553" s="95" t="s">
        <v>289</v>
      </c>
      <c r="D553" s="94" t="s">
        <v>5290</v>
      </c>
      <c r="E553" s="95" t="s">
        <v>66</v>
      </c>
      <c r="F553" s="136">
        <v>45925.0</v>
      </c>
      <c r="G553" s="94" t="s">
        <v>698</v>
      </c>
      <c r="H553" s="94" t="s">
        <v>5291</v>
      </c>
      <c r="I553" s="2" t="s">
        <v>5292</v>
      </c>
      <c r="J553" s="2" t="s">
        <v>5293</v>
      </c>
      <c r="K553" s="2" t="s">
        <v>5294</v>
      </c>
      <c r="L553" s="2">
        <v>2023.0</v>
      </c>
      <c r="M553" s="2" t="s">
        <v>5295</v>
      </c>
      <c r="N553" s="2">
        <v>1869.0</v>
      </c>
      <c r="O553" s="2">
        <v>7.0</v>
      </c>
      <c r="P553" s="2">
        <v>166806.0</v>
      </c>
      <c r="S553" s="2">
        <v>0.0</v>
      </c>
      <c r="T553" s="2">
        <v>11.0</v>
      </c>
      <c r="U553" s="2" t="s">
        <v>5296</v>
      </c>
      <c r="V553" s="10" t="s">
        <v>5297</v>
      </c>
      <c r="W553" s="2" t="s">
        <v>4429</v>
      </c>
      <c r="X553" s="2" t="s">
        <v>4430</v>
      </c>
      <c r="Y553" s="2" t="s">
        <v>4617</v>
      </c>
      <c r="Z553" s="2" t="s">
        <v>367</v>
      </c>
      <c r="AA553" s="2" t="s">
        <v>5298</v>
      </c>
    </row>
    <row r="554">
      <c r="A554" s="95" t="s">
        <v>725</v>
      </c>
      <c r="B554" s="135">
        <v>45925.0</v>
      </c>
      <c r="C554" s="95" t="s">
        <v>289</v>
      </c>
      <c r="D554" s="94" t="s">
        <v>5299</v>
      </c>
      <c r="E554" s="95" t="s">
        <v>373</v>
      </c>
      <c r="F554" s="136">
        <v>45925.0</v>
      </c>
      <c r="G554" s="94" t="s">
        <v>289</v>
      </c>
      <c r="H554" s="94" t="s">
        <v>5264</v>
      </c>
      <c r="I554" s="2" t="s">
        <v>5300</v>
      </c>
      <c r="J554" s="2" t="s">
        <v>5301</v>
      </c>
      <c r="K554" s="2" t="s">
        <v>5302</v>
      </c>
      <c r="L554" s="2">
        <v>2023.0</v>
      </c>
      <c r="M554" s="2" t="s">
        <v>5303</v>
      </c>
      <c r="N554" s="2">
        <v>39.0</v>
      </c>
      <c r="O554" s="2">
        <v>2.0</v>
      </c>
      <c r="Q554" s="2">
        <v>284.0</v>
      </c>
      <c r="R554" s="2">
        <v>293.0</v>
      </c>
      <c r="S554" s="2">
        <v>0.0</v>
      </c>
      <c r="T554" s="2">
        <v>11.0</v>
      </c>
      <c r="U554" s="2" t="s">
        <v>5304</v>
      </c>
      <c r="V554" s="10" t="s">
        <v>5305</v>
      </c>
      <c r="W554" s="2" t="s">
        <v>4429</v>
      </c>
      <c r="X554" s="2" t="s">
        <v>4430</v>
      </c>
      <c r="Y554" s="2" t="s">
        <v>4561</v>
      </c>
      <c r="Z554" s="2" t="s">
        <v>367</v>
      </c>
      <c r="AA554" s="2" t="s">
        <v>5306</v>
      </c>
    </row>
    <row r="555">
      <c r="A555" s="95" t="s">
        <v>725</v>
      </c>
      <c r="B555" s="135">
        <v>45925.0</v>
      </c>
      <c r="C555" s="95" t="s">
        <v>700</v>
      </c>
      <c r="D555" s="94" t="s">
        <v>5307</v>
      </c>
      <c r="E555" s="95" t="s">
        <v>373</v>
      </c>
      <c r="F555" s="136">
        <v>45925.0</v>
      </c>
      <c r="G555" s="94" t="s">
        <v>289</v>
      </c>
      <c r="H555" s="94" t="s">
        <v>5264</v>
      </c>
      <c r="I555" s="2" t="s">
        <v>5308</v>
      </c>
      <c r="J555" s="2" t="s">
        <v>5309</v>
      </c>
      <c r="K555" s="2" t="s">
        <v>5310</v>
      </c>
      <c r="L555" s="2">
        <v>2023.0</v>
      </c>
      <c r="M555" s="2" t="s">
        <v>2103</v>
      </c>
      <c r="N555" s="2">
        <v>13.0</v>
      </c>
      <c r="O555" s="2">
        <v>9.0</v>
      </c>
      <c r="P555" s="2">
        <v>65692.0</v>
      </c>
      <c r="S555" s="2">
        <v>0.0</v>
      </c>
      <c r="T555" s="2">
        <v>9.0</v>
      </c>
      <c r="U555" s="2" t="s">
        <v>5311</v>
      </c>
      <c r="V555" s="10" t="s">
        <v>5312</v>
      </c>
      <c r="W555" s="2" t="s">
        <v>4429</v>
      </c>
      <c r="X555" s="2" t="s">
        <v>4430</v>
      </c>
      <c r="Y555" s="2" t="s">
        <v>4767</v>
      </c>
      <c r="Z555" s="2" t="s">
        <v>367</v>
      </c>
      <c r="AA555" s="2" t="s">
        <v>5313</v>
      </c>
    </row>
    <row r="556">
      <c r="A556" s="95" t="s">
        <v>725</v>
      </c>
      <c r="B556" s="135">
        <v>45925.0</v>
      </c>
      <c r="C556" s="95" t="s">
        <v>360</v>
      </c>
      <c r="D556" s="94" t="s">
        <v>5314</v>
      </c>
      <c r="E556" s="95" t="s">
        <v>373</v>
      </c>
      <c r="F556" s="136">
        <v>45925.0</v>
      </c>
      <c r="G556" s="94" t="s">
        <v>289</v>
      </c>
      <c r="H556" s="94" t="s">
        <v>5315</v>
      </c>
      <c r="I556" s="2" t="s">
        <v>5316</v>
      </c>
      <c r="J556" s="2" t="s">
        <v>5317</v>
      </c>
      <c r="K556" s="2" t="s">
        <v>5318</v>
      </c>
      <c r="L556" s="2">
        <v>2023.0</v>
      </c>
      <c r="M556" s="2" t="s">
        <v>5319</v>
      </c>
      <c r="N556" s="2">
        <v>98.0</v>
      </c>
      <c r="O556" s="2">
        <v>9.0</v>
      </c>
      <c r="Q556" s="2">
        <v>1002.0</v>
      </c>
      <c r="R556" s="2">
        <v>1007.0</v>
      </c>
      <c r="S556" s="2">
        <v>0.0</v>
      </c>
      <c r="T556" s="2">
        <v>8.0</v>
      </c>
      <c r="U556" s="2" t="s">
        <v>5320</v>
      </c>
      <c r="V556" s="10" t="s">
        <v>5321</v>
      </c>
      <c r="W556" s="2" t="s">
        <v>4429</v>
      </c>
      <c r="X556" s="2" t="s">
        <v>4430</v>
      </c>
      <c r="Y556" s="2" t="s">
        <v>5272</v>
      </c>
      <c r="Z556" s="2" t="s">
        <v>367</v>
      </c>
      <c r="AA556" s="2" t="s">
        <v>5322</v>
      </c>
    </row>
    <row r="557">
      <c r="A557" s="95" t="s">
        <v>725</v>
      </c>
      <c r="B557" s="135">
        <v>45925.0</v>
      </c>
      <c r="C557" s="95" t="s">
        <v>289</v>
      </c>
      <c r="D557" s="94" t="s">
        <v>5323</v>
      </c>
      <c r="E557" s="95" t="s">
        <v>373</v>
      </c>
      <c r="F557" s="136">
        <v>45925.0</v>
      </c>
      <c r="G557" s="94" t="s">
        <v>289</v>
      </c>
      <c r="H557" s="94" t="s">
        <v>5264</v>
      </c>
      <c r="I557" s="2" t="s">
        <v>5324</v>
      </c>
      <c r="J557" s="2" t="s">
        <v>5325</v>
      </c>
      <c r="K557" s="2" t="s">
        <v>5326</v>
      </c>
      <c r="L557" s="2">
        <v>2023.0</v>
      </c>
      <c r="M557" s="2" t="s">
        <v>5327</v>
      </c>
      <c r="N557" s="2">
        <v>24.0</v>
      </c>
      <c r="O557" s="2">
        <v>9.0</v>
      </c>
      <c r="Q557" s="2">
        <v>978.0</v>
      </c>
      <c r="R557" s="2">
        <v>988.0</v>
      </c>
      <c r="S557" s="2">
        <v>0.0</v>
      </c>
      <c r="T557" s="2">
        <v>14.0</v>
      </c>
      <c r="U557" s="2" t="s">
        <v>5328</v>
      </c>
      <c r="V557" s="10" t="s">
        <v>5329</v>
      </c>
      <c r="W557" s="2" t="s">
        <v>4429</v>
      </c>
      <c r="X557" s="2" t="s">
        <v>4430</v>
      </c>
      <c r="Y557" s="2" t="s">
        <v>4592</v>
      </c>
      <c r="Z557" s="2" t="s">
        <v>367</v>
      </c>
      <c r="AA557" s="2" t="s">
        <v>5330</v>
      </c>
    </row>
    <row r="558">
      <c r="A558" s="95" t="s">
        <v>725</v>
      </c>
      <c r="B558" s="135">
        <v>45925.0</v>
      </c>
      <c r="C558" s="95" t="s">
        <v>360</v>
      </c>
      <c r="D558" s="94" t="s">
        <v>5331</v>
      </c>
      <c r="E558" s="95" t="s">
        <v>373</v>
      </c>
      <c r="F558" s="136">
        <v>45925.0</v>
      </c>
      <c r="G558" s="94" t="s">
        <v>360</v>
      </c>
      <c r="H558" s="94" t="s">
        <v>5332</v>
      </c>
      <c r="I558" s="2" t="s">
        <v>5333</v>
      </c>
      <c r="J558" s="2" t="s">
        <v>5334</v>
      </c>
      <c r="K558" s="2" t="s">
        <v>5335</v>
      </c>
      <c r="L558" s="2">
        <v>2023.0</v>
      </c>
      <c r="M558" s="2" t="s">
        <v>4933</v>
      </c>
      <c r="N558" s="2">
        <v>260.0</v>
      </c>
      <c r="P558" s="2">
        <v>113485.0</v>
      </c>
      <c r="S558" s="2">
        <v>0.0</v>
      </c>
      <c r="T558" s="2">
        <v>4.0</v>
      </c>
      <c r="U558" s="2" t="s">
        <v>5336</v>
      </c>
      <c r="V558" s="10" t="s">
        <v>5337</v>
      </c>
      <c r="W558" s="2" t="s">
        <v>4429</v>
      </c>
      <c r="X558" s="2" t="s">
        <v>4430</v>
      </c>
      <c r="Y558" s="2" t="s">
        <v>4617</v>
      </c>
      <c r="Z558" s="2" t="s">
        <v>367</v>
      </c>
      <c r="AA558" s="2" t="s">
        <v>5338</v>
      </c>
    </row>
    <row r="559">
      <c r="A559" s="95" t="s">
        <v>725</v>
      </c>
      <c r="B559" s="135">
        <v>45925.0</v>
      </c>
      <c r="C559" s="95" t="s">
        <v>360</v>
      </c>
      <c r="D559" s="94" t="s">
        <v>5339</v>
      </c>
      <c r="E559" s="95" t="s">
        <v>373</v>
      </c>
      <c r="F559" s="136">
        <v>45925.0</v>
      </c>
      <c r="G559" s="94" t="s">
        <v>360</v>
      </c>
      <c r="H559" s="94" t="s">
        <v>5340</v>
      </c>
      <c r="I559" s="2" t="s">
        <v>5341</v>
      </c>
      <c r="J559" s="2" t="s">
        <v>5342</v>
      </c>
      <c r="K559" s="2" t="s">
        <v>5343</v>
      </c>
      <c r="L559" s="2">
        <v>2023.0</v>
      </c>
      <c r="M559" s="2" t="s">
        <v>5344</v>
      </c>
      <c r="N559" s="2">
        <v>169.0</v>
      </c>
      <c r="O559" s="2">
        <v>3.0</v>
      </c>
      <c r="Q559" s="2">
        <v>651.0</v>
      </c>
      <c r="R559" s="2">
        <v>659.0</v>
      </c>
      <c r="S559" s="2">
        <v>0.0</v>
      </c>
      <c r="T559" s="2">
        <v>4.0</v>
      </c>
      <c r="U559" s="2" t="s">
        <v>5345</v>
      </c>
      <c r="V559" s="10" t="s">
        <v>5346</v>
      </c>
      <c r="W559" s="2" t="s">
        <v>4429</v>
      </c>
      <c r="X559" s="2" t="s">
        <v>4430</v>
      </c>
      <c r="Z559" s="2" t="s">
        <v>367</v>
      </c>
      <c r="AA559" s="2" t="s">
        <v>5347</v>
      </c>
    </row>
    <row r="560">
      <c r="A560" s="95" t="s">
        <v>725</v>
      </c>
      <c r="B560" s="135">
        <v>45925.0</v>
      </c>
      <c r="C560" s="95" t="s">
        <v>289</v>
      </c>
      <c r="D560" s="94" t="s">
        <v>5348</v>
      </c>
      <c r="E560" s="95" t="s">
        <v>870</v>
      </c>
      <c r="F560" s="135">
        <v>45925.0</v>
      </c>
      <c r="G560" s="94" t="s">
        <v>289</v>
      </c>
      <c r="H560" s="94" t="s">
        <v>5349</v>
      </c>
      <c r="I560" s="2" t="s">
        <v>5350</v>
      </c>
      <c r="J560" s="2" t="s">
        <v>5351</v>
      </c>
      <c r="K560" s="2" t="s">
        <v>5352</v>
      </c>
      <c r="L560" s="2">
        <v>2023.0</v>
      </c>
      <c r="M560" s="2" t="s">
        <v>2103</v>
      </c>
      <c r="N560" s="2">
        <v>13.0</v>
      </c>
      <c r="O560" s="2">
        <v>8.0</v>
      </c>
      <c r="P560" s="2" t="s">
        <v>5353</v>
      </c>
      <c r="S560" s="2">
        <v>0.0</v>
      </c>
      <c r="T560" s="2">
        <v>1.0</v>
      </c>
      <c r="U560" s="2" t="s">
        <v>5354</v>
      </c>
      <c r="V560" s="10" t="s">
        <v>5355</v>
      </c>
      <c r="W560" s="2" t="s">
        <v>4429</v>
      </c>
      <c r="X560" s="2" t="s">
        <v>4430</v>
      </c>
      <c r="Y560" s="2" t="s">
        <v>4767</v>
      </c>
      <c r="Z560" s="2" t="s">
        <v>367</v>
      </c>
      <c r="AA560" s="2" t="s">
        <v>5356</v>
      </c>
    </row>
    <row r="561">
      <c r="A561" s="95" t="s">
        <v>725</v>
      </c>
      <c r="B561" s="135">
        <v>45925.0</v>
      </c>
      <c r="C561" s="95" t="s">
        <v>289</v>
      </c>
      <c r="D561" s="94" t="s">
        <v>5357</v>
      </c>
      <c r="E561" s="95" t="s">
        <v>870</v>
      </c>
      <c r="F561" s="135">
        <v>45925.0</v>
      </c>
      <c r="G561" s="94" t="s">
        <v>289</v>
      </c>
      <c r="H561" s="94" t="s">
        <v>5358</v>
      </c>
      <c r="I561" s="2" t="s">
        <v>5359</v>
      </c>
      <c r="J561" s="2" t="s">
        <v>5360</v>
      </c>
      <c r="K561" s="2" t="s">
        <v>5361</v>
      </c>
      <c r="L561" s="2">
        <v>2023.0</v>
      </c>
      <c r="M561" s="2" t="s">
        <v>4504</v>
      </c>
      <c r="N561" s="2">
        <v>11.0</v>
      </c>
      <c r="O561" s="2">
        <v>8.0</v>
      </c>
      <c r="Q561" s="2" t="s">
        <v>5362</v>
      </c>
      <c r="R561" s="2" t="s">
        <v>5363</v>
      </c>
      <c r="S561" s="2">
        <v>0.0</v>
      </c>
      <c r="T561" s="2">
        <v>236.0</v>
      </c>
      <c r="U561" s="2" t="s">
        <v>5364</v>
      </c>
      <c r="V561" s="10" t="s">
        <v>5365</v>
      </c>
      <c r="W561" s="2" t="s">
        <v>4429</v>
      </c>
      <c r="X561" s="2" t="s">
        <v>4430</v>
      </c>
      <c r="Y561" s="2" t="s">
        <v>4431</v>
      </c>
      <c r="Z561" s="2" t="s">
        <v>367</v>
      </c>
      <c r="AA561" s="2" t="s">
        <v>5366</v>
      </c>
    </row>
    <row r="562">
      <c r="A562" s="95" t="s">
        <v>725</v>
      </c>
      <c r="B562" s="135">
        <v>45925.0</v>
      </c>
      <c r="C562" s="95" t="s">
        <v>289</v>
      </c>
      <c r="D562" s="94" t="s">
        <v>5367</v>
      </c>
      <c r="E562" s="95" t="s">
        <v>870</v>
      </c>
      <c r="F562" s="135">
        <v>45925.0</v>
      </c>
      <c r="G562" s="94" t="s">
        <v>289</v>
      </c>
      <c r="H562" s="94" t="s">
        <v>5368</v>
      </c>
      <c r="I562" s="2" t="s">
        <v>5369</v>
      </c>
      <c r="J562" s="2" t="s">
        <v>5370</v>
      </c>
      <c r="K562" s="2" t="s">
        <v>5371</v>
      </c>
      <c r="L562" s="2">
        <v>2023.0</v>
      </c>
      <c r="M562" s="2" t="s">
        <v>5372</v>
      </c>
      <c r="N562" s="2">
        <v>28.0</v>
      </c>
      <c r="O562" s="2">
        <v>8.0</v>
      </c>
      <c r="P562" s="2">
        <v>82806.0</v>
      </c>
      <c r="S562" s="2">
        <v>0.0</v>
      </c>
      <c r="T562" s="2">
        <v>3.0</v>
      </c>
      <c r="U562" s="2" t="s">
        <v>5373</v>
      </c>
      <c r="V562" s="10" t="s">
        <v>5374</v>
      </c>
      <c r="W562" s="2" t="s">
        <v>4429</v>
      </c>
      <c r="X562" s="2" t="s">
        <v>4430</v>
      </c>
      <c r="Y562" s="2" t="s">
        <v>4767</v>
      </c>
      <c r="Z562" s="2" t="s">
        <v>367</v>
      </c>
      <c r="AA562" s="2" t="s">
        <v>5375</v>
      </c>
    </row>
    <row r="563">
      <c r="A563" s="95" t="s">
        <v>725</v>
      </c>
      <c r="B563" s="135">
        <v>45925.0</v>
      </c>
      <c r="C563" s="95" t="s">
        <v>360</v>
      </c>
      <c r="D563" s="94" t="s">
        <v>5376</v>
      </c>
      <c r="E563" s="95" t="s">
        <v>870</v>
      </c>
      <c r="F563" s="135">
        <v>45925.0</v>
      </c>
      <c r="G563" s="94" t="s">
        <v>289</v>
      </c>
      <c r="H563" s="94" t="s">
        <v>5377</v>
      </c>
      <c r="I563" s="2" t="s">
        <v>5378</v>
      </c>
      <c r="J563" s="2" t="s">
        <v>5379</v>
      </c>
      <c r="K563" s="2" t="s">
        <v>5380</v>
      </c>
      <c r="L563" s="2">
        <v>2023.0</v>
      </c>
      <c r="M563" s="2" t="s">
        <v>4846</v>
      </c>
      <c r="N563" s="2">
        <v>288.0</v>
      </c>
      <c r="Q563" s="2">
        <v>1.0</v>
      </c>
      <c r="R563" s="2">
        <v>9.0</v>
      </c>
      <c r="S563" s="2">
        <v>0.0</v>
      </c>
      <c r="T563" s="2">
        <v>3.0</v>
      </c>
      <c r="U563" s="2" t="s">
        <v>5381</v>
      </c>
      <c r="V563" s="10" t="s">
        <v>5382</v>
      </c>
      <c r="W563" s="2" t="s">
        <v>4429</v>
      </c>
      <c r="X563" s="2" t="s">
        <v>4430</v>
      </c>
      <c r="Z563" s="2" t="s">
        <v>367</v>
      </c>
      <c r="AA563" s="2" t="s">
        <v>5383</v>
      </c>
    </row>
    <row r="564">
      <c r="A564" s="95" t="s">
        <v>725</v>
      </c>
      <c r="B564" s="135">
        <v>45925.0</v>
      </c>
      <c r="C564" s="95" t="s">
        <v>289</v>
      </c>
      <c r="D564" s="94" t="s">
        <v>5384</v>
      </c>
      <c r="E564" s="95" t="s">
        <v>870</v>
      </c>
      <c r="F564" s="135">
        <v>45925.0</v>
      </c>
      <c r="G564" s="94" t="s">
        <v>289</v>
      </c>
      <c r="H564" s="94" t="s">
        <v>3386</v>
      </c>
      <c r="I564" s="2" t="s">
        <v>5385</v>
      </c>
      <c r="J564" s="2" t="s">
        <v>5386</v>
      </c>
      <c r="K564" s="2" t="s">
        <v>5387</v>
      </c>
      <c r="L564" s="2">
        <v>2023.0</v>
      </c>
      <c r="M564" s="2" t="s">
        <v>5388</v>
      </c>
      <c r="N564" s="2">
        <v>31.0</v>
      </c>
      <c r="O564" s="2">
        <v>3.0</v>
      </c>
      <c r="Q564" s="2">
        <v>186.0</v>
      </c>
      <c r="R564" s="2">
        <v>194.0</v>
      </c>
      <c r="S564" s="2">
        <v>0.0</v>
      </c>
      <c r="T564" s="2">
        <v>1.0</v>
      </c>
      <c r="U564" s="2" t="s">
        <v>5389</v>
      </c>
      <c r="V564" s="10" t="s">
        <v>5390</v>
      </c>
      <c r="W564" s="2" t="s">
        <v>4429</v>
      </c>
      <c r="X564" s="2" t="s">
        <v>4430</v>
      </c>
      <c r="Y564" s="2" t="s">
        <v>4692</v>
      </c>
      <c r="Z564" s="2" t="s">
        <v>367</v>
      </c>
      <c r="AA564" s="2" t="s">
        <v>5391</v>
      </c>
    </row>
    <row r="565">
      <c r="A565" s="95" t="s">
        <v>725</v>
      </c>
      <c r="B565" s="135">
        <v>45925.0</v>
      </c>
      <c r="C565" s="95" t="s">
        <v>360</v>
      </c>
      <c r="D565" s="94" t="s">
        <v>5392</v>
      </c>
      <c r="E565" s="95" t="s">
        <v>785</v>
      </c>
      <c r="F565" s="136">
        <v>45925.0</v>
      </c>
      <c r="G565" s="94" t="s">
        <v>1264</v>
      </c>
      <c r="H565" s="94" t="s">
        <v>5393</v>
      </c>
      <c r="I565" s="2" t="s">
        <v>5394</v>
      </c>
      <c r="J565" s="2" t="s">
        <v>5395</v>
      </c>
      <c r="K565" s="2" t="s">
        <v>5396</v>
      </c>
      <c r="L565" s="2">
        <v>2023.0</v>
      </c>
      <c r="M565" s="2" t="s">
        <v>5053</v>
      </c>
      <c r="N565" s="2">
        <v>35.0</v>
      </c>
      <c r="O565" s="2">
        <v>7.0</v>
      </c>
      <c r="Q565" s="2">
        <v>415.0</v>
      </c>
      <c r="R565" s="2">
        <v>424.0</v>
      </c>
      <c r="S565" s="2">
        <v>0.0</v>
      </c>
      <c r="T565" s="2">
        <v>4.0</v>
      </c>
      <c r="U565" s="2" t="s">
        <v>5397</v>
      </c>
      <c r="V565" s="10" t="s">
        <v>5398</v>
      </c>
      <c r="W565" s="2" t="s">
        <v>4429</v>
      </c>
      <c r="X565" s="2" t="s">
        <v>4430</v>
      </c>
      <c r="Z565" s="2" t="s">
        <v>367</v>
      </c>
      <c r="AA565" s="2" t="s">
        <v>5399</v>
      </c>
    </row>
    <row r="566">
      <c r="A566" s="95" t="s">
        <v>725</v>
      </c>
      <c r="B566" s="135">
        <v>45925.0</v>
      </c>
      <c r="C566" s="95" t="s">
        <v>1368</v>
      </c>
      <c r="D566" s="94" t="s">
        <v>5400</v>
      </c>
      <c r="E566" s="95" t="s">
        <v>785</v>
      </c>
      <c r="F566" s="136">
        <v>45925.0</v>
      </c>
      <c r="G566" s="94" t="s">
        <v>1264</v>
      </c>
      <c r="H566" s="94" t="s">
        <v>5401</v>
      </c>
      <c r="I566" s="2" t="s">
        <v>5402</v>
      </c>
      <c r="J566" s="2" t="s">
        <v>5403</v>
      </c>
      <c r="K566" s="2" t="s">
        <v>5404</v>
      </c>
      <c r="L566" s="2">
        <v>2023.0</v>
      </c>
      <c r="M566" s="2" t="s">
        <v>5405</v>
      </c>
      <c r="N566" s="2">
        <v>93.0</v>
      </c>
      <c r="O566" s="2">
        <v>1.0</v>
      </c>
      <c r="Q566" s="2">
        <v>176.0</v>
      </c>
      <c r="R566" s="2">
        <v>185.0</v>
      </c>
      <c r="S566" s="2">
        <v>0.0</v>
      </c>
      <c r="T566" s="2">
        <v>1.0</v>
      </c>
      <c r="U566" s="2" t="s">
        <v>5406</v>
      </c>
      <c r="V566" s="10" t="s">
        <v>5407</v>
      </c>
      <c r="W566" s="2" t="s">
        <v>4429</v>
      </c>
      <c r="X566" s="2" t="s">
        <v>4430</v>
      </c>
      <c r="Z566" s="2" t="s">
        <v>367</v>
      </c>
      <c r="AA566" s="2" t="s">
        <v>5408</v>
      </c>
    </row>
    <row r="567">
      <c r="A567" s="95" t="s">
        <v>725</v>
      </c>
      <c r="B567" s="135">
        <v>45925.0</v>
      </c>
      <c r="C567" s="95" t="s">
        <v>289</v>
      </c>
      <c r="D567" s="94" t="s">
        <v>5409</v>
      </c>
      <c r="E567" s="95" t="s">
        <v>785</v>
      </c>
      <c r="F567" s="136">
        <v>45925.0</v>
      </c>
      <c r="G567" s="94" t="s">
        <v>1264</v>
      </c>
      <c r="H567" s="94" t="s">
        <v>5393</v>
      </c>
      <c r="I567" s="2" t="s">
        <v>5410</v>
      </c>
      <c r="J567" s="2" t="s">
        <v>5411</v>
      </c>
      <c r="K567" s="2" t="s">
        <v>5412</v>
      </c>
      <c r="L567" s="2">
        <v>2023.0</v>
      </c>
      <c r="M567" s="2" t="s">
        <v>5413</v>
      </c>
      <c r="N567" s="2">
        <v>22.0</v>
      </c>
      <c r="O567" s="2">
        <v>4.0</v>
      </c>
      <c r="Q567" s="2">
        <v>665.0</v>
      </c>
      <c r="R567" s="2">
        <v>668.0</v>
      </c>
      <c r="S567" s="2">
        <v>0.0</v>
      </c>
      <c r="T567" s="2">
        <v>1.0</v>
      </c>
      <c r="U567" s="2" t="s">
        <v>5414</v>
      </c>
      <c r="V567" s="10" t="s">
        <v>5415</v>
      </c>
      <c r="W567" s="2" t="s">
        <v>4429</v>
      </c>
      <c r="X567" s="2" t="s">
        <v>4430</v>
      </c>
      <c r="Y567" s="2" t="s">
        <v>4617</v>
      </c>
      <c r="Z567" s="2" t="s">
        <v>367</v>
      </c>
      <c r="AA567" s="2" t="s">
        <v>5416</v>
      </c>
    </row>
    <row r="568">
      <c r="A568" s="95" t="s">
        <v>725</v>
      </c>
      <c r="B568" s="135">
        <v>45925.0</v>
      </c>
      <c r="C568" s="95" t="s">
        <v>289</v>
      </c>
      <c r="D568" s="94" t="s">
        <v>5417</v>
      </c>
      <c r="E568" s="95" t="s">
        <v>785</v>
      </c>
      <c r="F568" s="136">
        <v>45925.0</v>
      </c>
      <c r="G568" s="94" t="s">
        <v>698</v>
      </c>
      <c r="H568" s="94" t="s">
        <v>5418</v>
      </c>
      <c r="I568" s="2" t="s">
        <v>5419</v>
      </c>
      <c r="J568" s="2" t="s">
        <v>5420</v>
      </c>
      <c r="K568" s="2" t="s">
        <v>5421</v>
      </c>
      <c r="L568" s="2">
        <v>2023.0</v>
      </c>
      <c r="M568" s="2" t="s">
        <v>5422</v>
      </c>
      <c r="N568" s="2">
        <v>185.0</v>
      </c>
      <c r="P568" s="2">
        <v>106439.0</v>
      </c>
      <c r="S568" s="2">
        <v>0.0</v>
      </c>
      <c r="T568" s="2">
        <v>33.0</v>
      </c>
      <c r="U568" s="2" t="s">
        <v>5423</v>
      </c>
      <c r="V568" s="10" t="s">
        <v>5424</v>
      </c>
      <c r="W568" s="2" t="s">
        <v>4429</v>
      </c>
      <c r="X568" s="2" t="s">
        <v>4430</v>
      </c>
      <c r="Y568" s="2" t="s">
        <v>4431</v>
      </c>
      <c r="Z568" s="2" t="s">
        <v>367</v>
      </c>
      <c r="AA568" s="2" t="s">
        <v>5425</v>
      </c>
    </row>
    <row r="569">
      <c r="A569" s="95" t="s">
        <v>725</v>
      </c>
      <c r="B569" s="135">
        <v>45925.0</v>
      </c>
      <c r="C569" s="95" t="s">
        <v>289</v>
      </c>
      <c r="D569" s="94" t="s">
        <v>5348</v>
      </c>
      <c r="E569" s="95" t="s">
        <v>66</v>
      </c>
      <c r="F569" s="136">
        <v>45925.0</v>
      </c>
      <c r="G569" s="94" t="s">
        <v>698</v>
      </c>
      <c r="H569" s="94" t="s">
        <v>5426</v>
      </c>
      <c r="I569" s="2" t="s">
        <v>5427</v>
      </c>
      <c r="J569" s="2" t="s">
        <v>5428</v>
      </c>
      <c r="K569" s="2" t="s">
        <v>5429</v>
      </c>
      <c r="L569" s="2">
        <v>2023.0</v>
      </c>
      <c r="M569" s="2" t="s">
        <v>5430</v>
      </c>
      <c r="N569" s="2">
        <v>3.0</v>
      </c>
      <c r="P569" s="2">
        <v>100204.0</v>
      </c>
      <c r="S569" s="2">
        <v>0.0</v>
      </c>
      <c r="T569" s="2">
        <v>8.0</v>
      </c>
      <c r="U569" s="2" t="s">
        <v>5431</v>
      </c>
      <c r="V569" s="10" t="s">
        <v>5432</v>
      </c>
      <c r="W569" s="2" t="s">
        <v>4429</v>
      </c>
      <c r="X569" s="2" t="s">
        <v>4430</v>
      </c>
      <c r="Y569" s="2" t="s">
        <v>4431</v>
      </c>
      <c r="Z569" s="2" t="s">
        <v>367</v>
      </c>
      <c r="AA569" s="2" t="s">
        <v>5433</v>
      </c>
    </row>
    <row r="570">
      <c r="A570" s="95" t="s">
        <v>725</v>
      </c>
      <c r="B570" s="135">
        <v>45925.0</v>
      </c>
      <c r="C570" s="95" t="s">
        <v>289</v>
      </c>
      <c r="D570" s="94" t="s">
        <v>5384</v>
      </c>
      <c r="E570" s="95" t="s">
        <v>66</v>
      </c>
      <c r="F570" s="136">
        <v>45925.0</v>
      </c>
      <c r="G570" s="94" t="s">
        <v>698</v>
      </c>
      <c r="H570" s="94" t="s">
        <v>2441</v>
      </c>
      <c r="I570" s="2" t="s">
        <v>5434</v>
      </c>
      <c r="J570" s="2" t="s">
        <v>5435</v>
      </c>
      <c r="K570" s="2" t="s">
        <v>5436</v>
      </c>
      <c r="L570" s="2">
        <v>2023.0</v>
      </c>
      <c r="M570" s="2" t="s">
        <v>4642</v>
      </c>
      <c r="N570" s="2">
        <v>12.0</v>
      </c>
      <c r="O570" s="2">
        <v>2.0</v>
      </c>
      <c r="P570" s="2" t="s">
        <v>5437</v>
      </c>
      <c r="S570" s="2">
        <v>0.0</v>
      </c>
      <c r="T570" s="2">
        <v>0.0</v>
      </c>
      <c r="U570" s="2" t="s">
        <v>5438</v>
      </c>
      <c r="V570" s="10" t="s">
        <v>5439</v>
      </c>
      <c r="W570" s="2" t="s">
        <v>4429</v>
      </c>
      <c r="X570" s="2" t="s">
        <v>4430</v>
      </c>
      <c r="Y570" s="2" t="s">
        <v>4767</v>
      </c>
      <c r="Z570" s="2" t="s">
        <v>367</v>
      </c>
      <c r="AA570" s="2" t="s">
        <v>5440</v>
      </c>
    </row>
    <row r="571">
      <c r="A571" s="95" t="s">
        <v>725</v>
      </c>
      <c r="B571" s="135">
        <v>45925.0</v>
      </c>
      <c r="C571" s="95" t="s">
        <v>289</v>
      </c>
      <c r="D571" s="94" t="s">
        <v>5441</v>
      </c>
      <c r="E571" s="95" t="s">
        <v>66</v>
      </c>
      <c r="F571" s="136">
        <v>45925.0</v>
      </c>
      <c r="G571" s="94" t="s">
        <v>698</v>
      </c>
      <c r="H571" s="94" t="s">
        <v>5442</v>
      </c>
      <c r="I571" s="2" t="s">
        <v>5443</v>
      </c>
      <c r="J571" s="2" t="s">
        <v>5444</v>
      </c>
      <c r="K571" s="2" t="s">
        <v>5445</v>
      </c>
      <c r="L571" s="2">
        <v>2023.0</v>
      </c>
      <c r="M571" s="2" t="s">
        <v>2103</v>
      </c>
      <c r="N571" s="2">
        <v>13.0</v>
      </c>
      <c r="O571" s="2">
        <v>5.0</v>
      </c>
      <c r="P571" s="2" t="s">
        <v>5446</v>
      </c>
      <c r="S571" s="2">
        <v>0.0</v>
      </c>
      <c r="T571" s="2">
        <v>4.0</v>
      </c>
      <c r="U571" s="2" t="s">
        <v>5447</v>
      </c>
      <c r="V571" s="10" t="s">
        <v>5448</v>
      </c>
      <c r="W571" s="2" t="s">
        <v>4429</v>
      </c>
      <c r="X571" s="2" t="s">
        <v>4430</v>
      </c>
      <c r="Y571" s="2" t="s">
        <v>4431</v>
      </c>
      <c r="Z571" s="2" t="s">
        <v>367</v>
      </c>
      <c r="AA571" s="2" t="s">
        <v>5449</v>
      </c>
    </row>
    <row r="572">
      <c r="A572" s="95" t="s">
        <v>5450</v>
      </c>
      <c r="B572" s="135">
        <v>45925.0</v>
      </c>
      <c r="C572" s="95" t="s">
        <v>360</v>
      </c>
      <c r="D572" s="94" t="s">
        <v>5451</v>
      </c>
      <c r="E572" s="95" t="s">
        <v>870</v>
      </c>
      <c r="F572" s="135">
        <v>45925.0</v>
      </c>
      <c r="G572" s="94" t="s">
        <v>3791</v>
      </c>
      <c r="H572" s="94" t="s">
        <v>5452</v>
      </c>
      <c r="I572" s="2" t="s">
        <v>5453</v>
      </c>
      <c r="J572" s="2" t="s">
        <v>5454</v>
      </c>
      <c r="K572" s="2" t="s">
        <v>5455</v>
      </c>
      <c r="L572" s="2">
        <v>2023.0</v>
      </c>
      <c r="M572" s="2" t="s">
        <v>4942</v>
      </c>
      <c r="N572" s="2">
        <v>8.0</v>
      </c>
      <c r="O572" s="2">
        <v>3.0</v>
      </c>
      <c r="Q572" s="2" t="s">
        <v>5456</v>
      </c>
      <c r="S572" s="2">
        <v>0.0</v>
      </c>
      <c r="T572" s="2">
        <v>3.0</v>
      </c>
      <c r="U572" s="2" t="s">
        <v>5457</v>
      </c>
      <c r="V572" s="17" t="s">
        <v>5458</v>
      </c>
      <c r="W572" s="2" t="s">
        <v>4429</v>
      </c>
      <c r="X572" s="2" t="s">
        <v>4430</v>
      </c>
      <c r="Y572" s="2" t="s">
        <v>4767</v>
      </c>
      <c r="Z572" s="2" t="s">
        <v>367</v>
      </c>
      <c r="AA572" s="2" t="s">
        <v>5459</v>
      </c>
    </row>
    <row r="573">
      <c r="A573" s="95" t="s">
        <v>5460</v>
      </c>
      <c r="B573" s="135">
        <v>45925.0</v>
      </c>
      <c r="C573" s="95" t="s">
        <v>289</v>
      </c>
      <c r="D573" s="94" t="s">
        <v>5461</v>
      </c>
      <c r="E573" s="95" t="s">
        <v>386</v>
      </c>
      <c r="F573" s="135">
        <v>45925.0</v>
      </c>
      <c r="G573" s="94" t="s">
        <v>289</v>
      </c>
      <c r="H573" s="94" t="s">
        <v>5462</v>
      </c>
      <c r="I573" s="2" t="s">
        <v>5463</v>
      </c>
      <c r="J573" s="2" t="s">
        <v>5464</v>
      </c>
      <c r="K573" s="2" t="s">
        <v>5465</v>
      </c>
      <c r="L573" s="2">
        <v>2023.0</v>
      </c>
      <c r="M573" s="2" t="s">
        <v>5466</v>
      </c>
      <c r="N573" s="2">
        <v>7.0</v>
      </c>
      <c r="O573" s="2">
        <v>1.0</v>
      </c>
      <c r="P573" s="2" t="s">
        <v>5467</v>
      </c>
      <c r="S573" s="2">
        <v>0.0</v>
      </c>
      <c r="T573" s="2">
        <v>11.0</v>
      </c>
      <c r="U573" s="2" t="s">
        <v>5468</v>
      </c>
      <c r="V573" s="10" t="s">
        <v>5469</v>
      </c>
      <c r="W573" s="2" t="s">
        <v>4429</v>
      </c>
      <c r="X573" s="2" t="s">
        <v>4430</v>
      </c>
      <c r="Y573" s="2" t="s">
        <v>4767</v>
      </c>
      <c r="Z573" s="2" t="s">
        <v>367</v>
      </c>
      <c r="AA573" s="2" t="s">
        <v>5470</v>
      </c>
    </row>
    <row r="574">
      <c r="A574" s="95" t="s">
        <v>5460</v>
      </c>
      <c r="B574" s="135">
        <v>45925.0</v>
      </c>
      <c r="C574" s="95" t="s">
        <v>289</v>
      </c>
      <c r="D574" s="94" t="s">
        <v>5471</v>
      </c>
      <c r="E574" s="95" t="s">
        <v>386</v>
      </c>
      <c r="F574" s="135">
        <v>45925.0</v>
      </c>
      <c r="G574" s="94" t="s">
        <v>289</v>
      </c>
      <c r="H574" s="94" t="s">
        <v>5472</v>
      </c>
      <c r="I574" s="2" t="s">
        <v>5473</v>
      </c>
      <c r="J574" s="2" t="s">
        <v>5474</v>
      </c>
      <c r="K574" s="2" t="s">
        <v>5475</v>
      </c>
      <c r="L574" s="2">
        <v>2023.0</v>
      </c>
      <c r="M574" s="2" t="s">
        <v>5476</v>
      </c>
      <c r="N574" s="2">
        <v>11.0</v>
      </c>
      <c r="O574" s="2">
        <v>10.0</v>
      </c>
      <c r="P574" s="2">
        <v>1419.0</v>
      </c>
      <c r="S574" s="2">
        <v>0.0</v>
      </c>
      <c r="T574" s="2">
        <v>1.0</v>
      </c>
      <c r="U574" s="2" t="s">
        <v>5477</v>
      </c>
      <c r="V574" s="10" t="s">
        <v>5478</v>
      </c>
      <c r="W574" s="2" t="s">
        <v>4429</v>
      </c>
      <c r="X574" s="2" t="s">
        <v>4430</v>
      </c>
      <c r="Y574" s="2" t="s">
        <v>4767</v>
      </c>
      <c r="Z574" s="2" t="s">
        <v>367</v>
      </c>
      <c r="AA574" s="2" t="s">
        <v>5479</v>
      </c>
    </row>
    <row r="575">
      <c r="A575" s="95" t="s">
        <v>5450</v>
      </c>
      <c r="B575" s="135">
        <v>45925.0</v>
      </c>
      <c r="C575" s="95" t="s">
        <v>289</v>
      </c>
      <c r="D575" s="94" t="s">
        <v>5480</v>
      </c>
      <c r="E575" s="95" t="s">
        <v>386</v>
      </c>
      <c r="F575" s="135">
        <v>45925.0</v>
      </c>
      <c r="G575" s="94" t="s">
        <v>700</v>
      </c>
      <c r="H575" s="94" t="s">
        <v>5462</v>
      </c>
      <c r="I575" s="2" t="s">
        <v>5481</v>
      </c>
      <c r="J575" s="2" t="s">
        <v>5482</v>
      </c>
      <c r="K575" s="2" t="s">
        <v>5483</v>
      </c>
      <c r="L575" s="2">
        <v>2023.0</v>
      </c>
      <c r="M575" s="2" t="s">
        <v>4515</v>
      </c>
      <c r="N575" s="2">
        <v>49.0</v>
      </c>
      <c r="O575" s="2">
        <v>5.0</v>
      </c>
      <c r="Q575" s="2">
        <v>255.0</v>
      </c>
      <c r="R575" s="2">
        <v>264.0</v>
      </c>
      <c r="S575" s="2">
        <v>0.0</v>
      </c>
      <c r="T575" s="2">
        <v>5.0</v>
      </c>
      <c r="U575" s="2" t="s">
        <v>5484</v>
      </c>
      <c r="V575" s="10" t="s">
        <v>5485</v>
      </c>
      <c r="W575" s="2" t="s">
        <v>4429</v>
      </c>
      <c r="X575" s="2" t="s">
        <v>4430</v>
      </c>
      <c r="Z575" s="2" t="s">
        <v>367</v>
      </c>
      <c r="AA575" s="2" t="s">
        <v>5486</v>
      </c>
    </row>
    <row r="576">
      <c r="A576" s="95" t="s">
        <v>5450</v>
      </c>
      <c r="B576" s="156">
        <v>45925.0</v>
      </c>
      <c r="C576" s="95" t="s">
        <v>289</v>
      </c>
      <c r="D576" s="94" t="s">
        <v>5487</v>
      </c>
      <c r="E576" s="95" t="s">
        <v>386</v>
      </c>
      <c r="F576" s="135">
        <v>45925.0</v>
      </c>
      <c r="G576" s="94" t="s">
        <v>289</v>
      </c>
      <c r="H576" s="94" t="s">
        <v>5472</v>
      </c>
      <c r="I576" s="2" t="s">
        <v>5488</v>
      </c>
      <c r="J576" s="2" t="s">
        <v>5489</v>
      </c>
      <c r="K576" s="2" t="s">
        <v>5490</v>
      </c>
      <c r="L576" s="2">
        <v>2023.0</v>
      </c>
      <c r="M576" s="2" t="s">
        <v>5491</v>
      </c>
      <c r="N576" s="2">
        <v>12.0</v>
      </c>
      <c r="O576" s="2">
        <v>9.0</v>
      </c>
      <c r="Q576" s="2">
        <v>10877.0</v>
      </c>
      <c r="R576" s="2">
        <v>10888.0</v>
      </c>
      <c r="S576" s="2">
        <v>0.0</v>
      </c>
      <c r="T576" s="2">
        <v>1.0</v>
      </c>
      <c r="U576" s="2" t="s">
        <v>5492</v>
      </c>
      <c r="V576" s="10" t="s">
        <v>5493</v>
      </c>
      <c r="W576" s="2" t="s">
        <v>4429</v>
      </c>
      <c r="X576" s="2" t="s">
        <v>4430</v>
      </c>
      <c r="Y576" s="2" t="s">
        <v>4431</v>
      </c>
      <c r="Z576" s="2" t="s">
        <v>367</v>
      </c>
      <c r="AA576" s="2" t="s">
        <v>5494</v>
      </c>
    </row>
    <row r="577">
      <c r="A577" s="95" t="s">
        <v>5450</v>
      </c>
      <c r="B577" s="156">
        <v>45925.0</v>
      </c>
      <c r="C577" s="95" t="s">
        <v>289</v>
      </c>
      <c r="D577" s="94" t="s">
        <v>5495</v>
      </c>
      <c r="E577" s="95" t="s">
        <v>386</v>
      </c>
      <c r="F577" s="135">
        <v>45925.0</v>
      </c>
      <c r="G577" s="94" t="s">
        <v>289</v>
      </c>
      <c r="H577" s="94" t="s">
        <v>5496</v>
      </c>
      <c r="I577" s="2" t="s">
        <v>5497</v>
      </c>
      <c r="J577" s="2" t="s">
        <v>5498</v>
      </c>
      <c r="K577" s="2" t="s">
        <v>5499</v>
      </c>
      <c r="L577" s="2">
        <v>2023.0</v>
      </c>
      <c r="M577" s="2" t="s">
        <v>5500</v>
      </c>
      <c r="N577" s="2">
        <v>35.0</v>
      </c>
      <c r="O577" s="2">
        <v>2.0</v>
      </c>
      <c r="P577" s="2" t="s">
        <v>5501</v>
      </c>
      <c r="S577" s="2">
        <v>0.0</v>
      </c>
      <c r="T577" s="2">
        <v>1.0</v>
      </c>
      <c r="U577" s="2" t="s">
        <v>5502</v>
      </c>
      <c r="V577" s="10" t="s">
        <v>5503</v>
      </c>
      <c r="W577" s="2" t="s">
        <v>4429</v>
      </c>
      <c r="X577" s="2" t="s">
        <v>4430</v>
      </c>
      <c r="Y577" s="2" t="s">
        <v>4561</v>
      </c>
      <c r="Z577" s="2" t="s">
        <v>367</v>
      </c>
      <c r="AA577" s="2" t="s">
        <v>5504</v>
      </c>
    </row>
    <row r="578">
      <c r="A578" s="95" t="s">
        <v>5450</v>
      </c>
      <c r="B578" s="156">
        <v>45925.0</v>
      </c>
      <c r="C578" s="95" t="s">
        <v>289</v>
      </c>
      <c r="D578" s="94" t="s">
        <v>5505</v>
      </c>
      <c r="E578" s="95" t="s">
        <v>419</v>
      </c>
      <c r="F578" s="95"/>
      <c r="G578" s="94" t="s">
        <v>289</v>
      </c>
      <c r="H578" s="94" t="s">
        <v>5506</v>
      </c>
      <c r="I578" s="2" t="s">
        <v>5507</v>
      </c>
      <c r="J578" s="2" t="s">
        <v>5508</v>
      </c>
      <c r="K578" s="2" t="s">
        <v>5509</v>
      </c>
      <c r="L578" s="2">
        <v>2023.0</v>
      </c>
      <c r="M578" s="2" t="s">
        <v>5510</v>
      </c>
      <c r="N578" s="2">
        <v>74.0</v>
      </c>
      <c r="O578" s="2">
        <v>4.0</v>
      </c>
      <c r="Q578" s="2">
        <v>419.0</v>
      </c>
      <c r="R578" s="2">
        <v>422.0</v>
      </c>
      <c r="S578" s="2">
        <v>0.0</v>
      </c>
      <c r="T578" s="2">
        <v>4.0</v>
      </c>
      <c r="U578" s="2" t="s">
        <v>5511</v>
      </c>
      <c r="V578" s="10" t="s">
        <v>5512</v>
      </c>
      <c r="W578" s="2" t="s">
        <v>4429</v>
      </c>
      <c r="X578" s="2" t="s">
        <v>4430</v>
      </c>
      <c r="Y578" s="2" t="s">
        <v>5513</v>
      </c>
      <c r="Z578" s="2" t="s">
        <v>367</v>
      </c>
      <c r="AA578" s="2" t="s">
        <v>5514</v>
      </c>
    </row>
    <row r="579">
      <c r="A579" s="95" t="s">
        <v>5450</v>
      </c>
      <c r="B579" s="156">
        <v>45925.0</v>
      </c>
      <c r="C579" s="95" t="s">
        <v>289</v>
      </c>
      <c r="D579" s="94" t="s">
        <v>5515</v>
      </c>
      <c r="E579" s="95" t="s">
        <v>5516</v>
      </c>
      <c r="F579" s="95"/>
      <c r="G579" s="94" t="s">
        <v>289</v>
      </c>
      <c r="H579" s="94" t="s">
        <v>5517</v>
      </c>
      <c r="I579" s="2" t="s">
        <v>5518</v>
      </c>
      <c r="J579" s="2" t="s">
        <v>5519</v>
      </c>
      <c r="K579" s="2" t="s">
        <v>5520</v>
      </c>
      <c r="L579" s="2">
        <v>2023.0</v>
      </c>
      <c r="M579" s="2" t="s">
        <v>5521</v>
      </c>
      <c r="N579" s="2">
        <v>32.0</v>
      </c>
      <c r="O579" s="2">
        <v>2.0</v>
      </c>
      <c r="Q579" s="2">
        <v>94.0</v>
      </c>
      <c r="R579" s="2">
        <v>104.0</v>
      </c>
      <c r="S579" s="2">
        <v>0.0</v>
      </c>
      <c r="T579" s="2">
        <v>1.0</v>
      </c>
      <c r="U579" s="2" t="s">
        <v>5522</v>
      </c>
      <c r="V579" s="10" t="s">
        <v>5523</v>
      </c>
      <c r="W579" s="2" t="s">
        <v>4429</v>
      </c>
      <c r="X579" s="2" t="s">
        <v>4430</v>
      </c>
      <c r="Z579" s="2" t="s">
        <v>367</v>
      </c>
      <c r="AA579" s="2" t="s">
        <v>5524</v>
      </c>
    </row>
    <row r="580">
      <c r="A580" s="95" t="s">
        <v>5450</v>
      </c>
      <c r="B580" s="156">
        <v>45925.0</v>
      </c>
      <c r="C580" s="95" t="s">
        <v>289</v>
      </c>
      <c r="D580" s="94" t="s">
        <v>5525</v>
      </c>
      <c r="E580" s="95" t="s">
        <v>5516</v>
      </c>
      <c r="F580" s="95"/>
      <c r="G580" s="94" t="s">
        <v>289</v>
      </c>
      <c r="H580" s="94" t="s">
        <v>5526</v>
      </c>
      <c r="I580" s="2" t="s">
        <v>5527</v>
      </c>
      <c r="J580" s="2" t="s">
        <v>5528</v>
      </c>
      <c r="K580" s="2" t="s">
        <v>5529</v>
      </c>
      <c r="L580" s="2">
        <v>2023.0</v>
      </c>
      <c r="M580" s="2" t="s">
        <v>5530</v>
      </c>
      <c r="N580" s="2">
        <v>8.0</v>
      </c>
      <c r="O580" s="2">
        <v>1.0</v>
      </c>
      <c r="Q580" s="2">
        <v>132.0</v>
      </c>
      <c r="R580" s="2">
        <v>147.0</v>
      </c>
      <c r="S580" s="2">
        <v>0.0</v>
      </c>
      <c r="T580" s="2">
        <v>14.0</v>
      </c>
      <c r="U580" s="2" t="s">
        <v>5531</v>
      </c>
      <c r="V580" s="10" t="s">
        <v>5532</v>
      </c>
      <c r="W580" s="2" t="s">
        <v>4429</v>
      </c>
      <c r="X580" s="2" t="s">
        <v>4430</v>
      </c>
      <c r="Y580" s="2" t="s">
        <v>4692</v>
      </c>
      <c r="Z580" s="2" t="s">
        <v>367</v>
      </c>
      <c r="AA580" s="2" t="s">
        <v>5533</v>
      </c>
    </row>
    <row r="581">
      <c r="A581" s="95" t="s">
        <v>5460</v>
      </c>
      <c r="B581" s="156">
        <v>45925.0</v>
      </c>
      <c r="C581" s="95" t="s">
        <v>289</v>
      </c>
      <c r="D581" s="94" t="s">
        <v>5534</v>
      </c>
      <c r="E581" s="95" t="s">
        <v>5516</v>
      </c>
      <c r="F581" s="95"/>
      <c r="G581" s="94" t="s">
        <v>289</v>
      </c>
      <c r="H581" s="94" t="s">
        <v>5535</v>
      </c>
      <c r="I581" s="2" t="s">
        <v>5536</v>
      </c>
      <c r="J581" s="2" t="s">
        <v>5537</v>
      </c>
      <c r="K581" s="2" t="s">
        <v>5538</v>
      </c>
      <c r="L581" s="2">
        <v>2023.0</v>
      </c>
      <c r="M581" s="2" t="s">
        <v>5466</v>
      </c>
      <c r="N581" s="2">
        <v>7.0</v>
      </c>
      <c r="O581" s="2">
        <v>1.0</v>
      </c>
      <c r="P581" s="2" t="s">
        <v>5539</v>
      </c>
      <c r="S581" s="2">
        <v>0.0</v>
      </c>
      <c r="T581" s="2">
        <v>4.0</v>
      </c>
      <c r="U581" s="2" t="s">
        <v>5540</v>
      </c>
      <c r="V581" s="10" t="s">
        <v>5541</v>
      </c>
      <c r="W581" s="2" t="s">
        <v>4429</v>
      </c>
      <c r="X581" s="2" t="s">
        <v>4430</v>
      </c>
      <c r="Y581" s="2" t="s">
        <v>4767</v>
      </c>
      <c r="Z581" s="2" t="s">
        <v>367</v>
      </c>
      <c r="AA581" s="2" t="s">
        <v>5542</v>
      </c>
    </row>
    <row r="582">
      <c r="A582" s="95" t="s">
        <v>5450</v>
      </c>
      <c r="B582" s="156">
        <v>45925.0</v>
      </c>
      <c r="C582" s="95" t="s">
        <v>700</v>
      </c>
      <c r="D582" s="94" t="s">
        <v>5543</v>
      </c>
      <c r="E582" s="95" t="s">
        <v>5516</v>
      </c>
      <c r="F582" s="95"/>
      <c r="G582" s="94" t="s">
        <v>289</v>
      </c>
      <c r="H582" s="94" t="s">
        <v>5544</v>
      </c>
      <c r="I582" s="2" t="s">
        <v>5545</v>
      </c>
      <c r="J582" s="2" t="s">
        <v>5546</v>
      </c>
      <c r="K582" s="2" t="s">
        <v>5547</v>
      </c>
      <c r="L582" s="2">
        <v>2023.0</v>
      </c>
      <c r="M582" s="2" t="s">
        <v>5548</v>
      </c>
      <c r="N582" s="2">
        <v>30.0</v>
      </c>
      <c r="O582" s="2">
        <v>1.0</v>
      </c>
      <c r="Q582" s="2">
        <v>2.0</v>
      </c>
      <c r="R582" s="2">
        <v>16.0</v>
      </c>
      <c r="S582" s="2">
        <v>0.0</v>
      </c>
      <c r="T582" s="2">
        <v>1.0</v>
      </c>
      <c r="V582" s="10" t="s">
        <v>5549</v>
      </c>
      <c r="W582" s="2" t="s">
        <v>4429</v>
      </c>
      <c r="X582" s="2" t="s">
        <v>4430</v>
      </c>
      <c r="Z582" s="2" t="s">
        <v>367</v>
      </c>
      <c r="AA582" s="2" t="s">
        <v>5550</v>
      </c>
    </row>
    <row r="583">
      <c r="A583" s="95" t="s">
        <v>5450</v>
      </c>
      <c r="B583" s="156">
        <v>45925.0</v>
      </c>
      <c r="C583" s="95" t="s">
        <v>1368</v>
      </c>
      <c r="D583" s="94" t="s">
        <v>5551</v>
      </c>
      <c r="E583" s="95" t="s">
        <v>5516</v>
      </c>
      <c r="F583" s="95"/>
      <c r="G583" s="94" t="s">
        <v>360</v>
      </c>
      <c r="H583" s="94" t="s">
        <v>5552</v>
      </c>
      <c r="I583" s="2" t="s">
        <v>5553</v>
      </c>
      <c r="J583" s="2" t="s">
        <v>5554</v>
      </c>
      <c r="K583" s="2" t="s">
        <v>392</v>
      </c>
      <c r="L583" s="2">
        <v>2023.0</v>
      </c>
      <c r="M583" s="2" t="s">
        <v>5555</v>
      </c>
      <c r="N583" s="2">
        <v>82.0</v>
      </c>
      <c r="O583" s="2">
        <v>2.0</v>
      </c>
      <c r="Q583" s="2">
        <v>39.0</v>
      </c>
      <c r="R583" s="2">
        <v>49.0</v>
      </c>
      <c r="S583" s="2">
        <v>0.0</v>
      </c>
      <c r="T583" s="2">
        <v>5.0</v>
      </c>
      <c r="V583" s="10" t="s">
        <v>5556</v>
      </c>
      <c r="W583" s="2" t="s">
        <v>4429</v>
      </c>
      <c r="X583" s="2" t="s">
        <v>4430</v>
      </c>
      <c r="Z583" s="2" t="s">
        <v>367</v>
      </c>
      <c r="AA583" s="2" t="s">
        <v>5557</v>
      </c>
    </row>
    <row r="584">
      <c r="A584" s="150" t="s">
        <v>870</v>
      </c>
      <c r="B584" s="149">
        <v>45925.0</v>
      </c>
      <c r="C584" s="150" t="s">
        <v>289</v>
      </c>
      <c r="D584" s="152" t="s">
        <v>4894</v>
      </c>
      <c r="E584" s="95" t="s">
        <v>66</v>
      </c>
      <c r="F584" s="136">
        <v>45925.0</v>
      </c>
      <c r="G584" s="94" t="s">
        <v>698</v>
      </c>
      <c r="H584" s="94" t="s">
        <v>5558</v>
      </c>
      <c r="I584" s="2" t="s">
        <v>5559</v>
      </c>
      <c r="J584" s="2" t="s">
        <v>5560</v>
      </c>
      <c r="K584" s="2" t="s">
        <v>5561</v>
      </c>
      <c r="L584" s="2">
        <v>2023.0</v>
      </c>
      <c r="M584" s="2" t="s">
        <v>5562</v>
      </c>
      <c r="N584" s="2">
        <v>6.0</v>
      </c>
      <c r="P584" s="2">
        <v>4.0</v>
      </c>
      <c r="S584" s="2">
        <v>0.0</v>
      </c>
      <c r="T584" s="2">
        <v>1.0</v>
      </c>
      <c r="U584" s="2" t="s">
        <v>5563</v>
      </c>
      <c r="V584" s="10" t="s">
        <v>5564</v>
      </c>
      <c r="W584" s="2" t="s">
        <v>4429</v>
      </c>
      <c r="X584" s="2" t="s">
        <v>4430</v>
      </c>
      <c r="Y584" s="2" t="s">
        <v>4767</v>
      </c>
      <c r="Z584" s="2" t="s">
        <v>367</v>
      </c>
      <c r="AA584" s="2" t="s">
        <v>5565</v>
      </c>
    </row>
    <row r="585">
      <c r="A585" s="95" t="s">
        <v>5460</v>
      </c>
      <c r="B585" s="156">
        <v>45925.0</v>
      </c>
      <c r="C585" s="95" t="s">
        <v>289</v>
      </c>
      <c r="D585" s="94" t="s">
        <v>5566</v>
      </c>
      <c r="E585" s="95" t="s">
        <v>5516</v>
      </c>
      <c r="F585" s="135">
        <v>45925.0</v>
      </c>
      <c r="G585" s="94" t="s">
        <v>698</v>
      </c>
      <c r="H585" s="94" t="s">
        <v>5567</v>
      </c>
      <c r="I585" s="2" t="s">
        <v>5568</v>
      </c>
      <c r="J585" s="2" t="s">
        <v>5569</v>
      </c>
      <c r="K585" s="2" t="s">
        <v>5570</v>
      </c>
      <c r="L585" s="2">
        <v>2023.0</v>
      </c>
      <c r="M585" s="2" t="s">
        <v>5571</v>
      </c>
      <c r="N585" s="2">
        <v>11.0</v>
      </c>
      <c r="P585" s="2">
        <v>1114868.0</v>
      </c>
      <c r="S585" s="2">
        <v>0.0</v>
      </c>
      <c r="T585" s="2">
        <v>6.0</v>
      </c>
      <c r="U585" s="2" t="s">
        <v>5572</v>
      </c>
      <c r="V585" s="10" t="s">
        <v>5573</v>
      </c>
      <c r="W585" s="2" t="s">
        <v>4429</v>
      </c>
      <c r="X585" s="2" t="s">
        <v>4430</v>
      </c>
      <c r="Y585" s="2" t="s">
        <v>4767</v>
      </c>
      <c r="Z585" s="2" t="s">
        <v>367</v>
      </c>
      <c r="AA585" s="2" t="s">
        <v>5574</v>
      </c>
    </row>
    <row r="586">
      <c r="A586" s="94" t="s">
        <v>400</v>
      </c>
      <c r="B586" s="157">
        <v>45925.0</v>
      </c>
      <c r="C586" s="94" t="s">
        <v>698</v>
      </c>
      <c r="D586" s="94" t="s">
        <v>5575</v>
      </c>
      <c r="E586" s="95" t="s">
        <v>785</v>
      </c>
      <c r="F586" s="136">
        <v>45925.0</v>
      </c>
      <c r="G586" s="94" t="s">
        <v>698</v>
      </c>
      <c r="H586" s="94" t="s">
        <v>5576</v>
      </c>
      <c r="I586" s="2" t="s">
        <v>5577</v>
      </c>
      <c r="J586" s="2" t="s">
        <v>5578</v>
      </c>
      <c r="K586" s="2" t="s">
        <v>5579</v>
      </c>
      <c r="L586" s="2">
        <v>2023.0</v>
      </c>
      <c r="M586" s="2" t="s">
        <v>5580</v>
      </c>
      <c r="N586" s="2">
        <v>7.0</v>
      </c>
      <c r="P586" s="2" t="s">
        <v>5581</v>
      </c>
      <c r="S586" s="2">
        <v>0.0</v>
      </c>
      <c r="T586" s="2">
        <v>3.0</v>
      </c>
      <c r="U586" s="2" t="s">
        <v>5582</v>
      </c>
      <c r="V586" s="10" t="s">
        <v>5583</v>
      </c>
      <c r="W586" s="2" t="s">
        <v>4429</v>
      </c>
      <c r="X586" s="2" t="s">
        <v>4430</v>
      </c>
      <c r="Z586" s="2" t="s">
        <v>367</v>
      </c>
      <c r="AA586" s="2" t="s">
        <v>5584</v>
      </c>
    </row>
    <row r="587">
      <c r="A587" s="94" t="s">
        <v>400</v>
      </c>
      <c r="B587" s="157">
        <v>45925.0</v>
      </c>
      <c r="C587" s="94" t="s">
        <v>698</v>
      </c>
      <c r="D587" s="94" t="s">
        <v>5585</v>
      </c>
      <c r="E587" s="95" t="s">
        <v>785</v>
      </c>
      <c r="F587" s="136">
        <v>45925.0</v>
      </c>
      <c r="G587" s="94" t="s">
        <v>698</v>
      </c>
      <c r="H587" s="94" t="s">
        <v>5586</v>
      </c>
      <c r="I587" s="2" t="s">
        <v>5587</v>
      </c>
      <c r="J587" s="2" t="s">
        <v>5588</v>
      </c>
      <c r="K587" s="2" t="s">
        <v>5589</v>
      </c>
      <c r="L587" s="2">
        <v>2023.0</v>
      </c>
      <c r="M587" s="2" t="s">
        <v>5590</v>
      </c>
      <c r="N587" s="2">
        <v>35.0</v>
      </c>
      <c r="O587" s="2">
        <v>11.0</v>
      </c>
      <c r="Q587" s="2">
        <v>1786.0</v>
      </c>
      <c r="R587" s="2">
        <v>1795.0</v>
      </c>
      <c r="S587" s="2">
        <v>0.0</v>
      </c>
      <c r="T587" s="2">
        <v>1.0</v>
      </c>
      <c r="U587" s="2" t="s">
        <v>5591</v>
      </c>
      <c r="V587" s="10" t="s">
        <v>5592</v>
      </c>
      <c r="W587" s="2" t="s">
        <v>4429</v>
      </c>
      <c r="X587" s="2" t="s">
        <v>4430</v>
      </c>
      <c r="Y587" s="2" t="s">
        <v>5011</v>
      </c>
      <c r="Z587" s="2" t="s">
        <v>367</v>
      </c>
      <c r="AA587" s="2" t="s">
        <v>5593</v>
      </c>
    </row>
    <row r="588">
      <c r="A588" s="94" t="s">
        <v>400</v>
      </c>
      <c r="B588" s="157">
        <v>45925.0</v>
      </c>
      <c r="C588" s="94" t="s">
        <v>698</v>
      </c>
      <c r="D588" s="94" t="s">
        <v>5594</v>
      </c>
      <c r="E588" s="95" t="s">
        <v>785</v>
      </c>
      <c r="F588" s="136">
        <v>45925.0</v>
      </c>
      <c r="G588" s="94" t="s">
        <v>698</v>
      </c>
      <c r="H588" s="94" t="s">
        <v>5595</v>
      </c>
      <c r="I588" s="2" t="s">
        <v>5596</v>
      </c>
      <c r="J588" s="2" t="s">
        <v>5597</v>
      </c>
      <c r="K588" s="2" t="s">
        <v>5598</v>
      </c>
      <c r="L588" s="2">
        <v>2023.0</v>
      </c>
      <c r="M588" s="2" t="s">
        <v>5599</v>
      </c>
      <c r="N588" s="2">
        <v>9.0</v>
      </c>
      <c r="P588" s="2">
        <v>100193.0</v>
      </c>
      <c r="S588" s="2">
        <v>0.0</v>
      </c>
      <c r="T588" s="2">
        <v>2.0</v>
      </c>
      <c r="U588" s="2" t="s">
        <v>5600</v>
      </c>
      <c r="V588" s="10" t="s">
        <v>5601</v>
      </c>
      <c r="W588" s="2" t="s">
        <v>4429</v>
      </c>
      <c r="X588" s="2" t="s">
        <v>4430</v>
      </c>
      <c r="Y588" s="2" t="s">
        <v>4767</v>
      </c>
      <c r="Z588" s="2" t="s">
        <v>367</v>
      </c>
      <c r="AA588" s="2" t="s">
        <v>5602</v>
      </c>
    </row>
    <row r="589">
      <c r="A589" s="94" t="s">
        <v>400</v>
      </c>
      <c r="B589" s="157">
        <v>45925.0</v>
      </c>
      <c r="C589" s="94" t="s">
        <v>698</v>
      </c>
      <c r="D589" s="94" t="s">
        <v>5603</v>
      </c>
      <c r="E589" s="95" t="s">
        <v>785</v>
      </c>
      <c r="F589" s="136">
        <v>45925.0</v>
      </c>
      <c r="G589" s="94" t="s">
        <v>698</v>
      </c>
      <c r="H589" s="94" t="s">
        <v>5604</v>
      </c>
      <c r="I589" s="2" t="s">
        <v>5605</v>
      </c>
      <c r="J589" s="2" t="s">
        <v>5606</v>
      </c>
      <c r="K589" s="2" t="s">
        <v>5607</v>
      </c>
      <c r="L589" s="2">
        <v>2023.0</v>
      </c>
      <c r="M589" s="2" t="s">
        <v>5608</v>
      </c>
      <c r="N589" s="2">
        <v>29.0</v>
      </c>
      <c r="O589" s="2">
        <v>3.0</v>
      </c>
      <c r="Q589" s="2" t="s">
        <v>5609</v>
      </c>
      <c r="R589" s="2" t="s">
        <v>5610</v>
      </c>
      <c r="S589" s="2">
        <v>0.0</v>
      </c>
      <c r="T589" s="2">
        <v>5.0</v>
      </c>
      <c r="U589" s="2" t="s">
        <v>5611</v>
      </c>
      <c r="V589" s="10" t="s">
        <v>5612</v>
      </c>
      <c r="W589" s="2" t="s">
        <v>4429</v>
      </c>
      <c r="X589" s="2" t="s">
        <v>4430</v>
      </c>
      <c r="Z589" s="2" t="s">
        <v>367</v>
      </c>
      <c r="AA589" s="2" t="s">
        <v>5613</v>
      </c>
    </row>
    <row r="590">
      <c r="A590" s="94" t="s">
        <v>400</v>
      </c>
      <c r="B590" s="157">
        <v>45925.0</v>
      </c>
      <c r="C590" s="94" t="s">
        <v>698</v>
      </c>
      <c r="D590" s="94" t="s">
        <v>5614</v>
      </c>
      <c r="E590" s="95" t="s">
        <v>785</v>
      </c>
      <c r="F590" s="136">
        <v>45925.0</v>
      </c>
      <c r="G590" s="94" t="s">
        <v>698</v>
      </c>
      <c r="H590" s="94" t="s">
        <v>5615</v>
      </c>
      <c r="I590" s="2" t="s">
        <v>5616</v>
      </c>
      <c r="J590" s="2" t="s">
        <v>5617</v>
      </c>
      <c r="K590" s="2" t="s">
        <v>5618</v>
      </c>
      <c r="L590" s="2">
        <v>2023.0</v>
      </c>
      <c r="M590" s="2" t="s">
        <v>5619</v>
      </c>
      <c r="N590" s="2">
        <v>17.0</v>
      </c>
      <c r="O590" s="2">
        <v>1.0</v>
      </c>
      <c r="Q590" s="2">
        <v>107.0</v>
      </c>
      <c r="R590" s="2">
        <v>114.0</v>
      </c>
      <c r="S590" s="2">
        <v>0.0</v>
      </c>
      <c r="T590" s="2">
        <v>18.0</v>
      </c>
      <c r="U590" s="2" t="s">
        <v>5620</v>
      </c>
      <c r="V590" s="10" t="s">
        <v>5621</v>
      </c>
      <c r="W590" s="2" t="s">
        <v>4429</v>
      </c>
      <c r="X590" s="2" t="s">
        <v>4430</v>
      </c>
      <c r="Y590" s="2" t="s">
        <v>5272</v>
      </c>
      <c r="Z590" s="2" t="s">
        <v>367</v>
      </c>
      <c r="AA590" s="2" t="s">
        <v>5622</v>
      </c>
    </row>
    <row r="591">
      <c r="A591" s="94" t="s">
        <v>400</v>
      </c>
      <c r="B591" s="157">
        <v>45925.0</v>
      </c>
      <c r="C591" s="94" t="s">
        <v>1264</v>
      </c>
      <c r="D591" s="94" t="s">
        <v>5623</v>
      </c>
      <c r="E591" s="95" t="s">
        <v>785</v>
      </c>
      <c r="F591" s="136">
        <v>45925.0</v>
      </c>
      <c r="G591" s="94" t="s">
        <v>1264</v>
      </c>
      <c r="H591" s="94" t="s">
        <v>5624</v>
      </c>
      <c r="I591" s="2" t="s">
        <v>5625</v>
      </c>
      <c r="J591" s="2" t="s">
        <v>5626</v>
      </c>
      <c r="K591" s="2" t="s">
        <v>5627</v>
      </c>
      <c r="L591" s="2">
        <v>2022.0</v>
      </c>
      <c r="M591" s="2" t="s">
        <v>5628</v>
      </c>
      <c r="N591" s="2">
        <v>7.0</v>
      </c>
      <c r="O591" s="2">
        <v>1.0</v>
      </c>
      <c r="P591" s="2">
        <v>38.0</v>
      </c>
      <c r="S591" s="2">
        <v>0.0</v>
      </c>
      <c r="T591" s="2">
        <v>14.0</v>
      </c>
      <c r="U591" s="2" t="s">
        <v>5629</v>
      </c>
      <c r="V591" s="10" t="s">
        <v>5630</v>
      </c>
      <c r="W591" s="2" t="s">
        <v>4429</v>
      </c>
      <c r="X591" s="2" t="s">
        <v>4430</v>
      </c>
      <c r="Y591" s="2" t="s">
        <v>4767</v>
      </c>
      <c r="Z591" s="2" t="s">
        <v>367</v>
      </c>
      <c r="AA591" s="2" t="s">
        <v>5631</v>
      </c>
    </row>
    <row r="592">
      <c r="A592" s="94" t="s">
        <v>400</v>
      </c>
      <c r="B592" s="157">
        <v>45925.0</v>
      </c>
      <c r="C592" s="94" t="s">
        <v>762</v>
      </c>
      <c r="D592" s="94" t="s">
        <v>5632</v>
      </c>
      <c r="E592" s="95" t="s">
        <v>785</v>
      </c>
      <c r="F592" s="136">
        <v>45925.0</v>
      </c>
      <c r="G592" s="94" t="s">
        <v>1264</v>
      </c>
      <c r="H592" s="94" t="s">
        <v>5633</v>
      </c>
      <c r="I592" s="2" t="s">
        <v>5634</v>
      </c>
      <c r="J592" s="2" t="s">
        <v>5635</v>
      </c>
      <c r="K592" s="2" t="s">
        <v>5636</v>
      </c>
      <c r="L592" s="2">
        <v>2022.0</v>
      </c>
      <c r="M592" s="2" t="s">
        <v>5637</v>
      </c>
      <c r="N592" s="2">
        <v>26.0</v>
      </c>
      <c r="O592" s="2">
        <v>6.0</v>
      </c>
      <c r="Q592" s="2">
        <v>429.0</v>
      </c>
      <c r="R592" s="2">
        <v>438.0</v>
      </c>
      <c r="S592" s="2">
        <v>0.0</v>
      </c>
      <c r="T592" s="2">
        <v>6.0</v>
      </c>
      <c r="U592" s="2" t="s">
        <v>5638</v>
      </c>
      <c r="V592" s="10" t="s">
        <v>5639</v>
      </c>
      <c r="W592" s="2" t="s">
        <v>4429</v>
      </c>
      <c r="X592" s="2" t="s">
        <v>4430</v>
      </c>
      <c r="Y592" s="2" t="s">
        <v>4617</v>
      </c>
      <c r="Z592" s="2" t="s">
        <v>367</v>
      </c>
      <c r="AA592" s="2" t="s">
        <v>5640</v>
      </c>
    </row>
    <row r="593">
      <c r="A593" s="94" t="s">
        <v>400</v>
      </c>
      <c r="B593" s="157">
        <v>45925.0</v>
      </c>
      <c r="C593" s="94" t="s">
        <v>698</v>
      </c>
      <c r="D593" s="94" t="s">
        <v>5641</v>
      </c>
      <c r="E593" s="95" t="s">
        <v>785</v>
      </c>
      <c r="F593" s="136">
        <v>45925.0</v>
      </c>
      <c r="G593" s="94" t="s">
        <v>698</v>
      </c>
      <c r="H593" s="94" t="s">
        <v>5642</v>
      </c>
      <c r="I593" s="2" t="s">
        <v>5643</v>
      </c>
      <c r="J593" s="2" t="s">
        <v>5644</v>
      </c>
      <c r="K593" s="2" t="s">
        <v>5645</v>
      </c>
      <c r="L593" s="2">
        <v>2022.0</v>
      </c>
      <c r="M593" s="2" t="s">
        <v>885</v>
      </c>
      <c r="N593" s="2">
        <v>23.0</v>
      </c>
      <c r="O593" s="2">
        <v>1.0</v>
      </c>
      <c r="P593" s="2">
        <v>653.0</v>
      </c>
      <c r="S593" s="2">
        <v>0.0</v>
      </c>
      <c r="T593" s="2">
        <v>3.0</v>
      </c>
      <c r="U593" s="2" t="s">
        <v>5646</v>
      </c>
      <c r="V593" s="10" t="s">
        <v>5647</v>
      </c>
      <c r="W593" s="2" t="s">
        <v>4429</v>
      </c>
      <c r="X593" s="2" t="s">
        <v>4430</v>
      </c>
      <c r="Y593" s="2" t="s">
        <v>4767</v>
      </c>
      <c r="Z593" s="2" t="s">
        <v>367</v>
      </c>
      <c r="AA593" s="2" t="s">
        <v>5648</v>
      </c>
    </row>
    <row r="594">
      <c r="A594" s="94" t="s">
        <v>400</v>
      </c>
      <c r="B594" s="157">
        <v>45925.0</v>
      </c>
      <c r="C594" s="94" t="s">
        <v>698</v>
      </c>
      <c r="D594" s="94" t="s">
        <v>5641</v>
      </c>
      <c r="E594" s="95" t="s">
        <v>785</v>
      </c>
      <c r="F594" s="136">
        <v>45925.0</v>
      </c>
      <c r="G594" s="94" t="s">
        <v>698</v>
      </c>
      <c r="H594" s="94" t="s">
        <v>5649</v>
      </c>
      <c r="I594" s="2" t="s">
        <v>5650</v>
      </c>
      <c r="J594" s="2" t="s">
        <v>5651</v>
      </c>
      <c r="K594" s="2" t="s">
        <v>5652</v>
      </c>
      <c r="L594" s="2">
        <v>2022.0</v>
      </c>
      <c r="M594" s="2" t="s">
        <v>4756</v>
      </c>
      <c r="N594" s="2">
        <v>22.0</v>
      </c>
      <c r="O594" s="2">
        <v>1.0</v>
      </c>
      <c r="P594" s="2">
        <v>662.0</v>
      </c>
      <c r="S594" s="2">
        <v>0.0</v>
      </c>
      <c r="T594" s="2">
        <v>4.0</v>
      </c>
      <c r="U594" s="2" t="s">
        <v>5653</v>
      </c>
      <c r="V594" s="10" t="s">
        <v>5654</v>
      </c>
      <c r="W594" s="2" t="s">
        <v>4429</v>
      </c>
      <c r="X594" s="2" t="s">
        <v>4430</v>
      </c>
      <c r="Y594" s="2" t="s">
        <v>4767</v>
      </c>
      <c r="Z594" s="2" t="s">
        <v>367</v>
      </c>
      <c r="AA594" s="2" t="s">
        <v>5655</v>
      </c>
    </row>
    <row r="595">
      <c r="A595" s="94" t="s">
        <v>400</v>
      </c>
      <c r="B595" s="157">
        <v>45925.0</v>
      </c>
      <c r="C595" s="94" t="s">
        <v>698</v>
      </c>
      <c r="D595" s="94" t="s">
        <v>5641</v>
      </c>
      <c r="E595" s="95" t="s">
        <v>785</v>
      </c>
      <c r="F595" s="136">
        <v>45925.0</v>
      </c>
      <c r="G595" s="94" t="s">
        <v>698</v>
      </c>
      <c r="H595" s="94" t="s">
        <v>5656</v>
      </c>
      <c r="I595" s="2" t="s">
        <v>5657</v>
      </c>
      <c r="J595" s="2" t="s">
        <v>5658</v>
      </c>
      <c r="K595" s="2" t="s">
        <v>5659</v>
      </c>
      <c r="L595" s="2">
        <v>2022.0</v>
      </c>
      <c r="M595" s="2" t="s">
        <v>885</v>
      </c>
      <c r="N595" s="2">
        <v>23.0</v>
      </c>
      <c r="O595" s="2">
        <v>1.0</v>
      </c>
      <c r="P595" s="2">
        <v>292.0</v>
      </c>
      <c r="S595" s="2">
        <v>0.0</v>
      </c>
      <c r="T595" s="2">
        <v>3.0</v>
      </c>
      <c r="U595" s="2" t="s">
        <v>5660</v>
      </c>
      <c r="V595" s="10" t="s">
        <v>5661</v>
      </c>
      <c r="W595" s="2" t="s">
        <v>4429</v>
      </c>
      <c r="X595" s="2" t="s">
        <v>4430</v>
      </c>
      <c r="Z595" s="2" t="s">
        <v>367</v>
      </c>
      <c r="AA595" s="2" t="s">
        <v>5662</v>
      </c>
    </row>
    <row r="596">
      <c r="A596" s="94" t="s">
        <v>400</v>
      </c>
      <c r="B596" s="157">
        <v>45925.0</v>
      </c>
      <c r="C596" s="94" t="s">
        <v>698</v>
      </c>
      <c r="D596" s="94" t="s">
        <v>5641</v>
      </c>
      <c r="E596" s="95" t="s">
        <v>785</v>
      </c>
      <c r="F596" s="136">
        <v>45925.0</v>
      </c>
      <c r="G596" s="94" t="s">
        <v>698</v>
      </c>
      <c r="H596" s="94" t="s">
        <v>5663</v>
      </c>
      <c r="I596" s="2" t="s">
        <v>5664</v>
      </c>
      <c r="J596" s="2" t="s">
        <v>5665</v>
      </c>
      <c r="K596" s="2" t="s">
        <v>5666</v>
      </c>
      <c r="L596" s="2">
        <v>2022.0</v>
      </c>
      <c r="M596" s="2" t="s">
        <v>4756</v>
      </c>
      <c r="N596" s="2">
        <v>22.0</v>
      </c>
      <c r="O596" s="2">
        <v>1.0</v>
      </c>
      <c r="P596" s="2">
        <v>380.0</v>
      </c>
      <c r="S596" s="2">
        <v>0.0</v>
      </c>
      <c r="T596" s="2">
        <v>2.0</v>
      </c>
      <c r="U596" s="2" t="s">
        <v>5667</v>
      </c>
      <c r="V596" s="10" t="s">
        <v>5668</v>
      </c>
      <c r="W596" s="2" t="s">
        <v>4429</v>
      </c>
      <c r="X596" s="2" t="s">
        <v>4430</v>
      </c>
      <c r="Y596" s="2" t="s">
        <v>4767</v>
      </c>
      <c r="Z596" s="2" t="s">
        <v>367</v>
      </c>
      <c r="AA596" s="2" t="s">
        <v>5669</v>
      </c>
    </row>
    <row r="597">
      <c r="A597" s="94" t="s">
        <v>400</v>
      </c>
      <c r="B597" s="157">
        <v>45925.0</v>
      </c>
      <c r="C597" s="94" t="s">
        <v>5670</v>
      </c>
      <c r="D597" s="94" t="s">
        <v>5641</v>
      </c>
      <c r="E597" s="95" t="s">
        <v>785</v>
      </c>
      <c r="F597" s="136">
        <v>45925.0</v>
      </c>
      <c r="G597" s="94" t="s">
        <v>698</v>
      </c>
      <c r="H597" s="94" t="s">
        <v>5671</v>
      </c>
      <c r="I597" s="2" t="s">
        <v>5672</v>
      </c>
      <c r="J597" s="2" t="s">
        <v>5673</v>
      </c>
      <c r="K597" s="2" t="s">
        <v>5674</v>
      </c>
      <c r="L597" s="2">
        <v>2022.0</v>
      </c>
      <c r="M597" s="2" t="s">
        <v>5675</v>
      </c>
      <c r="N597" s="2">
        <v>18.0</v>
      </c>
      <c r="O597" s="2">
        <v>11.0</v>
      </c>
      <c r="Q597" s="2" t="s">
        <v>5676</v>
      </c>
      <c r="R597" s="2" t="s">
        <v>5677</v>
      </c>
      <c r="S597" s="2">
        <v>0.0</v>
      </c>
      <c r="T597" s="2">
        <v>14.0</v>
      </c>
      <c r="U597" s="2" t="s">
        <v>5678</v>
      </c>
      <c r="V597" s="10" t="s">
        <v>5679</v>
      </c>
      <c r="W597" s="2" t="s">
        <v>4429</v>
      </c>
      <c r="X597" s="2" t="s">
        <v>4430</v>
      </c>
      <c r="Z597" s="2" t="s">
        <v>367</v>
      </c>
      <c r="AA597" s="2" t="s">
        <v>5680</v>
      </c>
    </row>
    <row r="598">
      <c r="A598" s="94" t="s">
        <v>400</v>
      </c>
      <c r="B598" s="157">
        <v>45925.0</v>
      </c>
      <c r="C598" s="94" t="s">
        <v>1264</v>
      </c>
      <c r="D598" s="94" t="s">
        <v>5632</v>
      </c>
      <c r="E598" s="95" t="s">
        <v>785</v>
      </c>
      <c r="F598" s="136">
        <v>45925.0</v>
      </c>
      <c r="G598" s="94" t="s">
        <v>1264</v>
      </c>
      <c r="H598" s="94" t="s">
        <v>5681</v>
      </c>
      <c r="I598" s="2" t="s">
        <v>5682</v>
      </c>
      <c r="J598" s="2" t="s">
        <v>5683</v>
      </c>
      <c r="K598" s="2" t="s">
        <v>5684</v>
      </c>
      <c r="L598" s="2">
        <v>2022.0</v>
      </c>
      <c r="M598" s="2" t="s">
        <v>1647</v>
      </c>
      <c r="N598" s="2">
        <v>150.0</v>
      </c>
      <c r="O598" s="2">
        <v>4.0</v>
      </c>
      <c r="P598" s="2" t="s">
        <v>5685</v>
      </c>
      <c r="S598" s="2">
        <v>0.0</v>
      </c>
      <c r="T598" s="2">
        <v>87.0</v>
      </c>
      <c r="U598" s="2" t="s">
        <v>5686</v>
      </c>
      <c r="V598" s="10" t="s">
        <v>5687</v>
      </c>
      <c r="W598" s="2" t="s">
        <v>4429</v>
      </c>
      <c r="X598" s="2" t="s">
        <v>4430</v>
      </c>
      <c r="Y598" s="2" t="s">
        <v>5157</v>
      </c>
      <c r="Z598" s="2" t="s">
        <v>367</v>
      </c>
      <c r="AA598" s="2" t="s">
        <v>5688</v>
      </c>
    </row>
    <row r="599">
      <c r="A599" s="94" t="s">
        <v>400</v>
      </c>
      <c r="B599" s="157">
        <v>45925.0</v>
      </c>
      <c r="C599" s="94" t="s">
        <v>1264</v>
      </c>
      <c r="D599" s="94" t="s">
        <v>5689</v>
      </c>
      <c r="E599" s="95" t="s">
        <v>785</v>
      </c>
      <c r="F599" s="136">
        <v>45925.0</v>
      </c>
      <c r="G599" s="94" t="s">
        <v>1264</v>
      </c>
      <c r="H599" s="94" t="s">
        <v>5401</v>
      </c>
      <c r="I599" s="2" t="s">
        <v>5690</v>
      </c>
      <c r="J599" s="2" t="s">
        <v>5691</v>
      </c>
      <c r="K599" s="2" t="s">
        <v>5692</v>
      </c>
      <c r="L599" s="2">
        <v>2022.0</v>
      </c>
      <c r="M599" s="2" t="s">
        <v>2103</v>
      </c>
      <c r="N599" s="2">
        <v>12.0</v>
      </c>
      <c r="O599" s="2">
        <v>9.0</v>
      </c>
      <c r="P599" s="2" t="s">
        <v>5693</v>
      </c>
      <c r="S599" s="2">
        <v>0.0</v>
      </c>
      <c r="T599" s="2">
        <v>2.0</v>
      </c>
      <c r="U599" s="2" t="s">
        <v>5694</v>
      </c>
      <c r="V599" s="10" t="s">
        <v>5695</v>
      </c>
      <c r="W599" s="2" t="s">
        <v>4429</v>
      </c>
      <c r="X599" s="2" t="s">
        <v>4430</v>
      </c>
      <c r="Y599" s="2" t="s">
        <v>4767</v>
      </c>
      <c r="Z599" s="2" t="s">
        <v>367</v>
      </c>
      <c r="AA599" s="2" t="s">
        <v>5696</v>
      </c>
    </row>
    <row r="600">
      <c r="A600" s="94" t="s">
        <v>400</v>
      </c>
      <c r="B600" s="157">
        <v>45925.0</v>
      </c>
      <c r="C600" s="94" t="s">
        <v>698</v>
      </c>
      <c r="D600" s="94" t="s">
        <v>5697</v>
      </c>
      <c r="E600" s="95" t="s">
        <v>66</v>
      </c>
      <c r="F600" s="136">
        <v>45925.0</v>
      </c>
      <c r="G600" s="94" t="s">
        <v>698</v>
      </c>
      <c r="H600" s="94" t="s">
        <v>5698</v>
      </c>
      <c r="I600" s="2" t="s">
        <v>5699</v>
      </c>
      <c r="J600" s="2" t="s">
        <v>5700</v>
      </c>
      <c r="K600" s="2" t="s">
        <v>5701</v>
      </c>
      <c r="L600" s="2">
        <v>2022.0</v>
      </c>
      <c r="M600" s="2" t="s">
        <v>5702</v>
      </c>
      <c r="N600" s="2">
        <v>520.0</v>
      </c>
      <c r="P600" s="2">
        <v>120367.0</v>
      </c>
      <c r="S600" s="2">
        <v>0.0</v>
      </c>
      <c r="T600" s="2">
        <v>11.0</v>
      </c>
      <c r="U600" s="2" t="s">
        <v>5703</v>
      </c>
      <c r="V600" s="10" t="s">
        <v>5704</v>
      </c>
      <c r="W600" s="2" t="s">
        <v>4429</v>
      </c>
      <c r="X600" s="2" t="s">
        <v>4430</v>
      </c>
      <c r="Y600" s="2" t="s">
        <v>4617</v>
      </c>
      <c r="Z600" s="2" t="s">
        <v>367</v>
      </c>
      <c r="AA600" s="2" t="s">
        <v>5705</v>
      </c>
    </row>
    <row r="601">
      <c r="A601" s="94" t="s">
        <v>400</v>
      </c>
      <c r="B601" s="157">
        <v>45925.0</v>
      </c>
      <c r="C601" s="94" t="s">
        <v>1264</v>
      </c>
      <c r="D601" s="94" t="s">
        <v>5706</v>
      </c>
      <c r="E601" s="95" t="s">
        <v>785</v>
      </c>
      <c r="F601" s="136">
        <v>45925.0</v>
      </c>
      <c r="G601" s="94" t="s">
        <v>1264</v>
      </c>
      <c r="H601" s="94" t="s">
        <v>5401</v>
      </c>
      <c r="I601" s="2" t="s">
        <v>5707</v>
      </c>
      <c r="J601" s="2" t="s">
        <v>5708</v>
      </c>
      <c r="K601" s="2" t="s">
        <v>5709</v>
      </c>
      <c r="L601" s="2">
        <v>2022.0</v>
      </c>
      <c r="M601" s="2" t="s">
        <v>5710</v>
      </c>
      <c r="N601" s="2">
        <v>6.0</v>
      </c>
      <c r="O601" s="2">
        <v>1.0</v>
      </c>
      <c r="P601" s="2" t="s">
        <v>5711</v>
      </c>
      <c r="S601" s="2">
        <v>0.0</v>
      </c>
      <c r="T601" s="2">
        <v>2.0</v>
      </c>
      <c r="U601" s="2" t="s">
        <v>5712</v>
      </c>
      <c r="V601" s="10" t="s">
        <v>5713</v>
      </c>
      <c r="W601" s="2" t="s">
        <v>4429</v>
      </c>
      <c r="X601" s="2" t="s">
        <v>4430</v>
      </c>
      <c r="Y601" s="2" t="s">
        <v>4767</v>
      </c>
      <c r="Z601" s="2" t="s">
        <v>367</v>
      </c>
      <c r="AA601" s="2" t="s">
        <v>5714</v>
      </c>
    </row>
    <row r="602">
      <c r="A602" s="94" t="s">
        <v>400</v>
      </c>
      <c r="B602" s="157">
        <v>45925.0</v>
      </c>
      <c r="C602" s="94" t="s">
        <v>698</v>
      </c>
      <c r="D602" s="94" t="s">
        <v>5715</v>
      </c>
      <c r="E602" s="95" t="s">
        <v>870</v>
      </c>
      <c r="F602" s="135">
        <v>45925.0</v>
      </c>
      <c r="G602" s="94" t="s">
        <v>289</v>
      </c>
      <c r="H602" s="94" t="s">
        <v>5716</v>
      </c>
      <c r="I602" s="2" t="s">
        <v>5717</v>
      </c>
      <c r="J602" s="2" t="s">
        <v>5718</v>
      </c>
      <c r="K602" s="2" t="s">
        <v>5719</v>
      </c>
      <c r="L602" s="2">
        <v>2022.0</v>
      </c>
      <c r="M602" s="2" t="s">
        <v>5720</v>
      </c>
      <c r="N602" s="2">
        <v>15.0</v>
      </c>
      <c r="P602" s="2">
        <v>100090.0</v>
      </c>
      <c r="S602" s="2">
        <v>0.0</v>
      </c>
      <c r="T602" s="2">
        <v>5.0</v>
      </c>
      <c r="U602" s="2" t="s">
        <v>5721</v>
      </c>
      <c r="V602" s="10" t="s">
        <v>5722</v>
      </c>
      <c r="W602" s="2" t="s">
        <v>4429</v>
      </c>
      <c r="X602" s="2" t="s">
        <v>4430</v>
      </c>
      <c r="Y602" s="2" t="s">
        <v>4431</v>
      </c>
      <c r="Z602" s="2" t="s">
        <v>367</v>
      </c>
      <c r="AA602" s="2" t="s">
        <v>5723</v>
      </c>
    </row>
    <row r="603">
      <c r="A603" s="94" t="s">
        <v>400</v>
      </c>
      <c r="B603" s="157">
        <v>45925.0</v>
      </c>
      <c r="C603" s="94" t="s">
        <v>698</v>
      </c>
      <c r="D603" s="94" t="s">
        <v>5724</v>
      </c>
      <c r="E603" s="95" t="s">
        <v>785</v>
      </c>
      <c r="F603" s="136">
        <v>45925.0</v>
      </c>
      <c r="G603" s="94" t="s">
        <v>289</v>
      </c>
      <c r="H603" s="94" t="s">
        <v>5725</v>
      </c>
      <c r="I603" s="2" t="s">
        <v>5726</v>
      </c>
      <c r="J603" s="2" t="s">
        <v>5727</v>
      </c>
      <c r="K603" s="2" t="s">
        <v>5728</v>
      </c>
      <c r="L603" s="2">
        <v>2022.0</v>
      </c>
      <c r="M603" s="2" t="s">
        <v>5729</v>
      </c>
      <c r="N603" s="2">
        <v>12.0</v>
      </c>
      <c r="O603" s="2">
        <v>16.0</v>
      </c>
      <c r="P603" s="2" t="s">
        <v>5730</v>
      </c>
      <c r="S603" s="2">
        <v>0.0</v>
      </c>
      <c r="T603" s="2">
        <v>10.0</v>
      </c>
      <c r="U603" s="2" t="s">
        <v>5731</v>
      </c>
      <c r="V603" s="10" t="s">
        <v>5732</v>
      </c>
      <c r="W603" s="2" t="s">
        <v>4429</v>
      </c>
      <c r="X603" s="2" t="s">
        <v>4430</v>
      </c>
      <c r="Y603" s="2" t="s">
        <v>4692</v>
      </c>
      <c r="Z603" s="2" t="s">
        <v>367</v>
      </c>
      <c r="AA603" s="2" t="s">
        <v>5733</v>
      </c>
    </row>
    <row r="604">
      <c r="A604" s="94" t="s">
        <v>400</v>
      </c>
      <c r="B604" s="157">
        <v>45925.0</v>
      </c>
      <c r="C604" s="94" t="s">
        <v>698</v>
      </c>
      <c r="D604" s="94" t="s">
        <v>5724</v>
      </c>
      <c r="E604" s="95" t="s">
        <v>870</v>
      </c>
      <c r="F604" s="135">
        <v>45925.0</v>
      </c>
      <c r="G604" s="94" t="s">
        <v>289</v>
      </c>
      <c r="H604" s="94" t="s">
        <v>5734</v>
      </c>
      <c r="I604" s="2" t="s">
        <v>5735</v>
      </c>
      <c r="J604" s="2" t="s">
        <v>5736</v>
      </c>
      <c r="K604" s="2" t="s">
        <v>5737</v>
      </c>
      <c r="L604" s="2">
        <v>2022.0</v>
      </c>
      <c r="M604" s="2" t="s">
        <v>4669</v>
      </c>
      <c r="N604" s="2">
        <v>17.0</v>
      </c>
      <c r="O604" s="154">
        <v>45877.0</v>
      </c>
      <c r="P604" s="2" t="s">
        <v>5738</v>
      </c>
      <c r="S604" s="2">
        <v>0.0</v>
      </c>
      <c r="T604" s="2">
        <v>9.0</v>
      </c>
      <c r="U604" s="2" t="s">
        <v>5739</v>
      </c>
      <c r="V604" s="10" t="s">
        <v>5740</v>
      </c>
      <c r="W604" s="2" t="s">
        <v>4429</v>
      </c>
      <c r="X604" s="2" t="s">
        <v>4430</v>
      </c>
      <c r="Y604" s="2" t="s">
        <v>4767</v>
      </c>
      <c r="Z604" s="2" t="s">
        <v>367</v>
      </c>
      <c r="AA604" s="2" t="s">
        <v>5741</v>
      </c>
    </row>
    <row r="605">
      <c r="A605" s="94" t="s">
        <v>400</v>
      </c>
      <c r="B605" s="157">
        <v>45925.0</v>
      </c>
      <c r="C605" s="94" t="s">
        <v>1264</v>
      </c>
      <c r="D605" s="94" t="s">
        <v>5742</v>
      </c>
      <c r="E605" s="95" t="s">
        <v>785</v>
      </c>
      <c r="F605" s="134">
        <v>45925.0</v>
      </c>
      <c r="G605" s="94" t="s">
        <v>1264</v>
      </c>
      <c r="H605" s="94" t="s">
        <v>5401</v>
      </c>
      <c r="I605" s="2" t="s">
        <v>5743</v>
      </c>
      <c r="J605" s="2" t="s">
        <v>5744</v>
      </c>
      <c r="K605" s="2" t="s">
        <v>5745</v>
      </c>
      <c r="L605" s="2">
        <v>2022.0</v>
      </c>
      <c r="M605" s="2" t="s">
        <v>4951</v>
      </c>
      <c r="N605" s="2">
        <v>276.0</v>
      </c>
      <c r="O605" s="2">
        <v>2.0</v>
      </c>
      <c r="Q605" s="2">
        <v>324.0</v>
      </c>
      <c r="R605" s="2">
        <v>333.0</v>
      </c>
      <c r="S605" s="2">
        <v>0.0</v>
      </c>
      <c r="T605" s="2">
        <v>24.0</v>
      </c>
      <c r="U605" s="2" t="s">
        <v>5746</v>
      </c>
      <c r="V605" s="10" t="s">
        <v>5747</v>
      </c>
      <c r="W605" s="2" t="s">
        <v>4429</v>
      </c>
      <c r="X605" s="2" t="s">
        <v>4430</v>
      </c>
      <c r="Y605" s="2" t="s">
        <v>5011</v>
      </c>
      <c r="Z605" s="2" t="s">
        <v>367</v>
      </c>
      <c r="AA605" s="2" t="s">
        <v>5748</v>
      </c>
    </row>
    <row r="606">
      <c r="A606" s="94" t="s">
        <v>400</v>
      </c>
      <c r="B606" s="157">
        <v>45925.0</v>
      </c>
      <c r="C606" s="94" t="s">
        <v>698</v>
      </c>
      <c r="D606" s="94" t="s">
        <v>5749</v>
      </c>
      <c r="E606" s="95" t="s">
        <v>66</v>
      </c>
      <c r="F606" s="136">
        <v>45925.0</v>
      </c>
      <c r="G606" s="94" t="s">
        <v>698</v>
      </c>
      <c r="H606" s="94" t="s">
        <v>5750</v>
      </c>
      <c r="I606" s="2" t="s">
        <v>5751</v>
      </c>
      <c r="J606" s="2" t="s">
        <v>5752</v>
      </c>
      <c r="K606" s="2" t="s">
        <v>5753</v>
      </c>
      <c r="L606" s="2">
        <v>2022.0</v>
      </c>
      <c r="M606" s="2" t="s">
        <v>5754</v>
      </c>
      <c r="N606" s="2">
        <v>274.0</v>
      </c>
      <c r="P606" s="2">
        <v>153712.0</v>
      </c>
      <c r="S606" s="2">
        <v>0.0</v>
      </c>
      <c r="T606" s="2">
        <v>9.0</v>
      </c>
      <c r="U606" s="2" t="s">
        <v>5755</v>
      </c>
      <c r="V606" s="10" t="s">
        <v>5756</v>
      </c>
      <c r="W606" s="2" t="s">
        <v>4429</v>
      </c>
      <c r="X606" s="2" t="s">
        <v>4430</v>
      </c>
      <c r="Z606" s="2" t="s">
        <v>367</v>
      </c>
      <c r="AA606" s="2" t="s">
        <v>5757</v>
      </c>
    </row>
    <row r="607">
      <c r="A607" s="94" t="s">
        <v>5450</v>
      </c>
      <c r="B607" s="158">
        <v>45925.0</v>
      </c>
      <c r="C607" s="94" t="s">
        <v>289</v>
      </c>
      <c r="D607" s="94" t="s">
        <v>5758</v>
      </c>
      <c r="E607" s="95" t="s">
        <v>257</v>
      </c>
      <c r="F607" s="136">
        <v>45925.0</v>
      </c>
      <c r="G607" s="94" t="s">
        <v>698</v>
      </c>
      <c r="H607" s="94" t="s">
        <v>5759</v>
      </c>
      <c r="I607" s="2" t="s">
        <v>5760</v>
      </c>
      <c r="J607" s="2" t="s">
        <v>5761</v>
      </c>
      <c r="K607" s="2" t="s">
        <v>5762</v>
      </c>
      <c r="L607" s="2">
        <v>2022.0</v>
      </c>
      <c r="M607" s="2" t="s">
        <v>5763</v>
      </c>
      <c r="N607" s="2">
        <v>41.0</v>
      </c>
      <c r="O607" s="2">
        <v>6.0</v>
      </c>
      <c r="Q607" s="2">
        <v>539.0</v>
      </c>
      <c r="R607" s="2">
        <v>543.0</v>
      </c>
      <c r="S607" s="2">
        <v>0.0</v>
      </c>
      <c r="T607" s="2">
        <v>6.0</v>
      </c>
      <c r="U607" s="2" t="s">
        <v>5764</v>
      </c>
      <c r="V607" s="10" t="s">
        <v>5765</v>
      </c>
      <c r="W607" s="2" t="s">
        <v>4429</v>
      </c>
      <c r="X607" s="2" t="s">
        <v>4430</v>
      </c>
      <c r="Y607" s="2" t="s">
        <v>4692</v>
      </c>
      <c r="Z607" s="2" t="s">
        <v>367</v>
      </c>
      <c r="AA607" s="2" t="s">
        <v>5766</v>
      </c>
    </row>
    <row r="608">
      <c r="A608" s="95" t="s">
        <v>870</v>
      </c>
      <c r="B608" s="135">
        <v>45925.0</v>
      </c>
      <c r="C608" s="94" t="s">
        <v>289</v>
      </c>
      <c r="D608" s="94" t="s">
        <v>5716</v>
      </c>
      <c r="E608" s="95" t="s">
        <v>66</v>
      </c>
      <c r="F608" s="136">
        <v>45925.0</v>
      </c>
      <c r="G608" s="94" t="s">
        <v>698</v>
      </c>
      <c r="H608" s="94" t="s">
        <v>5697</v>
      </c>
      <c r="I608" s="2" t="s">
        <v>5767</v>
      </c>
      <c r="J608" s="2" t="s">
        <v>5768</v>
      </c>
      <c r="K608" s="2" t="s">
        <v>5769</v>
      </c>
      <c r="L608" s="2">
        <v>2022.0</v>
      </c>
      <c r="M608" s="2" t="s">
        <v>5770</v>
      </c>
      <c r="N608" s="2">
        <v>28.0</v>
      </c>
      <c r="O608" s="2">
        <v>5.0</v>
      </c>
      <c r="Q608" s="2">
        <v>214.0</v>
      </c>
      <c r="R608" s="2">
        <v>227.0</v>
      </c>
      <c r="S608" s="2">
        <v>0.0</v>
      </c>
      <c r="T608" s="2">
        <v>10.0</v>
      </c>
      <c r="U608" s="2" t="s">
        <v>5771</v>
      </c>
      <c r="V608" s="10" t="s">
        <v>5772</v>
      </c>
      <c r="W608" s="2" t="s">
        <v>4429</v>
      </c>
      <c r="X608" s="2" t="s">
        <v>4430</v>
      </c>
      <c r="Z608" s="2" t="s">
        <v>367</v>
      </c>
      <c r="AA608" s="2" t="s">
        <v>5773</v>
      </c>
    </row>
    <row r="609">
      <c r="A609" s="94" t="s">
        <v>5450</v>
      </c>
      <c r="B609" s="157">
        <v>45925.0</v>
      </c>
      <c r="C609" s="94" t="s">
        <v>289</v>
      </c>
      <c r="D609" s="121" t="s">
        <v>5774</v>
      </c>
      <c r="E609" s="95" t="s">
        <v>419</v>
      </c>
      <c r="F609" s="136">
        <v>45925.0</v>
      </c>
      <c r="G609" s="94" t="s">
        <v>698</v>
      </c>
      <c r="H609" s="94" t="s">
        <v>5775</v>
      </c>
      <c r="I609" s="2" t="s">
        <v>5776</v>
      </c>
      <c r="J609" s="2" t="s">
        <v>5777</v>
      </c>
      <c r="K609" s="2" t="s">
        <v>5778</v>
      </c>
      <c r="L609" s="2">
        <v>2022.0</v>
      </c>
      <c r="M609" s="2" t="s">
        <v>5779</v>
      </c>
      <c r="N609" s="2">
        <v>42.0</v>
      </c>
      <c r="O609" s="2">
        <v>5.0</v>
      </c>
      <c r="Q609" s="2" t="s">
        <v>5780</v>
      </c>
      <c r="R609" s="2" t="s">
        <v>5781</v>
      </c>
      <c r="S609" s="2">
        <v>0.0</v>
      </c>
      <c r="T609" s="2">
        <v>9.0</v>
      </c>
      <c r="U609" s="2" t="s">
        <v>5782</v>
      </c>
      <c r="V609" s="10" t="s">
        <v>5783</v>
      </c>
      <c r="W609" s="2" t="s">
        <v>4429</v>
      </c>
      <c r="X609" s="2" t="s">
        <v>4430</v>
      </c>
      <c r="Z609" s="2" t="s">
        <v>367</v>
      </c>
      <c r="AA609" s="2" t="s">
        <v>5784</v>
      </c>
    </row>
    <row r="610">
      <c r="A610" s="121" t="s">
        <v>5450</v>
      </c>
      <c r="B610" s="157">
        <v>45925.0</v>
      </c>
      <c r="C610" s="94" t="s">
        <v>3791</v>
      </c>
      <c r="D610" s="94" t="s">
        <v>5785</v>
      </c>
      <c r="E610" s="95" t="s">
        <v>419</v>
      </c>
      <c r="F610" s="136">
        <v>45925.0</v>
      </c>
      <c r="G610" s="94" t="s">
        <v>698</v>
      </c>
      <c r="H610" s="94" t="s">
        <v>5786</v>
      </c>
      <c r="I610" s="2" t="s">
        <v>5787</v>
      </c>
      <c r="J610" s="2" t="s">
        <v>5788</v>
      </c>
      <c r="K610" s="2" t="s">
        <v>5789</v>
      </c>
      <c r="L610" s="2">
        <v>2022.0</v>
      </c>
      <c r="M610" s="2" t="s">
        <v>1758</v>
      </c>
      <c r="N610" s="2">
        <v>128.0</v>
      </c>
      <c r="O610" s="2">
        <v>9.0</v>
      </c>
      <c r="Q610" s="2">
        <v>1820.0</v>
      </c>
      <c r="R610" s="2">
        <v>1825.0</v>
      </c>
      <c r="S610" s="2">
        <v>0.0</v>
      </c>
      <c r="T610" s="2">
        <v>16.0</v>
      </c>
      <c r="U610" s="2" t="s">
        <v>5790</v>
      </c>
      <c r="V610" s="10" t="s">
        <v>5791</v>
      </c>
      <c r="W610" s="2" t="s">
        <v>4429</v>
      </c>
      <c r="X610" s="2" t="s">
        <v>4430</v>
      </c>
      <c r="Z610" s="2" t="s">
        <v>367</v>
      </c>
      <c r="AA610" s="2" t="s">
        <v>5792</v>
      </c>
    </row>
    <row r="611">
      <c r="A611" s="94" t="s">
        <v>5450</v>
      </c>
      <c r="B611" s="157">
        <v>45925.0</v>
      </c>
      <c r="C611" s="94" t="s">
        <v>289</v>
      </c>
      <c r="D611" s="94" t="s">
        <v>5793</v>
      </c>
      <c r="E611" s="95" t="s">
        <v>419</v>
      </c>
      <c r="F611" s="136">
        <v>45925.0</v>
      </c>
      <c r="G611" s="94" t="s">
        <v>698</v>
      </c>
      <c r="H611" s="94" t="s">
        <v>5794</v>
      </c>
      <c r="I611" s="2" t="s">
        <v>5795</v>
      </c>
      <c r="J611" s="2" t="s">
        <v>5796</v>
      </c>
      <c r="K611" s="2" t="s">
        <v>5797</v>
      </c>
      <c r="L611" s="2">
        <v>2022.0</v>
      </c>
      <c r="M611" s="2" t="s">
        <v>5319</v>
      </c>
      <c r="N611" s="2">
        <v>97.0</v>
      </c>
      <c r="O611" s="2">
        <v>4.0</v>
      </c>
      <c r="Q611" s="2">
        <v>529.0</v>
      </c>
      <c r="R611" s="2">
        <v>535.0</v>
      </c>
      <c r="S611" s="2">
        <v>0.0</v>
      </c>
      <c r="T611" s="2">
        <v>6.0</v>
      </c>
      <c r="U611" s="2" t="s">
        <v>5798</v>
      </c>
      <c r="V611" s="10" t="s">
        <v>5799</v>
      </c>
      <c r="W611" s="2" t="s">
        <v>4429</v>
      </c>
      <c r="X611" s="2" t="s">
        <v>4430</v>
      </c>
      <c r="Z611" s="2" t="s">
        <v>367</v>
      </c>
      <c r="AA611" s="2" t="s">
        <v>5800</v>
      </c>
    </row>
    <row r="612">
      <c r="A612" s="94" t="s">
        <v>5450</v>
      </c>
      <c r="B612" s="157">
        <v>45925.0</v>
      </c>
      <c r="C612" s="94" t="s">
        <v>289</v>
      </c>
      <c r="D612" s="94" t="s">
        <v>5801</v>
      </c>
      <c r="E612" s="95" t="s">
        <v>419</v>
      </c>
      <c r="F612" s="136">
        <v>45925.0</v>
      </c>
      <c r="G612" s="94" t="s">
        <v>698</v>
      </c>
      <c r="H612" s="94" t="s">
        <v>5802</v>
      </c>
      <c r="I612" s="2" t="s">
        <v>5803</v>
      </c>
      <c r="J612" s="2" t="s">
        <v>5804</v>
      </c>
      <c r="K612" s="2" t="s">
        <v>5805</v>
      </c>
      <c r="L612" s="2">
        <v>2022.0</v>
      </c>
      <c r="M612" s="2" t="s">
        <v>5806</v>
      </c>
      <c r="N612" s="2">
        <v>4.0</v>
      </c>
      <c r="O612" s="2">
        <v>4.0</v>
      </c>
      <c r="Q612" s="2" t="s">
        <v>5807</v>
      </c>
      <c r="R612" s="2" t="s">
        <v>5808</v>
      </c>
      <c r="S612" s="2">
        <v>0.0</v>
      </c>
      <c r="T612" s="2">
        <v>148.0</v>
      </c>
      <c r="U612" s="2" t="s">
        <v>5809</v>
      </c>
      <c r="V612" s="10" t="s">
        <v>5810</v>
      </c>
      <c r="W612" s="2" t="s">
        <v>4429</v>
      </c>
      <c r="X612" s="2" t="s">
        <v>4430</v>
      </c>
      <c r="Y612" s="2" t="s">
        <v>4469</v>
      </c>
      <c r="Z612" s="2" t="s">
        <v>367</v>
      </c>
      <c r="AA612" s="2" t="s">
        <v>5811</v>
      </c>
    </row>
    <row r="613">
      <c r="A613" s="94" t="s">
        <v>5450</v>
      </c>
      <c r="B613" s="157">
        <v>45925.0</v>
      </c>
      <c r="C613" s="94" t="s">
        <v>289</v>
      </c>
      <c r="D613" s="94" t="s">
        <v>5812</v>
      </c>
      <c r="E613" s="95" t="s">
        <v>419</v>
      </c>
      <c r="F613" s="136">
        <v>45925.0</v>
      </c>
      <c r="G613" s="94" t="s">
        <v>698</v>
      </c>
      <c r="H613" s="94" t="s">
        <v>5813</v>
      </c>
      <c r="I613" s="2" t="s">
        <v>5814</v>
      </c>
      <c r="J613" s="2" t="s">
        <v>5815</v>
      </c>
      <c r="K613" s="2" t="s">
        <v>5816</v>
      </c>
      <c r="L613" s="2">
        <v>2022.0</v>
      </c>
      <c r="M613" s="2" t="s">
        <v>5817</v>
      </c>
      <c r="N613" s="2">
        <v>50.0</v>
      </c>
      <c r="O613" s="2">
        <v>4.0</v>
      </c>
      <c r="Q613" s="2" t="s">
        <v>5818</v>
      </c>
      <c r="R613" s="2" t="s">
        <v>5819</v>
      </c>
      <c r="S613" s="2">
        <v>0.0</v>
      </c>
      <c r="T613" s="2">
        <v>11.0</v>
      </c>
      <c r="U613" s="2" t="s">
        <v>5820</v>
      </c>
      <c r="V613" s="10" t="s">
        <v>5821</v>
      </c>
      <c r="W613" s="2" t="s">
        <v>4429</v>
      </c>
      <c r="X613" s="2" t="s">
        <v>4430</v>
      </c>
      <c r="Y613" s="2" t="s">
        <v>5272</v>
      </c>
      <c r="Z613" s="2" t="s">
        <v>367</v>
      </c>
      <c r="AA613" s="2" t="s">
        <v>5822</v>
      </c>
    </row>
    <row r="614">
      <c r="A614" s="94" t="s">
        <v>126</v>
      </c>
      <c r="B614" s="157">
        <v>45925.0</v>
      </c>
      <c r="C614" s="94" t="s">
        <v>360</v>
      </c>
      <c r="D614" s="94" t="s">
        <v>5823</v>
      </c>
      <c r="E614" s="95" t="s">
        <v>386</v>
      </c>
      <c r="F614" s="135">
        <v>45925.0</v>
      </c>
      <c r="G614" s="94" t="s">
        <v>360</v>
      </c>
      <c r="H614" s="94" t="s">
        <v>5824</v>
      </c>
      <c r="I614" s="2" t="s">
        <v>5825</v>
      </c>
      <c r="J614" s="2" t="s">
        <v>5826</v>
      </c>
      <c r="K614" s="2" t="s">
        <v>5827</v>
      </c>
      <c r="L614" s="2">
        <v>2022.0</v>
      </c>
      <c r="M614" s="2" t="s">
        <v>4846</v>
      </c>
      <c r="N614" s="2">
        <v>272.0</v>
      </c>
      <c r="Q614" s="2">
        <v>88.0</v>
      </c>
      <c r="R614" s="2">
        <v>95.0</v>
      </c>
      <c r="S614" s="2">
        <v>0.0</v>
      </c>
      <c r="T614" s="2">
        <v>3.0</v>
      </c>
      <c r="U614" s="2" t="s">
        <v>5828</v>
      </c>
      <c r="V614" s="10" t="s">
        <v>5829</v>
      </c>
      <c r="W614" s="2" t="s">
        <v>4429</v>
      </c>
      <c r="X614" s="2" t="s">
        <v>4430</v>
      </c>
      <c r="Z614" s="2" t="s">
        <v>367</v>
      </c>
      <c r="AA614" s="2" t="s">
        <v>5830</v>
      </c>
    </row>
    <row r="615">
      <c r="A615" s="94" t="s">
        <v>126</v>
      </c>
      <c r="B615" s="157">
        <v>45925.0</v>
      </c>
      <c r="C615" s="94" t="s">
        <v>289</v>
      </c>
      <c r="D615" s="94" t="s">
        <v>5831</v>
      </c>
      <c r="E615" s="95" t="s">
        <v>386</v>
      </c>
      <c r="F615" s="135">
        <v>45925.0</v>
      </c>
      <c r="G615" s="94" t="s">
        <v>289</v>
      </c>
      <c r="H615" s="94" t="s">
        <v>5832</v>
      </c>
      <c r="I615" s="2" t="s">
        <v>5833</v>
      </c>
      <c r="J615" s="2" t="s">
        <v>5834</v>
      </c>
      <c r="K615" s="2" t="s">
        <v>5835</v>
      </c>
      <c r="L615" s="2">
        <v>2022.0</v>
      </c>
      <c r="M615" s="2" t="s">
        <v>5836</v>
      </c>
      <c r="N615" s="2">
        <v>13.0</v>
      </c>
      <c r="P615" s="2">
        <v>794139.0</v>
      </c>
      <c r="S615" s="2">
        <v>0.0</v>
      </c>
      <c r="T615" s="2">
        <v>13.0</v>
      </c>
      <c r="U615" s="2" t="s">
        <v>5837</v>
      </c>
      <c r="V615" s="10" t="s">
        <v>5838</v>
      </c>
      <c r="W615" s="2" t="s">
        <v>4429</v>
      </c>
      <c r="X615" s="2" t="s">
        <v>4430</v>
      </c>
      <c r="Y615" s="2" t="s">
        <v>4767</v>
      </c>
      <c r="Z615" s="2" t="s">
        <v>367</v>
      </c>
      <c r="AA615" s="2" t="s">
        <v>5839</v>
      </c>
    </row>
    <row r="616">
      <c r="A616" s="94" t="s">
        <v>126</v>
      </c>
      <c r="B616" s="157">
        <v>45925.0</v>
      </c>
      <c r="C616" s="94" t="s">
        <v>289</v>
      </c>
      <c r="D616" s="94" t="s">
        <v>5840</v>
      </c>
      <c r="E616" s="95" t="s">
        <v>66</v>
      </c>
      <c r="F616" s="136">
        <v>45925.0</v>
      </c>
      <c r="G616" s="94" t="s">
        <v>289</v>
      </c>
      <c r="H616" s="94" t="s">
        <v>5841</v>
      </c>
      <c r="I616" s="2" t="s">
        <v>5842</v>
      </c>
      <c r="J616" s="2" t="s">
        <v>5843</v>
      </c>
      <c r="K616" s="2" t="s">
        <v>5844</v>
      </c>
      <c r="L616" s="2">
        <v>2022.0</v>
      </c>
      <c r="M616" s="2" t="s">
        <v>5845</v>
      </c>
      <c r="N616" s="2">
        <v>13.0</v>
      </c>
      <c r="P616" s="2">
        <v>846735.0</v>
      </c>
      <c r="S616" s="2">
        <v>0.0</v>
      </c>
      <c r="T616" s="2">
        <v>7.0</v>
      </c>
      <c r="U616" s="2" t="s">
        <v>5846</v>
      </c>
      <c r="V616" s="10" t="s">
        <v>5847</v>
      </c>
      <c r="W616" s="2" t="s">
        <v>4429</v>
      </c>
      <c r="X616" s="2" t="s">
        <v>4430</v>
      </c>
      <c r="Y616" s="2" t="s">
        <v>4767</v>
      </c>
      <c r="Z616" s="2" t="s">
        <v>367</v>
      </c>
      <c r="AA616" s="2" t="s">
        <v>5848</v>
      </c>
    </row>
    <row r="617">
      <c r="A617" s="95" t="s">
        <v>126</v>
      </c>
      <c r="B617" s="135">
        <v>45925.0</v>
      </c>
      <c r="C617" s="95" t="s">
        <v>289</v>
      </c>
      <c r="D617" s="94" t="s">
        <v>5849</v>
      </c>
      <c r="E617" s="120" t="s">
        <v>291</v>
      </c>
      <c r="F617" s="155">
        <v>45925.0</v>
      </c>
      <c r="G617" s="121" t="s">
        <v>289</v>
      </c>
      <c r="H617" s="121" t="s">
        <v>5850</v>
      </c>
      <c r="I617" s="2" t="s">
        <v>5851</v>
      </c>
      <c r="J617" s="2" t="s">
        <v>5852</v>
      </c>
      <c r="K617" s="120" t="s">
        <v>5853</v>
      </c>
      <c r="L617" s="2">
        <v>2022.0</v>
      </c>
      <c r="M617" s="2" t="s">
        <v>5854</v>
      </c>
      <c r="N617" s="2">
        <v>3.0</v>
      </c>
      <c r="O617" s="2">
        <v>1.0</v>
      </c>
      <c r="Q617" s="2">
        <v>156.0</v>
      </c>
      <c r="R617" s="2">
        <v>166.0</v>
      </c>
      <c r="S617" s="2">
        <v>0.0</v>
      </c>
      <c r="T617" s="2">
        <v>4.0</v>
      </c>
      <c r="U617" s="2" t="s">
        <v>5855</v>
      </c>
      <c r="V617" s="10" t="s">
        <v>5856</v>
      </c>
      <c r="W617" s="2" t="s">
        <v>4429</v>
      </c>
      <c r="X617" s="2" t="s">
        <v>4430</v>
      </c>
      <c r="Y617" s="2" t="s">
        <v>4767</v>
      </c>
      <c r="Z617" s="2" t="s">
        <v>367</v>
      </c>
      <c r="AA617" s="2" t="s">
        <v>5857</v>
      </c>
    </row>
    <row r="618">
      <c r="A618" s="95" t="s">
        <v>126</v>
      </c>
      <c r="B618" s="135">
        <v>45925.0</v>
      </c>
      <c r="C618" s="95" t="s">
        <v>289</v>
      </c>
      <c r="D618" s="94" t="s">
        <v>5858</v>
      </c>
      <c r="E618" s="120" t="s">
        <v>291</v>
      </c>
      <c r="F618" s="155">
        <v>45925.0</v>
      </c>
      <c r="G618" s="121" t="s">
        <v>289</v>
      </c>
      <c r="H618" s="121" t="s">
        <v>5859</v>
      </c>
      <c r="I618" s="2" t="s">
        <v>5860</v>
      </c>
      <c r="J618" s="2" t="s">
        <v>5861</v>
      </c>
      <c r="K618" s="120" t="s">
        <v>5862</v>
      </c>
      <c r="L618" s="2">
        <v>2022.0</v>
      </c>
      <c r="M618" s="2" t="s">
        <v>5863</v>
      </c>
      <c r="N618" s="2">
        <v>142.0</v>
      </c>
      <c r="O618" s="2">
        <v>1.0</v>
      </c>
      <c r="Q618" s="2">
        <v>4.0</v>
      </c>
      <c r="R618" s="2">
        <v>14.0</v>
      </c>
      <c r="S618" s="2">
        <v>0.0</v>
      </c>
      <c r="T618" s="2">
        <v>18.0</v>
      </c>
      <c r="U618" s="2" t="s">
        <v>5864</v>
      </c>
      <c r="V618" s="10" t="s">
        <v>5865</v>
      </c>
      <c r="W618" s="2" t="s">
        <v>4429</v>
      </c>
      <c r="X618" s="2" t="s">
        <v>4430</v>
      </c>
      <c r="Y618" s="2" t="s">
        <v>4561</v>
      </c>
      <c r="Z618" s="2" t="s">
        <v>367</v>
      </c>
      <c r="AA618" s="2" t="s">
        <v>5866</v>
      </c>
    </row>
    <row r="619">
      <c r="A619" s="95" t="s">
        <v>126</v>
      </c>
      <c r="B619" s="135">
        <v>45925.0</v>
      </c>
      <c r="C619" s="95" t="s">
        <v>360</v>
      </c>
      <c r="D619" s="94" t="s">
        <v>5867</v>
      </c>
      <c r="E619" s="120" t="s">
        <v>291</v>
      </c>
      <c r="F619" s="155">
        <v>45925.0</v>
      </c>
      <c r="G619" s="121" t="s">
        <v>360</v>
      </c>
      <c r="H619" s="121" t="s">
        <v>5868</v>
      </c>
      <c r="I619" s="2" t="s">
        <v>5869</v>
      </c>
      <c r="J619" s="2" t="s">
        <v>5870</v>
      </c>
      <c r="K619" s="120" t="s">
        <v>5871</v>
      </c>
      <c r="L619" s="2">
        <v>2022.0</v>
      </c>
      <c r="M619" s="2" t="s">
        <v>4997</v>
      </c>
      <c r="N619" s="2">
        <v>45.0</v>
      </c>
      <c r="O619" s="2">
        <v>2.0</v>
      </c>
      <c r="Q619" s="2">
        <v>71.0</v>
      </c>
      <c r="R619" s="2">
        <v>76.0</v>
      </c>
      <c r="S619" s="2">
        <v>0.0</v>
      </c>
      <c r="T619" s="2">
        <v>8.0</v>
      </c>
      <c r="U619" s="2" t="s">
        <v>5872</v>
      </c>
      <c r="V619" s="10" t="s">
        <v>5873</v>
      </c>
      <c r="W619" s="2" t="s">
        <v>4429</v>
      </c>
      <c r="X619" s="2" t="s">
        <v>4430</v>
      </c>
      <c r="Z619" s="2" t="s">
        <v>367</v>
      </c>
      <c r="AA619" s="2" t="s">
        <v>5874</v>
      </c>
    </row>
    <row r="620">
      <c r="A620" s="95" t="s">
        <v>126</v>
      </c>
      <c r="B620" s="135">
        <v>45925.0</v>
      </c>
      <c r="C620" s="95" t="s">
        <v>289</v>
      </c>
      <c r="D620" s="94" t="s">
        <v>5875</v>
      </c>
      <c r="E620" s="120" t="s">
        <v>291</v>
      </c>
      <c r="F620" s="155">
        <v>45925.0</v>
      </c>
      <c r="G620" s="121" t="s">
        <v>289</v>
      </c>
      <c r="H620" s="121" t="s">
        <v>5876</v>
      </c>
      <c r="I620" s="2" t="s">
        <v>5877</v>
      </c>
      <c r="J620" s="2" t="s">
        <v>5878</v>
      </c>
      <c r="K620" s="120" t="s">
        <v>5879</v>
      </c>
      <c r="L620" s="2">
        <v>2022.0</v>
      </c>
      <c r="M620" s="2" t="s">
        <v>5880</v>
      </c>
      <c r="N620" s="2">
        <v>20.0</v>
      </c>
      <c r="O620" s="2">
        <v>1.0</v>
      </c>
      <c r="Q620" s="2">
        <v>3.0</v>
      </c>
      <c r="R620" s="2">
        <v>9.0</v>
      </c>
      <c r="S620" s="2">
        <v>0.0</v>
      </c>
      <c r="T620" s="2">
        <v>18.0</v>
      </c>
      <c r="U620" s="2" t="s">
        <v>5881</v>
      </c>
      <c r="V620" s="10" t="s">
        <v>5882</v>
      </c>
      <c r="W620" s="2" t="s">
        <v>4429</v>
      </c>
      <c r="X620" s="2" t="s">
        <v>4430</v>
      </c>
      <c r="Z620" s="2" t="s">
        <v>367</v>
      </c>
      <c r="AA620" s="2" t="s">
        <v>5883</v>
      </c>
    </row>
    <row r="621">
      <c r="A621" s="95" t="s">
        <v>126</v>
      </c>
      <c r="B621" s="135">
        <v>45925.0</v>
      </c>
      <c r="C621" s="95" t="s">
        <v>289</v>
      </c>
      <c r="D621" s="94" t="s">
        <v>5884</v>
      </c>
      <c r="E621" s="120" t="s">
        <v>291</v>
      </c>
      <c r="F621" s="155">
        <v>45925.0</v>
      </c>
      <c r="G621" s="121" t="s">
        <v>289</v>
      </c>
      <c r="H621" s="121" t="s">
        <v>5885</v>
      </c>
      <c r="I621" s="2" t="s">
        <v>5886</v>
      </c>
      <c r="J621" s="2" t="s">
        <v>5887</v>
      </c>
      <c r="K621" s="120" t="s">
        <v>5888</v>
      </c>
      <c r="L621" s="2">
        <v>2022.0</v>
      </c>
      <c r="M621" s="2" t="s">
        <v>5889</v>
      </c>
      <c r="N621" s="2">
        <v>15.0</v>
      </c>
      <c r="O621" s="2">
        <v>1.0</v>
      </c>
      <c r="Q621" s="2">
        <v>39.0</v>
      </c>
      <c r="R621" s="2">
        <v>45.0</v>
      </c>
      <c r="S621" s="2">
        <v>0.0</v>
      </c>
      <c r="T621" s="2">
        <v>2.0</v>
      </c>
      <c r="U621" s="2" t="s">
        <v>5890</v>
      </c>
      <c r="V621" s="10" t="s">
        <v>5891</v>
      </c>
      <c r="W621" s="2" t="s">
        <v>4429</v>
      </c>
      <c r="X621" s="2" t="s">
        <v>4430</v>
      </c>
      <c r="Z621" s="2" t="s">
        <v>367</v>
      </c>
      <c r="AA621" s="2" t="s">
        <v>5892</v>
      </c>
    </row>
    <row r="622">
      <c r="A622" s="95" t="s">
        <v>126</v>
      </c>
      <c r="B622" s="135">
        <v>45925.0</v>
      </c>
      <c r="C622" s="95" t="s">
        <v>289</v>
      </c>
      <c r="D622" s="94" t="s">
        <v>5893</v>
      </c>
      <c r="E622" s="120" t="s">
        <v>291</v>
      </c>
      <c r="F622" s="155">
        <v>45925.0</v>
      </c>
      <c r="G622" s="121" t="s">
        <v>289</v>
      </c>
      <c r="H622" s="121" t="s">
        <v>5894</v>
      </c>
      <c r="I622" s="2" t="s">
        <v>5895</v>
      </c>
      <c r="J622" s="2" t="s">
        <v>5896</v>
      </c>
      <c r="K622" s="120" t="s">
        <v>5897</v>
      </c>
      <c r="L622" s="2">
        <v>2022.0</v>
      </c>
      <c r="M622" s="2" t="s">
        <v>5898</v>
      </c>
      <c r="N622" s="2">
        <v>67.0</v>
      </c>
      <c r="O622" s="2">
        <v>1.0</v>
      </c>
      <c r="Q622" s="2">
        <v>13.0</v>
      </c>
      <c r="R622" s="2">
        <v>24.0</v>
      </c>
      <c r="S622" s="2">
        <v>0.0</v>
      </c>
      <c r="T622" s="2">
        <v>1.0</v>
      </c>
      <c r="U622" s="2" t="s">
        <v>5899</v>
      </c>
      <c r="V622" s="10" t="s">
        <v>5900</v>
      </c>
      <c r="W622" s="2" t="s">
        <v>4429</v>
      </c>
      <c r="X622" s="2" t="s">
        <v>4430</v>
      </c>
      <c r="Z622" s="2" t="s">
        <v>367</v>
      </c>
      <c r="AA622" s="2" t="s">
        <v>5901</v>
      </c>
    </row>
    <row r="623">
      <c r="A623" s="95" t="s">
        <v>66</v>
      </c>
      <c r="B623" s="136">
        <v>45925.0</v>
      </c>
      <c r="C623" s="95" t="s">
        <v>698</v>
      </c>
      <c r="D623" s="94" t="s">
        <v>5902</v>
      </c>
      <c r="E623" s="120" t="s">
        <v>291</v>
      </c>
      <c r="F623" s="155">
        <v>45925.0</v>
      </c>
      <c r="G623" s="121" t="s">
        <v>289</v>
      </c>
      <c r="H623" s="121" t="s">
        <v>5903</v>
      </c>
      <c r="I623" s="2" t="s">
        <v>5904</v>
      </c>
      <c r="J623" s="2" t="s">
        <v>5905</v>
      </c>
      <c r="K623" s="120" t="s">
        <v>5906</v>
      </c>
      <c r="L623" s="2">
        <v>2022.0</v>
      </c>
      <c r="M623" s="2" t="s">
        <v>5907</v>
      </c>
      <c r="N623" s="2">
        <v>27.0</v>
      </c>
      <c r="O623" s="2">
        <v>1.0</v>
      </c>
      <c r="P623" s="2">
        <v>101225.0</v>
      </c>
      <c r="S623" s="2">
        <v>0.0</v>
      </c>
      <c r="T623" s="2">
        <v>12.0</v>
      </c>
      <c r="U623" s="2" t="s">
        <v>5908</v>
      </c>
      <c r="V623" s="10" t="s">
        <v>5909</v>
      </c>
      <c r="W623" s="2" t="s">
        <v>4429</v>
      </c>
      <c r="X623" s="2" t="s">
        <v>4430</v>
      </c>
      <c r="Y623" s="2" t="s">
        <v>5011</v>
      </c>
      <c r="Z623" s="2" t="s">
        <v>367</v>
      </c>
      <c r="AA623" s="2" t="s">
        <v>5910</v>
      </c>
    </row>
    <row r="624">
      <c r="A624" s="95" t="s">
        <v>5911</v>
      </c>
      <c r="B624" s="135">
        <v>45924.0</v>
      </c>
      <c r="C624" s="95" t="s">
        <v>698</v>
      </c>
      <c r="D624" s="94" t="s">
        <v>5912</v>
      </c>
      <c r="E624" s="95" t="s">
        <v>66</v>
      </c>
      <c r="F624" s="136">
        <v>45925.0</v>
      </c>
      <c r="G624" s="94" t="s">
        <v>698</v>
      </c>
      <c r="H624" s="94" t="s">
        <v>5913</v>
      </c>
      <c r="I624" s="2" t="s">
        <v>5914</v>
      </c>
      <c r="J624" s="2" t="s">
        <v>5915</v>
      </c>
      <c r="K624" s="2" t="s">
        <v>5916</v>
      </c>
      <c r="L624" s="2">
        <v>2022.0</v>
      </c>
      <c r="M624" s="2" t="s">
        <v>5917</v>
      </c>
      <c r="N624" s="2">
        <v>42.0</v>
      </c>
      <c r="O624" s="2">
        <v>4.0</v>
      </c>
      <c r="Q624" s="2">
        <v>227.0</v>
      </c>
      <c r="R624" s="2">
        <v>235.0</v>
      </c>
      <c r="S624" s="2">
        <v>0.0</v>
      </c>
      <c r="T624" s="2">
        <v>3.0</v>
      </c>
      <c r="U624" s="2" t="s">
        <v>5918</v>
      </c>
      <c r="V624" s="10" t="s">
        <v>5919</v>
      </c>
      <c r="W624" s="2" t="s">
        <v>4429</v>
      </c>
      <c r="X624" s="2" t="s">
        <v>4430</v>
      </c>
      <c r="Z624" s="2" t="s">
        <v>367</v>
      </c>
      <c r="AA624" s="2" t="s">
        <v>5920</v>
      </c>
    </row>
    <row r="625">
      <c r="A625" s="95" t="s">
        <v>66</v>
      </c>
      <c r="B625" s="136">
        <v>45925.0</v>
      </c>
      <c r="C625" s="95" t="s">
        <v>698</v>
      </c>
      <c r="D625" s="94" t="s">
        <v>5921</v>
      </c>
      <c r="E625" s="95" t="s">
        <v>386</v>
      </c>
      <c r="F625" s="135">
        <v>45925.0</v>
      </c>
      <c r="G625" s="94" t="s">
        <v>289</v>
      </c>
      <c r="H625" s="94" t="s">
        <v>5496</v>
      </c>
      <c r="I625" s="2" t="s">
        <v>5922</v>
      </c>
      <c r="J625" s="2" t="s">
        <v>5923</v>
      </c>
      <c r="K625" s="2" t="s">
        <v>5924</v>
      </c>
      <c r="L625" s="2">
        <v>2022.0</v>
      </c>
      <c r="M625" s="2" t="s">
        <v>5925</v>
      </c>
      <c r="N625" s="2">
        <v>43.0</v>
      </c>
      <c r="Q625" s="2">
        <v>98.0</v>
      </c>
      <c r="R625" s="2">
        <v>111.0</v>
      </c>
      <c r="S625" s="2">
        <v>0.0</v>
      </c>
      <c r="T625" s="2">
        <v>13.0</v>
      </c>
      <c r="U625" s="2" t="s">
        <v>5926</v>
      </c>
      <c r="V625" s="10" t="s">
        <v>5927</v>
      </c>
      <c r="W625" s="2" t="s">
        <v>4429</v>
      </c>
      <c r="X625" s="2" t="s">
        <v>4430</v>
      </c>
      <c r="Y625" s="2" t="s">
        <v>4469</v>
      </c>
      <c r="Z625" s="2" t="s">
        <v>367</v>
      </c>
      <c r="AA625" s="2" t="s">
        <v>5928</v>
      </c>
    </row>
    <row r="626">
      <c r="A626" s="95" t="s">
        <v>66</v>
      </c>
      <c r="B626" s="136">
        <v>45925.0</v>
      </c>
      <c r="C626" s="95" t="s">
        <v>698</v>
      </c>
      <c r="D626" s="94" t="s">
        <v>5902</v>
      </c>
      <c r="E626" s="95" t="s">
        <v>386</v>
      </c>
      <c r="F626" s="135">
        <v>45925.0</v>
      </c>
      <c r="G626" s="94" t="s">
        <v>289</v>
      </c>
      <c r="H626" s="94" t="s">
        <v>5496</v>
      </c>
      <c r="I626" s="2" t="s">
        <v>5929</v>
      </c>
      <c r="J626" s="2" t="s">
        <v>5930</v>
      </c>
      <c r="K626" s="2" t="s">
        <v>5931</v>
      </c>
      <c r="L626" s="2">
        <v>2022.0</v>
      </c>
      <c r="M626" s="2" t="s">
        <v>4846</v>
      </c>
      <c r="N626" s="2">
        <v>269.0</v>
      </c>
      <c r="Q626" s="2">
        <v>36.0</v>
      </c>
      <c r="R626" s="2">
        <v>43.0</v>
      </c>
      <c r="S626" s="2">
        <v>0.0</v>
      </c>
      <c r="T626" s="2">
        <v>1.0</v>
      </c>
      <c r="U626" s="2" t="s">
        <v>5932</v>
      </c>
      <c r="V626" s="10" t="s">
        <v>5933</v>
      </c>
      <c r="W626" s="2" t="s">
        <v>4429</v>
      </c>
      <c r="X626" s="2" t="s">
        <v>4430</v>
      </c>
      <c r="Z626" s="2" t="s">
        <v>367</v>
      </c>
      <c r="AA626" s="2" t="s">
        <v>5934</v>
      </c>
    </row>
    <row r="627">
      <c r="A627" s="95" t="s">
        <v>66</v>
      </c>
      <c r="B627" s="136">
        <v>45925.0</v>
      </c>
      <c r="C627" s="95" t="s">
        <v>698</v>
      </c>
      <c r="D627" s="94" t="s">
        <v>5902</v>
      </c>
      <c r="E627" s="95" t="s">
        <v>870</v>
      </c>
      <c r="F627" s="135">
        <v>45925.0</v>
      </c>
      <c r="G627" s="94" t="s">
        <v>289</v>
      </c>
      <c r="H627" s="94" t="s">
        <v>5935</v>
      </c>
      <c r="I627" s="2" t="s">
        <v>5936</v>
      </c>
      <c r="J627" s="2" t="s">
        <v>5937</v>
      </c>
      <c r="K627" s="2" t="s">
        <v>5938</v>
      </c>
      <c r="L627" s="2">
        <v>2022.0</v>
      </c>
      <c r="M627" s="2" t="s">
        <v>5344</v>
      </c>
      <c r="N627" s="2">
        <v>166.0</v>
      </c>
      <c r="O627" s="2">
        <v>1.0</v>
      </c>
      <c r="Q627" s="2">
        <v>13.0</v>
      </c>
      <c r="R627" s="2">
        <v>22.0</v>
      </c>
      <c r="S627" s="2">
        <v>0.0</v>
      </c>
      <c r="T627" s="2">
        <v>3.0</v>
      </c>
      <c r="U627" s="2" t="s">
        <v>5939</v>
      </c>
      <c r="V627" s="10" t="s">
        <v>5940</v>
      </c>
      <c r="W627" s="2" t="s">
        <v>4429</v>
      </c>
      <c r="X627" s="2" t="s">
        <v>4430</v>
      </c>
      <c r="Z627" s="2" t="s">
        <v>367</v>
      </c>
      <c r="AA627" s="2" t="s">
        <v>5941</v>
      </c>
    </row>
    <row r="628">
      <c r="A628" s="95" t="s">
        <v>66</v>
      </c>
      <c r="B628" s="136">
        <v>45925.0</v>
      </c>
      <c r="C628" s="95" t="s">
        <v>698</v>
      </c>
      <c r="D628" s="94" t="s">
        <v>5902</v>
      </c>
      <c r="E628" s="95" t="s">
        <v>870</v>
      </c>
      <c r="F628" s="135">
        <v>45925.0</v>
      </c>
      <c r="G628" s="94" t="s">
        <v>289</v>
      </c>
      <c r="H628" s="94" t="s">
        <v>5942</v>
      </c>
      <c r="I628" s="2" t="s">
        <v>5943</v>
      </c>
      <c r="J628" s="2" t="s">
        <v>5944</v>
      </c>
      <c r="K628" s="2" t="s">
        <v>5945</v>
      </c>
      <c r="L628" s="2">
        <v>2021.0</v>
      </c>
      <c r="M628" s="2" t="s">
        <v>5946</v>
      </c>
      <c r="N628" s="2">
        <v>23.0</v>
      </c>
      <c r="Q628" s="2">
        <v>507.0</v>
      </c>
      <c r="R628" s="2">
        <v>523.0</v>
      </c>
      <c r="S628" s="2">
        <v>0.0</v>
      </c>
      <c r="T628" s="2">
        <v>34.0</v>
      </c>
      <c r="U628" s="2" t="s">
        <v>5947</v>
      </c>
      <c r="V628" s="10" t="s">
        <v>5948</v>
      </c>
      <c r="W628" s="2" t="s">
        <v>4429</v>
      </c>
      <c r="X628" s="2" t="s">
        <v>4430</v>
      </c>
      <c r="Y628" s="2" t="s">
        <v>4767</v>
      </c>
      <c r="Z628" s="2" t="s">
        <v>367</v>
      </c>
      <c r="AA628" s="2" t="s">
        <v>5949</v>
      </c>
    </row>
    <row r="629">
      <c r="A629" s="95" t="s">
        <v>66</v>
      </c>
      <c r="B629" s="136">
        <v>45925.0</v>
      </c>
      <c r="C629" s="95" t="s">
        <v>698</v>
      </c>
      <c r="D629" s="94" t="s">
        <v>5902</v>
      </c>
      <c r="E629" s="95" t="s">
        <v>870</v>
      </c>
      <c r="F629" s="135">
        <v>45925.0</v>
      </c>
      <c r="G629" s="94" t="s">
        <v>289</v>
      </c>
      <c r="H629" s="94" t="s">
        <v>5942</v>
      </c>
      <c r="I629" s="2" t="s">
        <v>5950</v>
      </c>
      <c r="J629" s="2" t="s">
        <v>5951</v>
      </c>
      <c r="K629" s="2" t="s">
        <v>5952</v>
      </c>
      <c r="L629" s="2">
        <v>2021.0</v>
      </c>
      <c r="M629" s="2" t="s">
        <v>4642</v>
      </c>
      <c r="N629" s="2">
        <v>10.0</v>
      </c>
      <c r="O629" s="2">
        <v>4.0</v>
      </c>
      <c r="P629" s="2" t="s">
        <v>5953</v>
      </c>
      <c r="S629" s="2">
        <v>0.0</v>
      </c>
      <c r="T629" s="2">
        <v>2.0</v>
      </c>
      <c r="U629" s="2" t="s">
        <v>5954</v>
      </c>
      <c r="V629" s="10" t="s">
        <v>5955</v>
      </c>
      <c r="W629" s="2" t="s">
        <v>4429</v>
      </c>
      <c r="X629" s="2" t="s">
        <v>4430</v>
      </c>
      <c r="Y629" s="2" t="s">
        <v>4767</v>
      </c>
      <c r="Z629" s="2" t="s">
        <v>367</v>
      </c>
      <c r="AA629" s="2" t="s">
        <v>5956</v>
      </c>
    </row>
    <row r="630">
      <c r="A630" s="95" t="s">
        <v>66</v>
      </c>
      <c r="B630" s="136">
        <v>45925.0</v>
      </c>
      <c r="C630" s="95" t="s">
        <v>698</v>
      </c>
      <c r="D630" s="94" t="s">
        <v>5957</v>
      </c>
      <c r="E630" s="95" t="s">
        <v>870</v>
      </c>
      <c r="F630" s="135">
        <v>45925.0</v>
      </c>
      <c r="G630" s="94" t="s">
        <v>289</v>
      </c>
      <c r="H630" s="94" t="s">
        <v>5958</v>
      </c>
      <c r="I630" s="2" t="s">
        <v>5959</v>
      </c>
      <c r="J630" s="2" t="s">
        <v>5960</v>
      </c>
      <c r="K630" s="2" t="s">
        <v>5961</v>
      </c>
      <c r="L630" s="2">
        <v>2021.0</v>
      </c>
      <c r="M630" s="2" t="s">
        <v>5962</v>
      </c>
      <c r="N630" s="2">
        <v>9.0</v>
      </c>
      <c r="O630" s="2">
        <v>12.0</v>
      </c>
      <c r="P630" s="2">
        <v>1479.0</v>
      </c>
      <c r="S630" s="2">
        <v>0.0</v>
      </c>
      <c r="T630" s="2">
        <v>11.0</v>
      </c>
      <c r="U630" s="2" t="s">
        <v>5963</v>
      </c>
      <c r="V630" s="10" t="s">
        <v>5964</v>
      </c>
      <c r="W630" s="2" t="s">
        <v>4429</v>
      </c>
      <c r="X630" s="2" t="s">
        <v>4430</v>
      </c>
      <c r="Y630" s="2" t="s">
        <v>4767</v>
      </c>
      <c r="Z630" s="2" t="s">
        <v>367</v>
      </c>
      <c r="AA630" s="2" t="s">
        <v>5965</v>
      </c>
    </row>
    <row r="631">
      <c r="A631" s="95" t="s">
        <v>66</v>
      </c>
      <c r="B631" s="136">
        <v>45925.0</v>
      </c>
      <c r="C631" s="95" t="s">
        <v>698</v>
      </c>
      <c r="D631" s="94" t="s">
        <v>5966</v>
      </c>
      <c r="E631" s="95" t="s">
        <v>386</v>
      </c>
      <c r="F631" s="135">
        <v>45925.0</v>
      </c>
      <c r="G631" s="94" t="s">
        <v>289</v>
      </c>
      <c r="H631" s="94"/>
      <c r="I631" s="2" t="s">
        <v>5967</v>
      </c>
      <c r="J631" s="2" t="s">
        <v>5968</v>
      </c>
      <c r="K631" s="2" t="s">
        <v>5969</v>
      </c>
      <c r="L631" s="2">
        <v>2021.0</v>
      </c>
      <c r="M631" s="2" t="s">
        <v>4837</v>
      </c>
      <c r="N631" s="2">
        <v>37.0</v>
      </c>
      <c r="O631" s="2">
        <v>12.0</v>
      </c>
      <c r="Q631" s="2" t="s">
        <v>5970</v>
      </c>
      <c r="R631" s="2" t="s">
        <v>5971</v>
      </c>
      <c r="S631" s="2">
        <v>0.0</v>
      </c>
      <c r="T631" s="2">
        <v>0.0</v>
      </c>
      <c r="U631" s="2" t="s">
        <v>5972</v>
      </c>
      <c r="V631" s="10" t="s">
        <v>5973</v>
      </c>
      <c r="W631" s="2" t="s">
        <v>4429</v>
      </c>
      <c r="X631" s="2" t="s">
        <v>4430</v>
      </c>
      <c r="Z631" s="2" t="s">
        <v>367</v>
      </c>
      <c r="AA631" s="2" t="s">
        <v>5974</v>
      </c>
    </row>
    <row r="632">
      <c r="A632" s="95" t="s">
        <v>342</v>
      </c>
      <c r="B632" s="135">
        <v>45925.0</v>
      </c>
      <c r="C632" s="95" t="s">
        <v>961</v>
      </c>
      <c r="D632" s="94" t="s">
        <v>5975</v>
      </c>
      <c r="E632" s="95" t="s">
        <v>5976</v>
      </c>
      <c r="F632" s="136">
        <v>45925.0</v>
      </c>
      <c r="G632" s="94" t="s">
        <v>289</v>
      </c>
      <c r="H632" s="94" t="s">
        <v>5977</v>
      </c>
      <c r="I632" s="2" t="s">
        <v>5978</v>
      </c>
      <c r="J632" s="2" t="s">
        <v>5979</v>
      </c>
      <c r="K632" s="2" t="s">
        <v>5980</v>
      </c>
      <c r="L632" s="2">
        <v>2021.0</v>
      </c>
      <c r="M632" s="2" t="s">
        <v>5981</v>
      </c>
      <c r="N632" s="2">
        <v>8.0</v>
      </c>
      <c r="O632" s="2">
        <v>12.0</v>
      </c>
      <c r="Q632" s="2">
        <v>1083.0</v>
      </c>
      <c r="R632" s="2">
        <v>1093.0</v>
      </c>
      <c r="S632" s="2">
        <v>0.0</v>
      </c>
      <c r="T632" s="2">
        <v>9.0</v>
      </c>
      <c r="U632" s="2" t="s">
        <v>5982</v>
      </c>
      <c r="V632" s="10" t="s">
        <v>5983</v>
      </c>
      <c r="W632" s="2" t="s">
        <v>4429</v>
      </c>
      <c r="X632" s="2" t="s">
        <v>4430</v>
      </c>
      <c r="Z632" s="2" t="s">
        <v>367</v>
      </c>
      <c r="AA632" s="2" t="s">
        <v>5984</v>
      </c>
    </row>
    <row r="633">
      <c r="A633" s="95" t="s">
        <v>342</v>
      </c>
      <c r="B633" s="135">
        <v>45925.0</v>
      </c>
      <c r="C633" s="95" t="s">
        <v>5985</v>
      </c>
      <c r="D633" s="94" t="s">
        <v>5986</v>
      </c>
      <c r="E633" s="95" t="s">
        <v>5976</v>
      </c>
      <c r="F633" s="136">
        <v>45925.0</v>
      </c>
      <c r="G633" s="94" t="s">
        <v>289</v>
      </c>
      <c r="H633" s="94" t="s">
        <v>5987</v>
      </c>
      <c r="I633" s="2" t="s">
        <v>5988</v>
      </c>
      <c r="J633" s="2" t="s">
        <v>5989</v>
      </c>
      <c r="K633" s="2" t="s">
        <v>5990</v>
      </c>
      <c r="L633" s="2">
        <v>2021.0</v>
      </c>
      <c r="M633" s="2" t="s">
        <v>5991</v>
      </c>
      <c r="N633" s="2">
        <v>43.0</v>
      </c>
      <c r="O633" s="2">
        <v>12.0</v>
      </c>
      <c r="Q633" s="2">
        <v>1388.0</v>
      </c>
      <c r="R633" s="2">
        <v>13940.0</v>
      </c>
      <c r="S633" s="2">
        <v>0.0</v>
      </c>
      <c r="T633" s="2">
        <v>3.0</v>
      </c>
      <c r="U633" s="2" t="s">
        <v>5992</v>
      </c>
      <c r="V633" s="10" t="s">
        <v>5993</v>
      </c>
      <c r="W633" s="2" t="s">
        <v>4429</v>
      </c>
      <c r="X633" s="2" t="s">
        <v>4430</v>
      </c>
      <c r="Z633" s="2" t="s">
        <v>367</v>
      </c>
      <c r="AA633" s="2" t="s">
        <v>5994</v>
      </c>
    </row>
    <row r="634">
      <c r="A634" s="95" t="s">
        <v>342</v>
      </c>
      <c r="B634" s="135">
        <v>45925.0</v>
      </c>
      <c r="C634" s="95" t="s">
        <v>961</v>
      </c>
      <c r="D634" s="94" t="s">
        <v>5995</v>
      </c>
      <c r="E634" s="95" t="s">
        <v>5976</v>
      </c>
      <c r="F634" s="136">
        <v>45925.0</v>
      </c>
      <c r="G634" s="94" t="s">
        <v>289</v>
      </c>
      <c r="H634" s="94" t="s">
        <v>5996</v>
      </c>
      <c r="I634" s="2" t="s">
        <v>5997</v>
      </c>
      <c r="J634" s="2" t="s">
        <v>5998</v>
      </c>
      <c r="K634" s="2" t="s">
        <v>5999</v>
      </c>
      <c r="L634" s="2">
        <v>2021.0</v>
      </c>
      <c r="M634" s="2" t="s">
        <v>6000</v>
      </c>
      <c r="N634" s="2">
        <v>20.0</v>
      </c>
      <c r="O634" s="2">
        <v>1.0</v>
      </c>
      <c r="P634" s="2">
        <v>5.0</v>
      </c>
      <c r="S634" s="2">
        <v>0.0</v>
      </c>
      <c r="T634" s="2">
        <v>6.0</v>
      </c>
      <c r="U634" s="2" t="s">
        <v>6001</v>
      </c>
      <c r="V634" s="10" t="s">
        <v>6002</v>
      </c>
      <c r="W634" s="2" t="s">
        <v>4429</v>
      </c>
      <c r="X634" s="2" t="s">
        <v>4430</v>
      </c>
      <c r="Y634" s="2" t="s">
        <v>4767</v>
      </c>
      <c r="Z634" s="2" t="s">
        <v>367</v>
      </c>
      <c r="AA634" s="2" t="s">
        <v>6003</v>
      </c>
    </row>
    <row r="635">
      <c r="A635" s="95" t="s">
        <v>342</v>
      </c>
      <c r="B635" s="135">
        <v>45925.0</v>
      </c>
      <c r="C635" s="95" t="s">
        <v>961</v>
      </c>
      <c r="D635" s="94" t="s">
        <v>6004</v>
      </c>
      <c r="E635" s="95" t="s">
        <v>5976</v>
      </c>
      <c r="F635" s="136">
        <v>45925.0</v>
      </c>
      <c r="G635" s="94" t="s">
        <v>289</v>
      </c>
      <c r="H635" s="94" t="s">
        <v>6005</v>
      </c>
      <c r="I635" s="2" t="s">
        <v>6006</v>
      </c>
      <c r="J635" s="2" t="s">
        <v>6007</v>
      </c>
      <c r="K635" s="2" t="s">
        <v>6008</v>
      </c>
      <c r="L635" s="2">
        <v>2021.0</v>
      </c>
      <c r="M635" s="2" t="s">
        <v>6009</v>
      </c>
      <c r="N635" s="2">
        <v>45.0</v>
      </c>
      <c r="O635" s="2">
        <v>44.0</v>
      </c>
      <c r="Q635" s="2">
        <v>20895.0</v>
      </c>
      <c r="R635" s="2">
        <v>20903.0</v>
      </c>
      <c r="S635" s="2">
        <v>0.0</v>
      </c>
      <c r="T635" s="2">
        <v>0.0</v>
      </c>
      <c r="U635" s="2" t="s">
        <v>6010</v>
      </c>
      <c r="V635" s="10" t="s">
        <v>6011</v>
      </c>
      <c r="W635" s="2" t="s">
        <v>4429</v>
      </c>
      <c r="X635" s="2" t="s">
        <v>4430</v>
      </c>
      <c r="Z635" s="2" t="s">
        <v>367</v>
      </c>
      <c r="AA635" s="2" t="s">
        <v>6012</v>
      </c>
    </row>
    <row r="636">
      <c r="A636" s="95" t="s">
        <v>342</v>
      </c>
      <c r="B636" s="135">
        <v>45925.0</v>
      </c>
      <c r="C636" s="95" t="s">
        <v>1264</v>
      </c>
      <c r="D636" s="94" t="s">
        <v>6013</v>
      </c>
      <c r="E636" s="95" t="s">
        <v>5976</v>
      </c>
      <c r="F636" s="136">
        <v>45925.0</v>
      </c>
      <c r="G636" s="94" t="s">
        <v>360</v>
      </c>
      <c r="H636" s="94" t="s">
        <v>6014</v>
      </c>
      <c r="I636" s="2" t="s">
        <v>6015</v>
      </c>
      <c r="J636" s="2" t="s">
        <v>6016</v>
      </c>
      <c r="K636" s="2" t="s">
        <v>6017</v>
      </c>
      <c r="L636" s="2">
        <v>2021.0</v>
      </c>
      <c r="M636" s="2" t="s">
        <v>4942</v>
      </c>
      <c r="N636" s="2">
        <v>6.0</v>
      </c>
      <c r="O636" s="2">
        <v>6.0</v>
      </c>
      <c r="Q636" s="2" t="s">
        <v>6018</v>
      </c>
      <c r="S636" s="2">
        <v>0.0</v>
      </c>
      <c r="T636" s="2">
        <v>10.0</v>
      </c>
      <c r="U636" s="2" t="s">
        <v>6019</v>
      </c>
      <c r="V636" s="17" t="s">
        <v>6020</v>
      </c>
      <c r="W636" s="2" t="s">
        <v>4429</v>
      </c>
      <c r="X636" s="2" t="s">
        <v>4430</v>
      </c>
      <c r="Y636" s="2" t="s">
        <v>4767</v>
      </c>
      <c r="Z636" s="2" t="s">
        <v>367</v>
      </c>
      <c r="AA636" s="2" t="s">
        <v>6021</v>
      </c>
    </row>
    <row r="637">
      <c r="A637" s="95" t="s">
        <v>342</v>
      </c>
      <c r="B637" s="135">
        <v>45925.0</v>
      </c>
      <c r="C637" s="95" t="s">
        <v>5985</v>
      </c>
      <c r="D637" s="94" t="s">
        <v>6022</v>
      </c>
      <c r="E637" s="95" t="s">
        <v>5976</v>
      </c>
      <c r="F637" s="136">
        <v>45925.0</v>
      </c>
      <c r="G637" s="94" t="s">
        <v>289</v>
      </c>
      <c r="H637" s="94" t="s">
        <v>6023</v>
      </c>
      <c r="I637" s="2" t="s">
        <v>6024</v>
      </c>
      <c r="J637" s="2" t="s">
        <v>6025</v>
      </c>
      <c r="K637" s="2" t="s">
        <v>6026</v>
      </c>
      <c r="L637" s="2">
        <v>2021.0</v>
      </c>
      <c r="M637" s="2" t="s">
        <v>6027</v>
      </c>
      <c r="N637" s="2">
        <v>3.0</v>
      </c>
      <c r="O637" s="2">
        <v>6.0</v>
      </c>
      <c r="P637" s="2">
        <v>100461.0</v>
      </c>
      <c r="S637" s="2">
        <v>0.0</v>
      </c>
      <c r="T637" s="2">
        <v>8.0</v>
      </c>
      <c r="U637" s="2" t="s">
        <v>6028</v>
      </c>
      <c r="V637" s="10" t="s">
        <v>6029</v>
      </c>
      <c r="W637" s="2" t="s">
        <v>4429</v>
      </c>
      <c r="X637" s="2" t="s">
        <v>4430</v>
      </c>
      <c r="Y637" s="2" t="s">
        <v>5011</v>
      </c>
      <c r="Z637" s="2" t="s">
        <v>367</v>
      </c>
      <c r="AA637" s="2" t="s">
        <v>6030</v>
      </c>
    </row>
    <row r="638">
      <c r="A638" s="95" t="s">
        <v>342</v>
      </c>
      <c r="B638" s="135">
        <v>45925.0</v>
      </c>
      <c r="C638" s="95" t="s">
        <v>6031</v>
      </c>
      <c r="D638" s="94" t="s">
        <v>6032</v>
      </c>
      <c r="E638" s="95" t="s">
        <v>5976</v>
      </c>
      <c r="F638" s="136">
        <v>45925.0</v>
      </c>
      <c r="G638" s="94" t="s">
        <v>289</v>
      </c>
      <c r="H638" s="94" t="s">
        <v>6033</v>
      </c>
      <c r="I638" s="2" t="s">
        <v>6034</v>
      </c>
      <c r="J638" s="2" t="s">
        <v>6035</v>
      </c>
      <c r="K638" s="2" t="s">
        <v>6036</v>
      </c>
      <c r="L638" s="2">
        <v>2021.0</v>
      </c>
      <c r="M638" s="2" t="s">
        <v>6037</v>
      </c>
      <c r="N638" s="2">
        <v>21.0</v>
      </c>
      <c r="O638" s="2">
        <v>6.0</v>
      </c>
      <c r="Q638" s="2" t="s">
        <v>6038</v>
      </c>
      <c r="R638" s="2" t="s">
        <v>6039</v>
      </c>
      <c r="S638" s="2">
        <v>0.0</v>
      </c>
      <c r="T638" s="2">
        <v>12.0</v>
      </c>
      <c r="U638" s="2" t="s">
        <v>6040</v>
      </c>
      <c r="V638" s="10" t="s">
        <v>6041</v>
      </c>
      <c r="W638" s="2" t="s">
        <v>4429</v>
      </c>
      <c r="X638" s="2" t="s">
        <v>4430</v>
      </c>
      <c r="Y638" s="2" t="s">
        <v>5083</v>
      </c>
      <c r="Z638" s="2" t="s">
        <v>367</v>
      </c>
      <c r="AA638" s="2" t="s">
        <v>6042</v>
      </c>
    </row>
    <row r="639">
      <c r="A639" s="95" t="s">
        <v>342</v>
      </c>
      <c r="B639" s="135">
        <v>45925.0</v>
      </c>
      <c r="C639" s="95" t="s">
        <v>961</v>
      </c>
      <c r="D639" s="94" t="s">
        <v>6043</v>
      </c>
      <c r="E639" s="95" t="s">
        <v>5976</v>
      </c>
      <c r="F639" s="136">
        <v>45925.0</v>
      </c>
      <c r="G639" s="94" t="s">
        <v>289</v>
      </c>
      <c r="H639" s="94" t="s">
        <v>6044</v>
      </c>
      <c r="I639" s="2" t="s">
        <v>6045</v>
      </c>
      <c r="J639" s="2" t="s">
        <v>6046</v>
      </c>
      <c r="K639" s="2" t="s">
        <v>6047</v>
      </c>
      <c r="L639" s="2">
        <v>2021.0</v>
      </c>
      <c r="M639" s="2" t="s">
        <v>6048</v>
      </c>
      <c r="N639" s="2">
        <v>67.0</v>
      </c>
      <c r="O639" s="2">
        <v>11.0</v>
      </c>
      <c r="Q639" s="2">
        <v>843.0</v>
      </c>
      <c r="R639" s="2">
        <v>849.0</v>
      </c>
      <c r="S639" s="2">
        <v>0.0</v>
      </c>
      <c r="T639" s="2">
        <v>12.0</v>
      </c>
      <c r="U639" s="2" t="s">
        <v>6049</v>
      </c>
      <c r="V639" s="10" t="s">
        <v>6050</v>
      </c>
      <c r="W639" s="2" t="s">
        <v>4429</v>
      </c>
      <c r="X639" s="2" t="s">
        <v>4430</v>
      </c>
      <c r="Y639" s="2" t="s">
        <v>4767</v>
      </c>
      <c r="Z639" s="2" t="s">
        <v>367</v>
      </c>
      <c r="AA639" s="2" t="s">
        <v>6051</v>
      </c>
    </row>
    <row r="640">
      <c r="A640" s="95" t="s">
        <v>342</v>
      </c>
      <c r="B640" s="135">
        <v>45925.0</v>
      </c>
      <c r="C640" s="95" t="s">
        <v>961</v>
      </c>
      <c r="D640" s="94" t="s">
        <v>6052</v>
      </c>
      <c r="E640" s="95" t="s">
        <v>5976</v>
      </c>
      <c r="F640" s="136">
        <v>45925.0</v>
      </c>
      <c r="G640" s="94" t="s">
        <v>289</v>
      </c>
      <c r="H640" s="94" t="s">
        <v>6053</v>
      </c>
      <c r="I640" s="2" t="s">
        <v>6054</v>
      </c>
      <c r="J640" s="2" t="s">
        <v>6055</v>
      </c>
      <c r="K640" s="2" t="s">
        <v>6056</v>
      </c>
      <c r="L640" s="2">
        <v>2021.0</v>
      </c>
      <c r="M640" s="2" t="s">
        <v>6057</v>
      </c>
      <c r="N640" s="2">
        <v>38.0</v>
      </c>
      <c r="O640" s="2">
        <v>21.0</v>
      </c>
      <c r="Q640" s="2">
        <v>3011.0</v>
      </c>
      <c r="R640" s="2">
        <v>3019.0</v>
      </c>
      <c r="S640" s="2">
        <v>0.0</v>
      </c>
      <c r="T640" s="2">
        <v>7.0</v>
      </c>
      <c r="U640" s="2" t="s">
        <v>6058</v>
      </c>
      <c r="V640" s="10" t="s">
        <v>6059</v>
      </c>
      <c r="W640" s="2" t="s">
        <v>4429</v>
      </c>
      <c r="X640" s="2" t="s">
        <v>4430</v>
      </c>
      <c r="Z640" s="2" t="s">
        <v>367</v>
      </c>
      <c r="AA640" s="2" t="s">
        <v>6060</v>
      </c>
    </row>
    <row r="641">
      <c r="A641" s="95" t="s">
        <v>342</v>
      </c>
      <c r="B641" s="135">
        <v>45925.0</v>
      </c>
      <c r="C641" s="95" t="s">
        <v>961</v>
      </c>
      <c r="D641" s="94" t="s">
        <v>6061</v>
      </c>
      <c r="E641" s="95" t="s">
        <v>5976</v>
      </c>
      <c r="F641" s="136">
        <v>45925.0</v>
      </c>
      <c r="G641" s="94" t="s">
        <v>289</v>
      </c>
      <c r="H641" s="94" t="s">
        <v>6062</v>
      </c>
      <c r="I641" s="2" t="s">
        <v>6063</v>
      </c>
      <c r="J641" s="2" t="s">
        <v>6064</v>
      </c>
      <c r="K641" s="2" t="s">
        <v>6065</v>
      </c>
      <c r="L641" s="2">
        <v>2021.0</v>
      </c>
      <c r="M641" s="2" t="s">
        <v>6066</v>
      </c>
      <c r="N641" s="2">
        <v>21.0</v>
      </c>
      <c r="O641" s="2">
        <v>8.0</v>
      </c>
      <c r="Q641" s="2" t="s">
        <v>6067</v>
      </c>
      <c r="R641" s="2" t="s">
        <v>6068</v>
      </c>
      <c r="S641" s="2">
        <v>0.0</v>
      </c>
      <c r="T641" s="2">
        <v>18.0</v>
      </c>
      <c r="U641" s="2" t="s">
        <v>6069</v>
      </c>
      <c r="V641" s="10" t="s">
        <v>6070</v>
      </c>
      <c r="W641" s="2" t="s">
        <v>4429</v>
      </c>
      <c r="X641" s="2" t="s">
        <v>4430</v>
      </c>
      <c r="Y641" s="2" t="s">
        <v>4561</v>
      </c>
      <c r="Z641" s="2" t="s">
        <v>367</v>
      </c>
      <c r="AA641" s="2" t="s">
        <v>6071</v>
      </c>
    </row>
    <row r="642">
      <c r="A642" s="95" t="s">
        <v>342</v>
      </c>
      <c r="B642" s="135">
        <v>45925.0</v>
      </c>
      <c r="C642" s="95" t="s">
        <v>961</v>
      </c>
      <c r="D642" s="94" t="s">
        <v>6072</v>
      </c>
      <c r="E642" s="95" t="s">
        <v>5976</v>
      </c>
      <c r="F642" s="136">
        <v>45925.0</v>
      </c>
      <c r="G642" s="94" t="s">
        <v>4726</v>
      </c>
      <c r="H642" s="94" t="s">
        <v>6073</v>
      </c>
      <c r="I642" s="2" t="s">
        <v>6074</v>
      </c>
      <c r="J642" s="2" t="s">
        <v>6075</v>
      </c>
      <c r="K642" s="2" t="s">
        <v>6076</v>
      </c>
      <c r="L642" s="2">
        <v>2021.0</v>
      </c>
      <c r="M642" s="2" t="s">
        <v>6077</v>
      </c>
      <c r="N642" s="2">
        <v>155.0</v>
      </c>
      <c r="Q642" s="2" t="s">
        <v>6078</v>
      </c>
      <c r="R642" s="2" t="s">
        <v>6079</v>
      </c>
      <c r="S642" s="2">
        <v>0.0</v>
      </c>
      <c r="T642" s="2">
        <v>24.0</v>
      </c>
      <c r="U642" s="2" t="s">
        <v>6080</v>
      </c>
      <c r="V642" s="10" t="s">
        <v>6081</v>
      </c>
      <c r="W642" s="2" t="s">
        <v>4429</v>
      </c>
      <c r="X642" s="2" t="s">
        <v>4430</v>
      </c>
      <c r="Z642" s="2" t="s">
        <v>367</v>
      </c>
      <c r="AA642" s="2" t="s">
        <v>6082</v>
      </c>
    </row>
    <row r="643">
      <c r="A643" s="95" t="s">
        <v>342</v>
      </c>
      <c r="B643" s="135">
        <v>45925.0</v>
      </c>
      <c r="C643" s="95" t="s">
        <v>762</v>
      </c>
      <c r="D643" s="94" t="s">
        <v>6083</v>
      </c>
      <c r="E643" s="95" t="s">
        <v>5976</v>
      </c>
      <c r="F643" s="136">
        <v>45925.0</v>
      </c>
      <c r="G643" s="94" t="s">
        <v>6084</v>
      </c>
      <c r="H643" s="94" t="s">
        <v>6085</v>
      </c>
      <c r="I643" s="2" t="s">
        <v>6086</v>
      </c>
      <c r="J643" s="2" t="s">
        <v>6087</v>
      </c>
      <c r="K643" s="2" t="s">
        <v>6088</v>
      </c>
      <c r="L643" s="2">
        <v>2021.0</v>
      </c>
      <c r="M643" s="2" t="s">
        <v>6089</v>
      </c>
      <c r="N643" s="2">
        <v>102.0</v>
      </c>
      <c r="O643" s="2">
        <v>11.0</v>
      </c>
      <c r="Q643" s="2">
        <v>2125.0</v>
      </c>
      <c r="R643" s="2">
        <v>2133.0</v>
      </c>
      <c r="S643" s="2">
        <v>0.0</v>
      </c>
      <c r="T643" s="2">
        <v>3.0</v>
      </c>
      <c r="U643" s="2" t="s">
        <v>6090</v>
      </c>
      <c r="V643" s="10" t="s">
        <v>6091</v>
      </c>
      <c r="W643" s="2" t="s">
        <v>4429</v>
      </c>
      <c r="X643" s="2" t="s">
        <v>4430</v>
      </c>
      <c r="Z643" s="2" t="s">
        <v>367</v>
      </c>
      <c r="AA643" s="2" t="s">
        <v>6092</v>
      </c>
    </row>
    <row r="644">
      <c r="A644" s="95" t="s">
        <v>342</v>
      </c>
      <c r="B644" s="135">
        <v>45925.0</v>
      </c>
      <c r="C644" s="95" t="s">
        <v>762</v>
      </c>
      <c r="D644" s="94" t="s">
        <v>6093</v>
      </c>
      <c r="E644" s="95" t="s">
        <v>5976</v>
      </c>
      <c r="F644" s="136">
        <v>45925.0</v>
      </c>
      <c r="G644" s="94" t="s">
        <v>360</v>
      </c>
      <c r="H644" s="94" t="s">
        <v>6094</v>
      </c>
      <c r="I644" s="2" t="s">
        <v>6095</v>
      </c>
      <c r="J644" s="2" t="s">
        <v>6096</v>
      </c>
      <c r="K644" s="2" t="s">
        <v>6097</v>
      </c>
      <c r="L644" s="2">
        <v>2021.0</v>
      </c>
      <c r="M644" s="2" t="s">
        <v>6098</v>
      </c>
      <c r="N644" s="2">
        <v>38.0</v>
      </c>
      <c r="O644" s="2" t="s">
        <v>6099</v>
      </c>
      <c r="Q644" s="2">
        <v>161.0</v>
      </c>
      <c r="R644" s="2">
        <v>163.0</v>
      </c>
      <c r="S644" s="2">
        <v>0.0</v>
      </c>
      <c r="T644" s="2">
        <v>8.0</v>
      </c>
      <c r="U644" s="2" t="s">
        <v>6100</v>
      </c>
      <c r="V644" s="10" t="s">
        <v>6101</v>
      </c>
      <c r="W644" s="2" t="s">
        <v>4429</v>
      </c>
      <c r="X644" s="2" t="s">
        <v>4430</v>
      </c>
      <c r="Y644" s="2" t="s">
        <v>4561</v>
      </c>
      <c r="Z644" s="2" t="s">
        <v>367</v>
      </c>
      <c r="AA644" s="2" t="s">
        <v>6102</v>
      </c>
    </row>
    <row r="645">
      <c r="A645" s="95" t="s">
        <v>342</v>
      </c>
      <c r="B645" s="135">
        <v>45925.0</v>
      </c>
      <c r="C645" s="60" t="s">
        <v>698</v>
      </c>
      <c r="D645" s="159" t="s">
        <v>6103</v>
      </c>
      <c r="E645" s="95" t="s">
        <v>5976</v>
      </c>
      <c r="F645" s="136">
        <v>45925.0</v>
      </c>
      <c r="G645" s="94" t="s">
        <v>289</v>
      </c>
      <c r="H645" s="94" t="s">
        <v>6104</v>
      </c>
      <c r="I645" s="2" t="s">
        <v>6105</v>
      </c>
      <c r="J645" s="2" t="s">
        <v>6106</v>
      </c>
      <c r="K645" s="2" t="s">
        <v>6107</v>
      </c>
      <c r="L645" s="2">
        <v>2021.0</v>
      </c>
      <c r="M645" s="2" t="s">
        <v>6108</v>
      </c>
      <c r="N645" s="2">
        <v>5.0</v>
      </c>
      <c r="O645" s="2">
        <v>4.0</v>
      </c>
      <c r="P645" s="2" t="s">
        <v>6109</v>
      </c>
      <c r="S645" s="2">
        <v>0.0</v>
      </c>
      <c r="T645" s="2">
        <v>6.0</v>
      </c>
      <c r="U645" s="2" t="s">
        <v>6110</v>
      </c>
      <c r="V645" s="10" t="s">
        <v>6111</v>
      </c>
      <c r="W645" s="2" t="s">
        <v>4429</v>
      </c>
      <c r="X645" s="2" t="s">
        <v>4430</v>
      </c>
      <c r="Y645" s="2" t="s">
        <v>4692</v>
      </c>
      <c r="Z645" s="2" t="s">
        <v>367</v>
      </c>
      <c r="AA645" s="2" t="s">
        <v>6112</v>
      </c>
    </row>
    <row r="646">
      <c r="A646" s="95" t="s">
        <v>342</v>
      </c>
      <c r="B646" s="135">
        <v>45925.0</v>
      </c>
      <c r="C646" s="60" t="s">
        <v>961</v>
      </c>
      <c r="D646" s="159" t="s">
        <v>6113</v>
      </c>
      <c r="E646" s="95" t="s">
        <v>5976</v>
      </c>
      <c r="F646" s="136">
        <v>45925.0</v>
      </c>
      <c r="G646" s="94" t="s">
        <v>289</v>
      </c>
      <c r="H646" s="94" t="s">
        <v>6114</v>
      </c>
      <c r="I646" s="2" t="s">
        <v>6115</v>
      </c>
      <c r="J646" s="2" t="s">
        <v>6116</v>
      </c>
      <c r="K646" s="2" t="s">
        <v>6117</v>
      </c>
      <c r="L646" s="2">
        <v>2021.0</v>
      </c>
      <c r="M646" s="2" t="s">
        <v>6118</v>
      </c>
      <c r="N646" s="2">
        <v>37.0</v>
      </c>
      <c r="O646" s="2">
        <v>10.0</v>
      </c>
      <c r="Q646" s="2">
        <v>1569.0</v>
      </c>
      <c r="R646" s="2">
        <v>1577.0</v>
      </c>
      <c r="S646" s="2">
        <v>0.0</v>
      </c>
      <c r="T646" s="2">
        <v>9.0</v>
      </c>
      <c r="U646" s="2" t="s">
        <v>6119</v>
      </c>
      <c r="V646" s="10" t="s">
        <v>6120</v>
      </c>
      <c r="W646" s="2" t="s">
        <v>4429</v>
      </c>
      <c r="X646" s="2" t="s">
        <v>4430</v>
      </c>
      <c r="Z646" s="2" t="s">
        <v>367</v>
      </c>
      <c r="AA646" s="2" t="s">
        <v>6121</v>
      </c>
    </row>
    <row r="647">
      <c r="A647" s="95" t="s">
        <v>342</v>
      </c>
      <c r="B647" s="135">
        <v>45925.0</v>
      </c>
      <c r="C647" s="60" t="s">
        <v>698</v>
      </c>
      <c r="D647" s="159" t="s">
        <v>6122</v>
      </c>
      <c r="E647" s="95" t="s">
        <v>5976</v>
      </c>
      <c r="F647" s="136">
        <v>45925.0</v>
      </c>
      <c r="G647" s="94" t="s">
        <v>289</v>
      </c>
      <c r="H647" s="94" t="s">
        <v>6123</v>
      </c>
      <c r="I647" s="2" t="s">
        <v>6124</v>
      </c>
      <c r="J647" s="2" t="s">
        <v>6125</v>
      </c>
      <c r="K647" s="2" t="s">
        <v>6126</v>
      </c>
      <c r="L647" s="2">
        <v>2021.0</v>
      </c>
      <c r="M647" s="2" t="s">
        <v>5770</v>
      </c>
      <c r="N647" s="2">
        <v>27.0</v>
      </c>
      <c r="O647" s="2">
        <v>10.0</v>
      </c>
      <c r="Q647" s="2">
        <v>543.0</v>
      </c>
      <c r="R647" s="2">
        <v>558.0</v>
      </c>
      <c r="S647" s="2">
        <v>0.0</v>
      </c>
      <c r="T647" s="2">
        <v>18.0</v>
      </c>
      <c r="U647" s="2" t="s">
        <v>6127</v>
      </c>
      <c r="V647" s="10" t="s">
        <v>6128</v>
      </c>
      <c r="W647" s="2" t="s">
        <v>4429</v>
      </c>
      <c r="X647" s="2" t="s">
        <v>4430</v>
      </c>
      <c r="Z647" s="2" t="s">
        <v>367</v>
      </c>
      <c r="AA647" s="2" t="s">
        <v>6129</v>
      </c>
    </row>
    <row r="648">
      <c r="A648" s="95" t="s">
        <v>342</v>
      </c>
      <c r="B648" s="135">
        <v>45925.0</v>
      </c>
      <c r="C648" s="95" t="s">
        <v>698</v>
      </c>
      <c r="D648" s="94" t="s">
        <v>6130</v>
      </c>
      <c r="E648" s="95" t="s">
        <v>5976</v>
      </c>
      <c r="F648" s="136">
        <v>45925.0</v>
      </c>
      <c r="G648" s="94" t="s">
        <v>289</v>
      </c>
      <c r="H648" s="94" t="s">
        <v>6131</v>
      </c>
      <c r="I648" s="2" t="s">
        <v>6132</v>
      </c>
      <c r="J648" s="2" t="s">
        <v>6133</v>
      </c>
      <c r="K648" s="2" t="s">
        <v>6134</v>
      </c>
      <c r="L648" s="2">
        <v>2021.0</v>
      </c>
      <c r="M648" s="2" t="s">
        <v>6135</v>
      </c>
      <c r="N648" s="2">
        <v>26.0</v>
      </c>
      <c r="O648" s="2">
        <v>19.0</v>
      </c>
      <c r="P648" s="2">
        <v>6018.0</v>
      </c>
      <c r="S648" s="2">
        <v>0.0</v>
      </c>
      <c r="T648" s="2">
        <v>11.0</v>
      </c>
      <c r="U648" s="2" t="s">
        <v>6136</v>
      </c>
      <c r="V648" s="10" t="s">
        <v>6137</v>
      </c>
      <c r="W648" s="2" t="s">
        <v>4429</v>
      </c>
      <c r="X648" s="2" t="s">
        <v>4430</v>
      </c>
      <c r="Y648" s="2" t="s">
        <v>4767</v>
      </c>
      <c r="Z648" s="2" t="s">
        <v>367</v>
      </c>
      <c r="AA648" s="2" t="s">
        <v>6138</v>
      </c>
    </row>
    <row r="649">
      <c r="A649" s="95" t="s">
        <v>342</v>
      </c>
      <c r="B649" s="135">
        <v>45925.0</v>
      </c>
      <c r="C649" s="95" t="s">
        <v>698</v>
      </c>
      <c r="D649" s="94" t="s">
        <v>6139</v>
      </c>
      <c r="E649" s="95" t="s">
        <v>5976</v>
      </c>
      <c r="F649" s="136">
        <v>45925.0</v>
      </c>
      <c r="G649" s="94" t="s">
        <v>289</v>
      </c>
      <c r="H649" s="94" t="s">
        <v>6140</v>
      </c>
      <c r="I649" s="2" t="s">
        <v>6141</v>
      </c>
      <c r="J649" s="2" t="s">
        <v>6142</v>
      </c>
      <c r="K649" s="2" t="s">
        <v>6143</v>
      </c>
      <c r="L649" s="2">
        <v>2021.0</v>
      </c>
      <c r="M649" s="2" t="s">
        <v>6144</v>
      </c>
      <c r="N649" s="2">
        <v>8.0</v>
      </c>
      <c r="O649" s="2">
        <v>5.0</v>
      </c>
      <c r="Q649" s="2">
        <v>1178.0</v>
      </c>
      <c r="R649" s="2">
        <v>1184.0</v>
      </c>
      <c r="S649" s="2">
        <v>0.0</v>
      </c>
      <c r="T649" s="2">
        <v>25.0</v>
      </c>
      <c r="U649" s="2" t="s">
        <v>6145</v>
      </c>
      <c r="V649" s="10" t="s">
        <v>6146</v>
      </c>
      <c r="W649" s="2" t="s">
        <v>4429</v>
      </c>
      <c r="X649" s="2" t="s">
        <v>4430</v>
      </c>
      <c r="Z649" s="2" t="s">
        <v>367</v>
      </c>
      <c r="AA649" s="2" t="s">
        <v>6147</v>
      </c>
    </row>
    <row r="650">
      <c r="A650" s="95" t="s">
        <v>342</v>
      </c>
      <c r="B650" s="135">
        <v>45925.0</v>
      </c>
      <c r="C650" s="95" t="s">
        <v>961</v>
      </c>
      <c r="D650" s="94" t="s">
        <v>6148</v>
      </c>
      <c r="E650" s="95" t="s">
        <v>5976</v>
      </c>
      <c r="F650" s="136">
        <v>45925.0</v>
      </c>
      <c r="G650" s="94" t="s">
        <v>289</v>
      </c>
      <c r="H650" s="94" t="s">
        <v>6023</v>
      </c>
      <c r="I650" s="2" t="s">
        <v>6149</v>
      </c>
      <c r="J650" s="2" t="s">
        <v>6150</v>
      </c>
      <c r="K650" s="2" t="s">
        <v>6151</v>
      </c>
      <c r="L650" s="2">
        <v>2021.0</v>
      </c>
      <c r="M650" s="2" t="s">
        <v>6152</v>
      </c>
      <c r="N650" s="2">
        <v>44.0</v>
      </c>
      <c r="O650" s="2">
        <v>5.0</v>
      </c>
      <c r="Q650" s="2">
        <v>1124.0</v>
      </c>
      <c r="R650" s="2">
        <v>1135.0</v>
      </c>
      <c r="S650" s="2">
        <v>0.0</v>
      </c>
      <c r="T650" s="2">
        <v>16.0</v>
      </c>
      <c r="U650" s="2" t="s">
        <v>6153</v>
      </c>
      <c r="V650" s="10" t="s">
        <v>6154</v>
      </c>
      <c r="W650" s="2" t="s">
        <v>4429</v>
      </c>
      <c r="X650" s="2" t="s">
        <v>4430</v>
      </c>
      <c r="Y650" s="2" t="s">
        <v>5272</v>
      </c>
      <c r="Z650" s="2" t="s">
        <v>367</v>
      </c>
      <c r="AA650" s="2" t="s">
        <v>6155</v>
      </c>
    </row>
    <row r="651">
      <c r="A651" s="95" t="s">
        <v>562</v>
      </c>
      <c r="B651" s="136">
        <v>45925.0</v>
      </c>
      <c r="C651" s="95" t="s">
        <v>289</v>
      </c>
      <c r="D651" s="94" t="s">
        <v>6156</v>
      </c>
      <c r="E651" s="95" t="s">
        <v>5976</v>
      </c>
      <c r="F651" s="136">
        <v>45925.0</v>
      </c>
      <c r="G651" s="94" t="s">
        <v>289</v>
      </c>
      <c r="H651" s="94" t="s">
        <v>6157</v>
      </c>
      <c r="I651" s="2" t="s">
        <v>6158</v>
      </c>
      <c r="J651" s="2" t="s">
        <v>6159</v>
      </c>
      <c r="K651" s="2" t="s">
        <v>6160</v>
      </c>
      <c r="L651" s="2">
        <v>2021.0</v>
      </c>
      <c r="M651" s="2" t="s">
        <v>6161</v>
      </c>
      <c r="N651" s="2">
        <v>78.0</v>
      </c>
      <c r="O651" s="2">
        <v>5.0</v>
      </c>
      <c r="Q651" s="2">
        <v>1393.0</v>
      </c>
      <c r="R651" s="2">
        <v>1399.0</v>
      </c>
      <c r="S651" s="2">
        <v>0.0</v>
      </c>
      <c r="T651" s="2">
        <v>15.0</v>
      </c>
      <c r="U651" s="2" t="s">
        <v>6162</v>
      </c>
      <c r="V651" s="17" t="s">
        <v>6163</v>
      </c>
      <c r="W651" s="2" t="s">
        <v>4429</v>
      </c>
      <c r="X651" s="2" t="s">
        <v>4430</v>
      </c>
      <c r="Z651" s="2" t="s">
        <v>367</v>
      </c>
      <c r="AA651" s="2" t="s">
        <v>6164</v>
      </c>
    </row>
    <row r="652">
      <c r="A652" s="95" t="s">
        <v>562</v>
      </c>
      <c r="B652" s="136">
        <v>45925.0</v>
      </c>
      <c r="C652" s="95" t="s">
        <v>289</v>
      </c>
      <c r="D652" s="94" t="s">
        <v>6165</v>
      </c>
      <c r="E652" s="95" t="s">
        <v>342</v>
      </c>
      <c r="F652" s="135">
        <v>45925.0</v>
      </c>
      <c r="G652" s="94" t="s">
        <v>698</v>
      </c>
      <c r="H652" s="94" t="s">
        <v>6166</v>
      </c>
      <c r="I652" s="2" t="s">
        <v>6167</v>
      </c>
      <c r="J652" s="2" t="s">
        <v>6168</v>
      </c>
      <c r="K652" s="2" t="s">
        <v>6169</v>
      </c>
      <c r="L652" s="2">
        <v>2021.0</v>
      </c>
      <c r="M652" s="2" t="s">
        <v>5845</v>
      </c>
      <c r="N652" s="2">
        <v>12.0</v>
      </c>
      <c r="P652" s="2">
        <v>684775.0</v>
      </c>
      <c r="S652" s="2">
        <v>0.0</v>
      </c>
      <c r="T652" s="2">
        <v>7.0</v>
      </c>
      <c r="U652" s="2" t="s">
        <v>6170</v>
      </c>
      <c r="V652" s="10" t="s">
        <v>6171</v>
      </c>
      <c r="W652" s="2" t="s">
        <v>4429</v>
      </c>
      <c r="X652" s="2" t="s">
        <v>4430</v>
      </c>
      <c r="Y652" s="2" t="s">
        <v>4767</v>
      </c>
      <c r="Z652" s="2" t="s">
        <v>367</v>
      </c>
      <c r="AA652" s="2" t="s">
        <v>6172</v>
      </c>
    </row>
    <row r="653">
      <c r="A653" s="95" t="s">
        <v>562</v>
      </c>
      <c r="B653" s="136">
        <v>45925.0</v>
      </c>
      <c r="C653" s="95" t="s">
        <v>698</v>
      </c>
      <c r="D653" s="94" t="s">
        <v>6173</v>
      </c>
      <c r="E653" s="95" t="s">
        <v>342</v>
      </c>
      <c r="F653" s="135">
        <v>45925.0</v>
      </c>
      <c r="G653" s="94" t="s">
        <v>698</v>
      </c>
      <c r="H653" s="94" t="s">
        <v>6174</v>
      </c>
      <c r="I653" s="2" t="s">
        <v>6175</v>
      </c>
      <c r="J653" s="2" t="s">
        <v>6176</v>
      </c>
      <c r="K653" s="2" t="s">
        <v>6177</v>
      </c>
      <c r="L653" s="2">
        <v>2021.0</v>
      </c>
      <c r="M653" s="2" t="s">
        <v>5466</v>
      </c>
      <c r="N653" s="2">
        <v>5.0</v>
      </c>
      <c r="O653" s="2">
        <v>1.0</v>
      </c>
      <c r="Q653" s="2">
        <v>535.0</v>
      </c>
      <c r="R653" s="2">
        <v>541.0</v>
      </c>
      <c r="S653" s="2">
        <v>0.0</v>
      </c>
      <c r="T653" s="2">
        <v>6.0</v>
      </c>
      <c r="U653" s="2" t="s">
        <v>6178</v>
      </c>
      <c r="V653" s="10" t="s">
        <v>6179</v>
      </c>
      <c r="W653" s="2" t="s">
        <v>4429</v>
      </c>
      <c r="X653" s="2" t="s">
        <v>4430</v>
      </c>
      <c r="Y653" s="2" t="s">
        <v>4767</v>
      </c>
      <c r="Z653" s="2" t="s">
        <v>367</v>
      </c>
      <c r="AA653" s="2" t="s">
        <v>6180</v>
      </c>
    </row>
    <row r="654">
      <c r="A654" s="95" t="s">
        <v>562</v>
      </c>
      <c r="B654" s="136">
        <v>45925.0</v>
      </c>
      <c r="C654" s="95" t="s">
        <v>698</v>
      </c>
      <c r="D654" s="94" t="s">
        <v>6181</v>
      </c>
      <c r="E654" s="95" t="s">
        <v>342</v>
      </c>
      <c r="F654" s="135">
        <v>45925.0</v>
      </c>
      <c r="G654" s="94" t="s">
        <v>6182</v>
      </c>
      <c r="H654" s="94" t="s">
        <v>6183</v>
      </c>
      <c r="I654" s="2" t="s">
        <v>6184</v>
      </c>
      <c r="J654" s="2" t="s">
        <v>6185</v>
      </c>
      <c r="K654" s="2" t="s">
        <v>6186</v>
      </c>
      <c r="L654" s="2">
        <v>2021.0</v>
      </c>
      <c r="M654" s="2" t="s">
        <v>6187</v>
      </c>
      <c r="N654" s="2">
        <v>133.0</v>
      </c>
      <c r="O654" s="2">
        <v>2.0</v>
      </c>
      <c r="Q654" s="2">
        <v>366.0</v>
      </c>
      <c r="R654" s="2">
        <v>373.0</v>
      </c>
      <c r="S654" s="2">
        <v>0.0</v>
      </c>
      <c r="T654" s="2">
        <v>25.0</v>
      </c>
      <c r="U654" s="2" t="s">
        <v>6188</v>
      </c>
      <c r="V654" s="10" t="s">
        <v>6189</v>
      </c>
      <c r="W654" s="2" t="s">
        <v>4429</v>
      </c>
      <c r="X654" s="2" t="s">
        <v>4430</v>
      </c>
      <c r="Z654" s="2" t="s">
        <v>367</v>
      </c>
      <c r="AA654" s="2" t="s">
        <v>6190</v>
      </c>
    </row>
    <row r="655">
      <c r="A655" s="95" t="s">
        <v>562</v>
      </c>
      <c r="B655" s="136">
        <v>45925.0</v>
      </c>
      <c r="C655" s="95" t="s">
        <v>289</v>
      </c>
      <c r="D655" s="94" t="s">
        <v>6191</v>
      </c>
      <c r="E655" s="95" t="s">
        <v>342</v>
      </c>
      <c r="F655" s="135">
        <v>45925.0</v>
      </c>
      <c r="G655" s="94" t="s">
        <v>698</v>
      </c>
      <c r="H655" s="94" t="s">
        <v>6192</v>
      </c>
      <c r="I655" s="2" t="s">
        <v>6193</v>
      </c>
      <c r="J655" s="2" t="s">
        <v>6194</v>
      </c>
      <c r="K655" s="2" t="s">
        <v>6195</v>
      </c>
      <c r="L655" s="2">
        <v>2021.0</v>
      </c>
      <c r="M655" s="2" t="s">
        <v>6196</v>
      </c>
      <c r="N655" s="2">
        <v>13.0</v>
      </c>
      <c r="O655" s="2">
        <v>28.0</v>
      </c>
      <c r="Q655" s="2">
        <v>32624.0</v>
      </c>
      <c r="R655" s="2">
        <v>32639.0</v>
      </c>
      <c r="S655" s="2">
        <v>0.0</v>
      </c>
      <c r="T655" s="2">
        <v>39.0</v>
      </c>
      <c r="U655" s="2" t="s">
        <v>6197</v>
      </c>
      <c r="V655" s="10" t="s">
        <v>6198</v>
      </c>
      <c r="W655" s="2" t="s">
        <v>4429</v>
      </c>
      <c r="X655" s="2" t="s">
        <v>4430</v>
      </c>
      <c r="Y655" s="2" t="s">
        <v>5011</v>
      </c>
      <c r="Z655" s="2" t="s">
        <v>367</v>
      </c>
      <c r="AA655" s="2" t="s">
        <v>6199</v>
      </c>
    </row>
    <row r="656">
      <c r="A656" s="95" t="s">
        <v>562</v>
      </c>
      <c r="B656" s="136">
        <v>45925.0</v>
      </c>
      <c r="C656" s="95" t="s">
        <v>289</v>
      </c>
      <c r="D656" s="94" t="s">
        <v>6200</v>
      </c>
      <c r="E656" s="95" t="s">
        <v>342</v>
      </c>
      <c r="F656" s="135">
        <v>45925.0</v>
      </c>
      <c r="G656" s="94" t="s">
        <v>698</v>
      </c>
      <c r="H656" s="94" t="s">
        <v>6201</v>
      </c>
      <c r="I656" s="2" t="s">
        <v>6202</v>
      </c>
      <c r="J656" s="2" t="s">
        <v>6203</v>
      </c>
      <c r="K656" s="2" t="s">
        <v>6204</v>
      </c>
      <c r="L656" s="2">
        <v>2021.0</v>
      </c>
      <c r="M656" s="2" t="s">
        <v>4969</v>
      </c>
      <c r="N656" s="2">
        <v>4.0</v>
      </c>
      <c r="O656" s="2">
        <v>7.0</v>
      </c>
      <c r="P656" s="2" t="s">
        <v>6205</v>
      </c>
      <c r="S656" s="2">
        <v>0.0</v>
      </c>
      <c r="T656" s="2">
        <v>7.0</v>
      </c>
      <c r="U656" s="2" t="s">
        <v>6206</v>
      </c>
      <c r="V656" s="10" t="s">
        <v>6207</v>
      </c>
      <c r="W656" s="2" t="s">
        <v>4429</v>
      </c>
      <c r="X656" s="2" t="s">
        <v>4430</v>
      </c>
      <c r="Y656" s="2" t="s">
        <v>4767</v>
      </c>
      <c r="Z656" s="2" t="s">
        <v>367</v>
      </c>
      <c r="AA656" s="2" t="s">
        <v>6208</v>
      </c>
    </row>
    <row r="657">
      <c r="A657" s="95" t="s">
        <v>562</v>
      </c>
      <c r="B657" s="136">
        <v>45925.0</v>
      </c>
      <c r="C657" s="95" t="s">
        <v>289</v>
      </c>
      <c r="D657" s="94" t="s">
        <v>6209</v>
      </c>
      <c r="E657" s="95" t="s">
        <v>342</v>
      </c>
      <c r="F657" s="135">
        <v>45925.0</v>
      </c>
      <c r="G657" s="94" t="s">
        <v>698</v>
      </c>
      <c r="H657" s="94" t="s">
        <v>6210</v>
      </c>
      <c r="I657" s="2" t="s">
        <v>6211</v>
      </c>
      <c r="J657" s="2" t="s">
        <v>6212</v>
      </c>
      <c r="K657" s="2" t="s">
        <v>6213</v>
      </c>
      <c r="L657" s="2">
        <v>2021.0</v>
      </c>
      <c r="M657" s="2" t="s">
        <v>6214</v>
      </c>
      <c r="N657" s="2">
        <v>43.0</v>
      </c>
      <c r="O657" s="2">
        <v>3.0</v>
      </c>
      <c r="Q657" s="2">
        <v>178.0</v>
      </c>
      <c r="R657" s="2">
        <v>185.0</v>
      </c>
      <c r="S657" s="2">
        <v>0.0</v>
      </c>
      <c r="T657" s="2">
        <v>4.0</v>
      </c>
      <c r="U657" s="2" t="s">
        <v>6215</v>
      </c>
      <c r="V657" s="10" t="s">
        <v>6216</v>
      </c>
      <c r="W657" s="2" t="s">
        <v>4429</v>
      </c>
      <c r="X657" s="2" t="s">
        <v>4430</v>
      </c>
      <c r="Z657" s="2" t="s">
        <v>367</v>
      </c>
      <c r="AA657" s="2" t="s">
        <v>6217</v>
      </c>
    </row>
    <row r="658">
      <c r="A658" s="95" t="s">
        <v>562</v>
      </c>
      <c r="B658" s="136">
        <v>45925.0</v>
      </c>
      <c r="C658" s="95" t="s">
        <v>289</v>
      </c>
      <c r="D658" s="94" t="s">
        <v>6218</v>
      </c>
      <c r="E658" s="95" t="s">
        <v>342</v>
      </c>
      <c r="F658" s="135">
        <v>45925.0</v>
      </c>
      <c r="G658" s="94" t="s">
        <v>698</v>
      </c>
      <c r="H658" s="94" t="s">
        <v>6219</v>
      </c>
      <c r="I658" s="2" t="s">
        <v>6220</v>
      </c>
      <c r="J658" s="2" t="s">
        <v>6221</v>
      </c>
      <c r="K658" s="2" t="s">
        <v>6222</v>
      </c>
      <c r="L658" s="2">
        <v>2021.0</v>
      </c>
      <c r="M658" s="2" t="s">
        <v>6223</v>
      </c>
      <c r="N658" s="2">
        <v>321.0</v>
      </c>
      <c r="O658" s="2">
        <v>1.0</v>
      </c>
      <c r="Q658" s="2" t="s">
        <v>6224</v>
      </c>
      <c r="R658" s="2" t="s">
        <v>6225</v>
      </c>
      <c r="S658" s="2">
        <v>0.0</v>
      </c>
      <c r="T658" s="2">
        <v>12.0</v>
      </c>
      <c r="U658" s="2" t="s">
        <v>6226</v>
      </c>
      <c r="V658" s="10" t="s">
        <v>6227</v>
      </c>
      <c r="W658" s="2" t="s">
        <v>4429</v>
      </c>
      <c r="X658" s="2" t="s">
        <v>4430</v>
      </c>
      <c r="Y658" s="2" t="s">
        <v>4692</v>
      </c>
      <c r="Z658" s="2" t="s">
        <v>367</v>
      </c>
      <c r="AA658" s="2" t="s">
        <v>6228</v>
      </c>
    </row>
    <row r="659">
      <c r="A659" s="95" t="s">
        <v>562</v>
      </c>
      <c r="B659" s="136">
        <v>45925.0</v>
      </c>
      <c r="C659" s="95" t="s">
        <v>360</v>
      </c>
      <c r="D659" s="94" t="s">
        <v>6229</v>
      </c>
      <c r="E659" s="95" t="s">
        <v>342</v>
      </c>
      <c r="F659" s="135">
        <v>45925.0</v>
      </c>
      <c r="G659" s="94" t="s">
        <v>360</v>
      </c>
      <c r="H659" s="94" t="s">
        <v>6230</v>
      </c>
      <c r="I659" s="2" t="s">
        <v>6231</v>
      </c>
      <c r="J659" s="2" t="s">
        <v>6232</v>
      </c>
      <c r="K659" s="2" t="s">
        <v>3801</v>
      </c>
      <c r="L659" s="2">
        <v>2021.0</v>
      </c>
      <c r="M659" s="2" t="s">
        <v>4907</v>
      </c>
      <c r="N659" s="2">
        <v>479.0</v>
      </c>
      <c r="O659" s="2">
        <v>7.0</v>
      </c>
      <c r="Q659" s="2">
        <v>1417.0</v>
      </c>
      <c r="R659" s="2">
        <v>1425.0</v>
      </c>
      <c r="S659" s="2">
        <v>0.0</v>
      </c>
      <c r="T659" s="2">
        <v>62.0</v>
      </c>
      <c r="U659" s="2" t="s">
        <v>3807</v>
      </c>
      <c r="V659" s="10" t="s">
        <v>6233</v>
      </c>
      <c r="W659" s="2" t="s">
        <v>4429</v>
      </c>
      <c r="X659" s="2" t="s">
        <v>4430</v>
      </c>
      <c r="Y659" s="2" t="s">
        <v>5011</v>
      </c>
      <c r="Z659" s="2" t="s">
        <v>367</v>
      </c>
      <c r="AA659" s="2" t="s">
        <v>6234</v>
      </c>
    </row>
    <row r="660">
      <c r="A660" s="95" t="s">
        <v>562</v>
      </c>
      <c r="B660" s="136">
        <v>45925.0</v>
      </c>
      <c r="C660" s="95" t="s">
        <v>360</v>
      </c>
      <c r="D660" s="94" t="s">
        <v>6235</v>
      </c>
      <c r="E660" s="95" t="s">
        <v>342</v>
      </c>
      <c r="F660" s="135">
        <v>45925.0</v>
      </c>
      <c r="G660" s="94" t="s">
        <v>289</v>
      </c>
      <c r="H660" s="94" t="s">
        <v>6236</v>
      </c>
      <c r="I660" s="2" t="s">
        <v>6237</v>
      </c>
      <c r="J660" s="2" t="s">
        <v>6238</v>
      </c>
      <c r="K660" s="2" t="s">
        <v>6239</v>
      </c>
      <c r="L660" s="2">
        <v>2021.0</v>
      </c>
      <c r="M660" s="2" t="s">
        <v>6240</v>
      </c>
      <c r="N660" s="2">
        <v>66.0</v>
      </c>
      <c r="O660" s="2">
        <v>4.0</v>
      </c>
      <c r="Q660" s="2">
        <v>526.0</v>
      </c>
      <c r="R660" s="2">
        <v>533.0</v>
      </c>
      <c r="S660" s="2">
        <v>0.0</v>
      </c>
      <c r="T660" s="2">
        <v>13.0</v>
      </c>
      <c r="U660" s="2" t="s">
        <v>6241</v>
      </c>
      <c r="V660" s="10" t="s">
        <v>6242</v>
      </c>
      <c r="W660" s="2" t="s">
        <v>4429</v>
      </c>
      <c r="X660" s="2" t="s">
        <v>4430</v>
      </c>
      <c r="Z660" s="2" t="s">
        <v>367</v>
      </c>
      <c r="AA660" s="2" t="s">
        <v>6243</v>
      </c>
    </row>
    <row r="661">
      <c r="A661" s="95" t="s">
        <v>562</v>
      </c>
      <c r="B661" s="136">
        <v>45925.0</v>
      </c>
      <c r="C661" s="95" t="s">
        <v>360</v>
      </c>
      <c r="D661" s="94" t="s">
        <v>6235</v>
      </c>
      <c r="E661" s="95" t="s">
        <v>342</v>
      </c>
      <c r="F661" s="135">
        <v>45925.0</v>
      </c>
      <c r="G661" s="94" t="s">
        <v>698</v>
      </c>
      <c r="H661" s="94" t="s">
        <v>6244</v>
      </c>
      <c r="I661" s="2" t="s">
        <v>6245</v>
      </c>
      <c r="J661" s="2" t="s">
        <v>6246</v>
      </c>
      <c r="K661" s="2" t="s">
        <v>6247</v>
      </c>
      <c r="L661" s="2">
        <v>2021.0</v>
      </c>
      <c r="M661" s="2" t="s">
        <v>6248</v>
      </c>
      <c r="N661" s="2">
        <v>28.0</v>
      </c>
      <c r="O661" s="2">
        <v>7.0</v>
      </c>
      <c r="Q661" s="2">
        <v>1403.0</v>
      </c>
      <c r="R661" s="2">
        <v>141000.0</v>
      </c>
      <c r="S661" s="2">
        <v>0.0</v>
      </c>
      <c r="T661" s="2">
        <v>20.0</v>
      </c>
      <c r="U661" s="2" t="s">
        <v>6249</v>
      </c>
      <c r="V661" s="10" t="s">
        <v>6250</v>
      </c>
      <c r="W661" s="2" t="s">
        <v>4429</v>
      </c>
      <c r="X661" s="2" t="s">
        <v>4430</v>
      </c>
      <c r="Z661" s="2" t="s">
        <v>367</v>
      </c>
      <c r="AA661" s="2" t="s">
        <v>6251</v>
      </c>
    </row>
    <row r="662">
      <c r="A662" s="95" t="s">
        <v>562</v>
      </c>
      <c r="B662" s="136">
        <v>45925.0</v>
      </c>
      <c r="C662" s="95" t="s">
        <v>289</v>
      </c>
      <c r="D662" s="94" t="s">
        <v>6252</v>
      </c>
      <c r="E662" s="95" t="s">
        <v>342</v>
      </c>
      <c r="F662" s="135">
        <v>45925.0</v>
      </c>
      <c r="G662" s="94" t="s">
        <v>961</v>
      </c>
      <c r="H662" s="94" t="s">
        <v>6253</v>
      </c>
      <c r="I662" s="2" t="s">
        <v>6254</v>
      </c>
      <c r="J662" s="2" t="s">
        <v>6255</v>
      </c>
      <c r="K662" s="2" t="s">
        <v>6256</v>
      </c>
      <c r="L662" s="2">
        <v>2021.0</v>
      </c>
      <c r="M662" s="2" t="s">
        <v>2103</v>
      </c>
      <c r="N662" s="2">
        <v>11.0</v>
      </c>
      <c r="O662" s="2">
        <v>6.0</v>
      </c>
      <c r="P662" s="2">
        <v>43994.0</v>
      </c>
      <c r="S662" s="2">
        <v>0.0</v>
      </c>
      <c r="T662" s="2">
        <v>5.0</v>
      </c>
      <c r="U662" s="2" t="s">
        <v>6257</v>
      </c>
      <c r="V662" s="10" t="s">
        <v>6258</v>
      </c>
      <c r="W662" s="2" t="s">
        <v>4429</v>
      </c>
      <c r="X662" s="2" t="s">
        <v>4430</v>
      </c>
      <c r="Y662" s="2" t="s">
        <v>4767</v>
      </c>
      <c r="Z662" s="2" t="s">
        <v>367</v>
      </c>
      <c r="AA662" s="2" t="s">
        <v>6259</v>
      </c>
    </row>
    <row r="663">
      <c r="A663" s="95" t="s">
        <v>562</v>
      </c>
      <c r="B663" s="136">
        <v>45925.0</v>
      </c>
      <c r="C663" s="95" t="s">
        <v>289</v>
      </c>
      <c r="D663" s="94" t="s">
        <v>6260</v>
      </c>
      <c r="E663" s="95" t="s">
        <v>342</v>
      </c>
      <c r="F663" s="135">
        <v>45925.0</v>
      </c>
      <c r="G663" s="94" t="s">
        <v>698</v>
      </c>
      <c r="H663" s="94" t="s">
        <v>6261</v>
      </c>
      <c r="I663" s="2" t="s">
        <v>6262</v>
      </c>
      <c r="J663" s="2" t="s">
        <v>6263</v>
      </c>
      <c r="K663" s="2" t="s">
        <v>6264</v>
      </c>
      <c r="L663" s="2">
        <v>2021.0</v>
      </c>
      <c r="M663" s="2" t="s">
        <v>6265</v>
      </c>
      <c r="N663" s="2">
        <v>32.0</v>
      </c>
      <c r="O663" s="2">
        <v>6.0</v>
      </c>
      <c r="Q663" s="2">
        <v>1527.0</v>
      </c>
      <c r="R663" s="2">
        <v>1535.0</v>
      </c>
      <c r="S663" s="2">
        <v>0.0</v>
      </c>
      <c r="T663" s="2">
        <v>47.0</v>
      </c>
      <c r="U663" s="2" t="s">
        <v>6266</v>
      </c>
      <c r="V663" s="10" t="s">
        <v>6267</v>
      </c>
      <c r="W663" s="2" t="s">
        <v>4429</v>
      </c>
      <c r="X663" s="2" t="s">
        <v>4430</v>
      </c>
      <c r="Y663" s="2" t="s">
        <v>5157</v>
      </c>
      <c r="Z663" s="2" t="s">
        <v>367</v>
      </c>
      <c r="AA663" s="2" t="s">
        <v>6268</v>
      </c>
    </row>
    <row r="664">
      <c r="A664" s="95" t="s">
        <v>562</v>
      </c>
      <c r="B664" s="136">
        <v>45925.0</v>
      </c>
      <c r="C664" s="95" t="s">
        <v>289</v>
      </c>
      <c r="D664" s="94" t="s">
        <v>6218</v>
      </c>
      <c r="E664" s="95" t="s">
        <v>342</v>
      </c>
      <c r="F664" s="135">
        <v>45925.0</v>
      </c>
      <c r="G664" s="94" t="s">
        <v>698</v>
      </c>
      <c r="H664" s="94" t="s">
        <v>6269</v>
      </c>
      <c r="I664" s="2" t="s">
        <v>6270</v>
      </c>
      <c r="J664" s="2" t="s">
        <v>6271</v>
      </c>
      <c r="K664" s="2" t="s">
        <v>6272</v>
      </c>
      <c r="L664" s="2">
        <v>2021.0</v>
      </c>
      <c r="M664" s="2" t="s">
        <v>6273</v>
      </c>
      <c r="N664" s="2">
        <v>169.0</v>
      </c>
      <c r="O664" s="2">
        <v>6.0</v>
      </c>
      <c r="Q664" s="2">
        <v>1288.0</v>
      </c>
      <c r="R664" s="2">
        <v>1289.0</v>
      </c>
      <c r="S664" s="2">
        <v>0.0</v>
      </c>
      <c r="T664" s="2">
        <v>8.0</v>
      </c>
      <c r="U664" s="2" t="s">
        <v>6274</v>
      </c>
      <c r="V664" s="10" t="s">
        <v>6275</v>
      </c>
      <c r="W664" s="2" t="s">
        <v>4429</v>
      </c>
      <c r="X664" s="2" t="s">
        <v>4430</v>
      </c>
      <c r="Z664" s="2" t="s">
        <v>367</v>
      </c>
      <c r="AA664" s="2" t="s">
        <v>6276</v>
      </c>
    </row>
    <row r="665">
      <c r="A665" s="95" t="s">
        <v>562</v>
      </c>
      <c r="B665" s="136">
        <v>45925.0</v>
      </c>
      <c r="C665" s="95" t="s">
        <v>289</v>
      </c>
      <c r="D665" s="94" t="s">
        <v>6277</v>
      </c>
      <c r="E665" s="95" t="s">
        <v>342</v>
      </c>
      <c r="F665" s="135">
        <v>45925.0</v>
      </c>
      <c r="G665" s="94" t="s">
        <v>698</v>
      </c>
      <c r="H665" s="94" t="s">
        <v>6278</v>
      </c>
      <c r="I665" s="2" t="s">
        <v>6279</v>
      </c>
      <c r="J665" s="2" t="s">
        <v>6280</v>
      </c>
      <c r="K665" s="2" t="s">
        <v>6281</v>
      </c>
      <c r="L665" s="2">
        <v>2021.0</v>
      </c>
      <c r="M665" s="2" t="s">
        <v>6282</v>
      </c>
      <c r="N665" s="2">
        <v>67.0</v>
      </c>
      <c r="O665" s="2">
        <v>3.0</v>
      </c>
      <c r="P665" s="2" t="s">
        <v>6283</v>
      </c>
      <c r="S665" s="2">
        <v>0.0</v>
      </c>
      <c r="T665" s="2">
        <v>6.0</v>
      </c>
      <c r="U665" s="2" t="s">
        <v>6284</v>
      </c>
      <c r="V665" s="10" t="s">
        <v>6285</v>
      </c>
      <c r="W665" s="2" t="s">
        <v>4429</v>
      </c>
      <c r="X665" s="2" t="s">
        <v>4430</v>
      </c>
      <c r="Z665" s="2" t="s">
        <v>367</v>
      </c>
      <c r="AA665" s="2" t="s">
        <v>6286</v>
      </c>
    </row>
    <row r="666">
      <c r="A666" s="95" t="s">
        <v>562</v>
      </c>
      <c r="B666" s="136">
        <v>45925.0</v>
      </c>
      <c r="C666" s="95" t="s">
        <v>289</v>
      </c>
      <c r="D666" s="94" t="s">
        <v>6287</v>
      </c>
      <c r="E666" s="95" t="s">
        <v>342</v>
      </c>
      <c r="F666" s="135">
        <v>45925.0</v>
      </c>
      <c r="G666" s="94" t="s">
        <v>698</v>
      </c>
      <c r="H666" s="94" t="s">
        <v>6288</v>
      </c>
      <c r="I666" s="2" t="s">
        <v>6289</v>
      </c>
      <c r="J666" s="2" t="s">
        <v>6290</v>
      </c>
      <c r="K666" s="2" t="s">
        <v>6291</v>
      </c>
      <c r="L666" s="2">
        <v>2021.0</v>
      </c>
      <c r="M666" s="2" t="s">
        <v>6292</v>
      </c>
      <c r="N666" s="2">
        <v>133.0</v>
      </c>
      <c r="O666" s="151">
        <v>45973.0</v>
      </c>
      <c r="Q666" s="2">
        <v>610.0</v>
      </c>
      <c r="R666" s="2">
        <v>619.0</v>
      </c>
      <c r="S666" s="2">
        <v>0.0</v>
      </c>
      <c r="T666" s="2">
        <v>16.0</v>
      </c>
      <c r="U666" s="2" t="s">
        <v>6293</v>
      </c>
      <c r="V666" s="10" t="s">
        <v>6294</v>
      </c>
      <c r="W666" s="2" t="s">
        <v>4429</v>
      </c>
      <c r="X666" s="2" t="s">
        <v>4430</v>
      </c>
      <c r="Y666" s="2" t="s">
        <v>5272</v>
      </c>
      <c r="Z666" s="2" t="s">
        <v>367</v>
      </c>
      <c r="AA666" s="2" t="s">
        <v>6295</v>
      </c>
    </row>
    <row r="667">
      <c r="A667" s="95" t="s">
        <v>562</v>
      </c>
      <c r="B667" s="136">
        <v>45925.0</v>
      </c>
      <c r="C667" s="95" t="s">
        <v>289</v>
      </c>
      <c r="D667" s="94" t="s">
        <v>6296</v>
      </c>
      <c r="E667" s="95" t="s">
        <v>342</v>
      </c>
      <c r="F667" s="135">
        <v>45925.0</v>
      </c>
      <c r="G667" s="94" t="s">
        <v>698</v>
      </c>
      <c r="H667" s="94" t="s">
        <v>6297</v>
      </c>
      <c r="I667" s="2" t="s">
        <v>6298</v>
      </c>
      <c r="J667" s="2" t="s">
        <v>6299</v>
      </c>
      <c r="K667" s="2" t="s">
        <v>6300</v>
      </c>
      <c r="L667" s="2">
        <v>2021.0</v>
      </c>
      <c r="M667" s="2" t="s">
        <v>5008</v>
      </c>
      <c r="N667" s="2">
        <v>36.0</v>
      </c>
      <c r="O667" s="2">
        <v>6.0</v>
      </c>
      <c r="Q667" s="2">
        <v>1591.0</v>
      </c>
      <c r="R667" s="2">
        <v>1597.0</v>
      </c>
      <c r="S667" s="2">
        <v>0.0</v>
      </c>
      <c r="T667" s="2">
        <v>11.0</v>
      </c>
      <c r="U667" s="2" t="s">
        <v>6301</v>
      </c>
      <c r="V667" s="10" t="s">
        <v>6302</v>
      </c>
      <c r="W667" s="2" t="s">
        <v>4429</v>
      </c>
      <c r="X667" s="2" t="s">
        <v>4430</v>
      </c>
      <c r="Y667" s="2" t="s">
        <v>5229</v>
      </c>
      <c r="Z667" s="2" t="s">
        <v>367</v>
      </c>
      <c r="AA667" s="2" t="s">
        <v>6303</v>
      </c>
    </row>
    <row r="668">
      <c r="A668" s="95" t="s">
        <v>562</v>
      </c>
      <c r="B668" s="136">
        <v>45925.0</v>
      </c>
      <c r="C668" s="95" t="s">
        <v>289</v>
      </c>
      <c r="D668" s="94" t="s">
        <v>6304</v>
      </c>
      <c r="E668" s="95" t="s">
        <v>342</v>
      </c>
      <c r="F668" s="135">
        <v>45925.0</v>
      </c>
      <c r="G668" s="94" t="s">
        <v>698</v>
      </c>
      <c r="H668" s="94" t="s">
        <v>6305</v>
      </c>
      <c r="I668" s="2" t="s">
        <v>6306</v>
      </c>
      <c r="J668" s="2" t="s">
        <v>6307</v>
      </c>
      <c r="K668" s="2" t="s">
        <v>6308</v>
      </c>
      <c r="L668" s="2">
        <v>2021.0</v>
      </c>
      <c r="M668" s="2" t="s">
        <v>6309</v>
      </c>
      <c r="N668" s="2">
        <v>14.0</v>
      </c>
      <c r="O668" s="2">
        <v>2.0</v>
      </c>
      <c r="Q668" s="2">
        <v>271.0</v>
      </c>
      <c r="R668" s="2">
        <v>276.0</v>
      </c>
      <c r="S668" s="2">
        <v>0.0</v>
      </c>
      <c r="T668" s="2">
        <v>0.0</v>
      </c>
      <c r="U668" s="2" t="s">
        <v>6310</v>
      </c>
      <c r="V668" s="10" t="s">
        <v>6311</v>
      </c>
      <c r="W668" s="2" t="s">
        <v>4429</v>
      </c>
      <c r="X668" s="2" t="s">
        <v>4430</v>
      </c>
      <c r="Y668" s="2" t="s">
        <v>4692</v>
      </c>
      <c r="Z668" s="2" t="s">
        <v>367</v>
      </c>
      <c r="AA668" s="2" t="s">
        <v>6312</v>
      </c>
    </row>
    <row r="669">
      <c r="A669" s="95" t="s">
        <v>562</v>
      </c>
      <c r="B669" s="136">
        <v>45925.0</v>
      </c>
      <c r="C669" s="95" t="s">
        <v>289</v>
      </c>
      <c r="D669" s="94" t="s">
        <v>6313</v>
      </c>
      <c r="E669" s="95" t="s">
        <v>342</v>
      </c>
      <c r="F669" s="135">
        <v>45925.0</v>
      </c>
      <c r="G669" s="94" t="s">
        <v>1264</v>
      </c>
      <c r="H669" s="94" t="s">
        <v>6314</v>
      </c>
      <c r="I669" s="2" t="s">
        <v>6315</v>
      </c>
      <c r="J669" s="2" t="s">
        <v>6316</v>
      </c>
      <c r="K669" s="2" t="s">
        <v>6317</v>
      </c>
      <c r="L669" s="2">
        <v>2021.0</v>
      </c>
      <c r="M669" s="2" t="s">
        <v>5571</v>
      </c>
      <c r="N669" s="2">
        <v>9.0</v>
      </c>
      <c r="P669" s="2">
        <v>639405.0</v>
      </c>
      <c r="S669" s="2">
        <v>0.0</v>
      </c>
      <c r="T669" s="2">
        <v>23.0</v>
      </c>
      <c r="U669" s="2" t="s">
        <v>6318</v>
      </c>
      <c r="V669" s="10" t="s">
        <v>6319</v>
      </c>
      <c r="W669" s="2" t="s">
        <v>4429</v>
      </c>
      <c r="X669" s="2" t="s">
        <v>4430</v>
      </c>
      <c r="Y669" s="2" t="s">
        <v>4767</v>
      </c>
      <c r="Z669" s="2" t="s">
        <v>367</v>
      </c>
      <c r="AA669" s="2" t="s">
        <v>6320</v>
      </c>
    </row>
    <row r="670">
      <c r="A670" s="95" t="s">
        <v>562</v>
      </c>
      <c r="B670" s="136">
        <v>45925.0</v>
      </c>
      <c r="C670" s="95" t="s">
        <v>289</v>
      </c>
      <c r="D670" s="94" t="s">
        <v>6321</v>
      </c>
      <c r="E670" s="95" t="s">
        <v>342</v>
      </c>
      <c r="F670" s="135">
        <v>45925.0</v>
      </c>
      <c r="G670" s="94" t="s">
        <v>998</v>
      </c>
      <c r="H670" s="94" t="s">
        <v>6322</v>
      </c>
      <c r="I670" s="2" t="s">
        <v>6323</v>
      </c>
      <c r="J670" s="2" t="s">
        <v>6324</v>
      </c>
      <c r="K670" s="2" t="s">
        <v>6325</v>
      </c>
      <c r="L670" s="2">
        <v>2021.0</v>
      </c>
      <c r="M670" s="2" t="s">
        <v>6326</v>
      </c>
      <c r="N670" s="2">
        <v>27.0</v>
      </c>
      <c r="O670" s="2">
        <v>3.0</v>
      </c>
      <c r="Q670" s="2">
        <v>433.0</v>
      </c>
      <c r="R670" s="2">
        <v>459.0</v>
      </c>
      <c r="S670" s="2">
        <v>0.0</v>
      </c>
      <c r="T670" s="2">
        <v>59.0</v>
      </c>
      <c r="U670" s="2" t="s">
        <v>6327</v>
      </c>
      <c r="V670" s="10" t="s">
        <v>6328</v>
      </c>
      <c r="W670" s="2" t="s">
        <v>4429</v>
      </c>
      <c r="X670" s="2" t="s">
        <v>4430</v>
      </c>
      <c r="Y670" s="2" t="s">
        <v>5011</v>
      </c>
      <c r="Z670" s="2" t="s">
        <v>367</v>
      </c>
      <c r="AA670" s="2" t="s">
        <v>6329</v>
      </c>
    </row>
    <row r="671">
      <c r="A671" s="95" t="s">
        <v>6330</v>
      </c>
      <c r="B671" s="135">
        <v>45925.0</v>
      </c>
      <c r="C671" s="95" t="s">
        <v>289</v>
      </c>
      <c r="D671" s="94" t="s">
        <v>6331</v>
      </c>
      <c r="E671" s="95" t="s">
        <v>342</v>
      </c>
      <c r="F671" s="135">
        <v>45925.0</v>
      </c>
      <c r="G671" s="94" t="s">
        <v>289</v>
      </c>
      <c r="H671" s="94" t="s">
        <v>6332</v>
      </c>
      <c r="I671" s="2" t="s">
        <v>6333</v>
      </c>
      <c r="J671" s="2" t="s">
        <v>6334</v>
      </c>
      <c r="K671" s="2" t="s">
        <v>6335</v>
      </c>
      <c r="L671" s="2">
        <v>2021.0</v>
      </c>
      <c r="M671" s="2" t="s">
        <v>6336</v>
      </c>
      <c r="N671" s="2">
        <v>181.0</v>
      </c>
      <c r="O671" s="2">
        <v>5.0</v>
      </c>
      <c r="Q671" s="2">
        <v>590.0</v>
      </c>
      <c r="R671" s="2">
        <v>597.0</v>
      </c>
      <c r="S671" s="2">
        <v>0.0</v>
      </c>
      <c r="T671" s="2">
        <v>18.0</v>
      </c>
      <c r="U671" s="2" t="s">
        <v>6337</v>
      </c>
      <c r="V671" s="10" t="s">
        <v>6338</v>
      </c>
      <c r="W671" s="2" t="s">
        <v>4429</v>
      </c>
      <c r="X671" s="2" t="s">
        <v>4430</v>
      </c>
      <c r="Y671" s="2" t="s">
        <v>4692</v>
      </c>
      <c r="Z671" s="2" t="s">
        <v>367</v>
      </c>
      <c r="AA671" s="2" t="s">
        <v>6339</v>
      </c>
    </row>
    <row r="672">
      <c r="A672" s="95" t="s">
        <v>6330</v>
      </c>
      <c r="B672" s="135">
        <v>45925.0</v>
      </c>
      <c r="C672" s="95" t="s">
        <v>289</v>
      </c>
      <c r="D672" s="94" t="s">
        <v>6340</v>
      </c>
      <c r="E672" s="95" t="s">
        <v>870</v>
      </c>
      <c r="F672" s="135">
        <v>45925.0</v>
      </c>
      <c r="G672" s="94" t="s">
        <v>289</v>
      </c>
      <c r="H672" s="94" t="s">
        <v>6341</v>
      </c>
      <c r="I672" s="2" t="s">
        <v>6342</v>
      </c>
      <c r="J672" s="2" t="s">
        <v>6343</v>
      </c>
      <c r="K672" s="2" t="s">
        <v>6344</v>
      </c>
      <c r="L672" s="2">
        <v>2021.0</v>
      </c>
      <c r="M672" s="2" t="s">
        <v>6345</v>
      </c>
      <c r="N672" s="2">
        <v>118.0</v>
      </c>
      <c r="O672" s="2">
        <v>5.0</v>
      </c>
      <c r="Q672" s="2">
        <v>1779.0</v>
      </c>
      <c r="R672" s="2">
        <v>1792.0</v>
      </c>
      <c r="S672" s="2">
        <v>0.0</v>
      </c>
      <c r="T672" s="2">
        <v>8.0</v>
      </c>
      <c r="U672" s="2" t="s">
        <v>6346</v>
      </c>
      <c r="V672" s="10" t="s">
        <v>6347</v>
      </c>
      <c r="W672" s="2" t="s">
        <v>4429</v>
      </c>
      <c r="X672" s="2" t="s">
        <v>4430</v>
      </c>
      <c r="Z672" s="2" t="s">
        <v>367</v>
      </c>
      <c r="AA672" s="2" t="s">
        <v>6348</v>
      </c>
    </row>
    <row r="673">
      <c r="A673" s="95" t="s">
        <v>6330</v>
      </c>
      <c r="B673" s="135">
        <v>45925.0</v>
      </c>
      <c r="C673" s="95" t="s">
        <v>289</v>
      </c>
      <c r="D673" s="94" t="s">
        <v>6349</v>
      </c>
      <c r="E673" s="95" t="s">
        <v>754</v>
      </c>
      <c r="F673" s="136">
        <v>45925.0</v>
      </c>
      <c r="G673" s="94" t="s">
        <v>289</v>
      </c>
      <c r="H673" s="94" t="s">
        <v>6350</v>
      </c>
      <c r="I673" s="2" t="s">
        <v>6351</v>
      </c>
      <c r="J673" s="2" t="s">
        <v>6352</v>
      </c>
      <c r="K673" s="2" t="s">
        <v>6353</v>
      </c>
      <c r="L673" s="2">
        <v>2021.0</v>
      </c>
      <c r="M673" s="2" t="s">
        <v>6354</v>
      </c>
      <c r="N673" s="2">
        <v>91.0</v>
      </c>
      <c r="O673" s="2">
        <v>3.0</v>
      </c>
      <c r="Q673" s="2">
        <v>386.0</v>
      </c>
      <c r="R673" s="2">
        <v>397.0</v>
      </c>
      <c r="S673" s="2">
        <v>0.0</v>
      </c>
      <c r="T673" s="2">
        <v>11.0</v>
      </c>
      <c r="U673" s="2" t="s">
        <v>6355</v>
      </c>
      <c r="V673" s="10" t="s">
        <v>6356</v>
      </c>
      <c r="W673" s="2" t="s">
        <v>4429</v>
      </c>
      <c r="X673" s="2" t="s">
        <v>4430</v>
      </c>
      <c r="Z673" s="2" t="s">
        <v>367</v>
      </c>
      <c r="AA673" s="2" t="s">
        <v>6357</v>
      </c>
    </row>
    <row r="674">
      <c r="A674" s="95" t="s">
        <v>6330</v>
      </c>
      <c r="B674" s="135">
        <v>45925.0</v>
      </c>
      <c r="C674" s="95" t="s">
        <v>700</v>
      </c>
      <c r="D674" s="94" t="s">
        <v>6358</v>
      </c>
      <c r="E674" s="95" t="s">
        <v>754</v>
      </c>
      <c r="F674" s="136">
        <v>45925.0</v>
      </c>
      <c r="G674" s="94" t="s">
        <v>289</v>
      </c>
      <c r="H674" s="94" t="s">
        <v>6359</v>
      </c>
      <c r="I674" s="2" t="s">
        <v>6360</v>
      </c>
      <c r="J674" s="2" t="s">
        <v>6361</v>
      </c>
      <c r="K674" s="2" t="s">
        <v>6362</v>
      </c>
      <c r="L674" s="2">
        <v>2021.0</v>
      </c>
      <c r="M674" s="2" t="s">
        <v>6363</v>
      </c>
      <c r="N674" s="2">
        <v>15.0</v>
      </c>
      <c r="O674" s="2">
        <v>1.0</v>
      </c>
      <c r="Q674" s="2">
        <v>262.0</v>
      </c>
      <c r="R674" s="2">
        <v>278.0</v>
      </c>
      <c r="S674" s="2">
        <v>0.0</v>
      </c>
      <c r="T674" s="2">
        <v>2.0</v>
      </c>
      <c r="U674" s="2" t="s">
        <v>6364</v>
      </c>
      <c r="V674" s="10" t="s">
        <v>6365</v>
      </c>
      <c r="W674" s="2" t="s">
        <v>4429</v>
      </c>
      <c r="X674" s="2" t="s">
        <v>4430</v>
      </c>
      <c r="Y674" s="2" t="s">
        <v>4469</v>
      </c>
      <c r="Z674" s="2" t="s">
        <v>367</v>
      </c>
      <c r="AA674" s="2" t="s">
        <v>6366</v>
      </c>
    </row>
    <row r="675">
      <c r="A675" s="95" t="s">
        <v>6330</v>
      </c>
      <c r="B675" s="135">
        <v>45925.0</v>
      </c>
      <c r="C675" s="95" t="s">
        <v>700</v>
      </c>
      <c r="D675" s="94" t="s">
        <v>6367</v>
      </c>
      <c r="E675" s="95" t="s">
        <v>754</v>
      </c>
      <c r="F675" s="136">
        <v>45925.0</v>
      </c>
      <c r="G675" s="94" t="s">
        <v>289</v>
      </c>
      <c r="H675" s="94" t="s">
        <v>6368</v>
      </c>
      <c r="I675" s="2" t="s">
        <v>6369</v>
      </c>
      <c r="J675" s="2" t="s">
        <v>6370</v>
      </c>
      <c r="K675" s="2" t="s">
        <v>6371</v>
      </c>
      <c r="L675" s="2">
        <v>2021.0</v>
      </c>
      <c r="M675" s="2" t="s">
        <v>4891</v>
      </c>
      <c r="N675" s="2">
        <v>30.0</v>
      </c>
      <c r="O675" s="2">
        <v>3.0</v>
      </c>
      <c r="P675" s="2">
        <v>105586.0</v>
      </c>
      <c r="S675" s="2">
        <v>0.0</v>
      </c>
      <c r="T675" s="2">
        <v>5.0</v>
      </c>
      <c r="U675" s="2" t="s">
        <v>6372</v>
      </c>
      <c r="V675" s="10" t="s">
        <v>6373</v>
      </c>
      <c r="W675" s="2" t="s">
        <v>4429</v>
      </c>
      <c r="X675" s="2" t="s">
        <v>4430</v>
      </c>
      <c r="Y675" s="2" t="s">
        <v>5011</v>
      </c>
      <c r="Z675" s="2" t="s">
        <v>367</v>
      </c>
      <c r="AA675" s="2" t="s">
        <v>6374</v>
      </c>
    </row>
    <row r="676">
      <c r="A676" s="95" t="s">
        <v>6330</v>
      </c>
      <c r="B676" s="135">
        <v>45925.0</v>
      </c>
      <c r="C676" s="95" t="s">
        <v>700</v>
      </c>
      <c r="D676" s="94" t="s">
        <v>6375</v>
      </c>
      <c r="E676" s="95" t="s">
        <v>754</v>
      </c>
      <c r="F676" s="136">
        <v>45925.0</v>
      </c>
      <c r="G676" s="94" t="s">
        <v>289</v>
      </c>
      <c r="H676" s="94" t="s">
        <v>2340</v>
      </c>
      <c r="I676" s="2" t="s">
        <v>6376</v>
      </c>
      <c r="J676" s="2" t="s">
        <v>6377</v>
      </c>
      <c r="K676" s="2" t="s">
        <v>6378</v>
      </c>
      <c r="L676" s="2">
        <v>2021.0</v>
      </c>
      <c r="M676" s="2" t="s">
        <v>6379</v>
      </c>
      <c r="N676" s="2">
        <v>113.0</v>
      </c>
      <c r="P676" s="2">
        <v>103200.0</v>
      </c>
      <c r="S676" s="2">
        <v>0.0</v>
      </c>
      <c r="T676" s="2">
        <v>12.0</v>
      </c>
      <c r="U676" s="2" t="s">
        <v>6380</v>
      </c>
      <c r="V676" s="10" t="s">
        <v>6381</v>
      </c>
      <c r="W676" s="2" t="s">
        <v>4429</v>
      </c>
      <c r="X676" s="2" t="s">
        <v>4430</v>
      </c>
      <c r="Y676" s="2" t="s">
        <v>4692</v>
      </c>
      <c r="Z676" s="2" t="s">
        <v>367</v>
      </c>
      <c r="AA676" s="2" t="s">
        <v>6382</v>
      </c>
    </row>
    <row r="677">
      <c r="A677" s="95" t="s">
        <v>6330</v>
      </c>
      <c r="B677" s="135">
        <v>45925.0</v>
      </c>
      <c r="C677" s="95" t="s">
        <v>289</v>
      </c>
      <c r="D677" s="94" t="s">
        <v>6383</v>
      </c>
      <c r="E677" s="95" t="s">
        <v>754</v>
      </c>
      <c r="F677" s="136">
        <v>45925.0</v>
      </c>
      <c r="G677" s="94" t="s">
        <v>289</v>
      </c>
      <c r="H677" s="94" t="s">
        <v>6384</v>
      </c>
      <c r="I677" s="2" t="s">
        <v>6385</v>
      </c>
      <c r="J677" s="2" t="s">
        <v>6386</v>
      </c>
      <c r="K677" s="2" t="s">
        <v>6387</v>
      </c>
      <c r="L677" s="2">
        <v>2021.0</v>
      </c>
      <c r="M677" s="2" t="s">
        <v>6388</v>
      </c>
      <c r="N677" s="2">
        <v>52.0</v>
      </c>
      <c r="O677" s="2">
        <v>1.0</v>
      </c>
      <c r="Q677" s="2">
        <v>86.0</v>
      </c>
      <c r="R677" s="2">
        <v>96.0</v>
      </c>
      <c r="S677" s="2">
        <v>0.0</v>
      </c>
      <c r="T677" s="2">
        <v>4.0</v>
      </c>
      <c r="U677" s="2" t="s">
        <v>6389</v>
      </c>
      <c r="V677" s="10" t="s">
        <v>6390</v>
      </c>
      <c r="W677" s="2" t="s">
        <v>4429</v>
      </c>
      <c r="X677" s="2" t="s">
        <v>4430</v>
      </c>
      <c r="Z677" s="2" t="s">
        <v>367</v>
      </c>
      <c r="AA677" s="2" t="s">
        <v>6391</v>
      </c>
    </row>
    <row r="678">
      <c r="A678" s="95" t="s">
        <v>6330</v>
      </c>
      <c r="B678" s="135">
        <v>45925.0</v>
      </c>
      <c r="C678" s="95" t="s">
        <v>289</v>
      </c>
      <c r="D678" s="94" t="s">
        <v>6392</v>
      </c>
      <c r="E678" s="95" t="s">
        <v>754</v>
      </c>
      <c r="F678" s="136">
        <v>45925.0</v>
      </c>
      <c r="G678" s="94" t="s">
        <v>289</v>
      </c>
      <c r="H678" s="94" t="s">
        <v>2340</v>
      </c>
      <c r="I678" s="2" t="s">
        <v>6393</v>
      </c>
      <c r="J678" s="2" t="s">
        <v>6394</v>
      </c>
      <c r="K678" s="2" t="s">
        <v>6395</v>
      </c>
      <c r="L678" s="2">
        <v>2021.0</v>
      </c>
      <c r="M678" s="2" t="s">
        <v>6396</v>
      </c>
      <c r="N678" s="2">
        <v>130.0</v>
      </c>
      <c r="O678" s="2">
        <v>3.0</v>
      </c>
      <c r="Q678" s="2">
        <v>262.0</v>
      </c>
      <c r="R678" s="2">
        <v>272.0</v>
      </c>
      <c r="S678" s="2">
        <v>0.0</v>
      </c>
      <c r="T678" s="2">
        <v>23.0</v>
      </c>
      <c r="U678" s="2" t="s">
        <v>6397</v>
      </c>
      <c r="V678" s="10" t="s">
        <v>6398</v>
      </c>
      <c r="W678" s="2" t="s">
        <v>4429</v>
      </c>
      <c r="X678" s="2" t="s">
        <v>4430</v>
      </c>
      <c r="Y678" s="2" t="s">
        <v>5272</v>
      </c>
      <c r="Z678" s="2" t="s">
        <v>367</v>
      </c>
      <c r="AA678" s="2" t="s">
        <v>6399</v>
      </c>
    </row>
    <row r="679">
      <c r="A679" s="95" t="s">
        <v>6330</v>
      </c>
      <c r="B679" s="135">
        <v>45925.0</v>
      </c>
      <c r="C679" s="95" t="s">
        <v>289</v>
      </c>
      <c r="D679" s="94" t="s">
        <v>6400</v>
      </c>
      <c r="E679" s="120" t="s">
        <v>291</v>
      </c>
      <c r="F679" s="155">
        <v>45925.0</v>
      </c>
      <c r="G679" s="121" t="s">
        <v>6401</v>
      </c>
      <c r="H679" s="121" t="s">
        <v>6402</v>
      </c>
      <c r="I679" s="2" t="s">
        <v>6403</v>
      </c>
      <c r="J679" s="2">
        <v>5.7205954644E10</v>
      </c>
      <c r="K679" s="120" t="s">
        <v>6404</v>
      </c>
      <c r="L679" s="2">
        <v>2021.0</v>
      </c>
      <c r="M679" s="2" t="s">
        <v>6405</v>
      </c>
      <c r="N679" s="2">
        <v>164.0</v>
      </c>
      <c r="Q679" s="2">
        <v>206.0</v>
      </c>
      <c r="R679" s="2">
        <v>222.0</v>
      </c>
      <c r="S679" s="2">
        <v>0.0</v>
      </c>
      <c r="T679" s="2">
        <v>6.0</v>
      </c>
      <c r="U679" s="2" t="s">
        <v>6406</v>
      </c>
      <c r="V679" s="10" t="s">
        <v>6407</v>
      </c>
      <c r="W679" s="2" t="s">
        <v>4429</v>
      </c>
      <c r="X679" s="2" t="s">
        <v>4430</v>
      </c>
      <c r="Y679" s="2" t="s">
        <v>5011</v>
      </c>
      <c r="Z679" s="2" t="s">
        <v>367</v>
      </c>
      <c r="AA679" s="2" t="s">
        <v>6408</v>
      </c>
    </row>
    <row r="680">
      <c r="A680" s="95" t="s">
        <v>6330</v>
      </c>
      <c r="B680" s="135">
        <v>45925.0</v>
      </c>
      <c r="C680" s="95" t="s">
        <v>1368</v>
      </c>
      <c r="D680" s="94" t="s">
        <v>6409</v>
      </c>
      <c r="E680" s="95" t="s">
        <v>720</v>
      </c>
      <c r="F680" s="137">
        <v>45925.0</v>
      </c>
      <c r="G680" s="94" t="s">
        <v>360</v>
      </c>
      <c r="H680" s="94" t="s">
        <v>6410</v>
      </c>
      <c r="I680" s="2" t="s">
        <v>6411</v>
      </c>
      <c r="J680" s="2" t="s">
        <v>6412</v>
      </c>
      <c r="K680" s="2" t="s">
        <v>6413</v>
      </c>
      <c r="L680" s="2">
        <v>2021.0</v>
      </c>
      <c r="M680" s="2" t="s">
        <v>4642</v>
      </c>
      <c r="N680" s="2">
        <v>10.0</v>
      </c>
      <c r="O680" s="2">
        <v>1.0</v>
      </c>
      <c r="P680" s="2" t="s">
        <v>6414</v>
      </c>
      <c r="S680" s="2">
        <v>0.0</v>
      </c>
      <c r="T680" s="2">
        <v>15.0</v>
      </c>
      <c r="U680" s="2" t="s">
        <v>6415</v>
      </c>
      <c r="V680" s="10" t="s">
        <v>6416</v>
      </c>
      <c r="W680" s="2" t="s">
        <v>4429</v>
      </c>
      <c r="X680" s="2" t="s">
        <v>4430</v>
      </c>
      <c r="Y680" s="2" t="s">
        <v>4767</v>
      </c>
      <c r="Z680" s="2" t="s">
        <v>367</v>
      </c>
      <c r="AA680" s="2" t="s">
        <v>6417</v>
      </c>
    </row>
    <row r="681">
      <c r="A681" s="95" t="s">
        <v>6330</v>
      </c>
      <c r="B681" s="135">
        <v>45925.0</v>
      </c>
      <c r="C681" s="95" t="s">
        <v>700</v>
      </c>
      <c r="D681" s="94" t="s">
        <v>6418</v>
      </c>
      <c r="E681" s="120" t="s">
        <v>291</v>
      </c>
      <c r="F681" s="155">
        <v>45925.0</v>
      </c>
      <c r="G681" s="121" t="s">
        <v>289</v>
      </c>
      <c r="H681" s="121" t="s">
        <v>6419</v>
      </c>
      <c r="I681" s="2" t="s">
        <v>6420</v>
      </c>
      <c r="J681" s="2" t="s">
        <v>6421</v>
      </c>
      <c r="K681" s="120" t="s">
        <v>6422</v>
      </c>
      <c r="L681" s="2">
        <v>2021.0</v>
      </c>
      <c r="M681" s="2" t="s">
        <v>5008</v>
      </c>
      <c r="N681" s="2">
        <v>36.0</v>
      </c>
      <c r="O681" s="2">
        <v>2.0</v>
      </c>
      <c r="Q681" s="2">
        <v>500.0</v>
      </c>
      <c r="R681" s="2">
        <v>505.0</v>
      </c>
      <c r="S681" s="2">
        <v>0.0</v>
      </c>
      <c r="T681" s="2">
        <v>6.0</v>
      </c>
      <c r="U681" s="2" t="s">
        <v>6423</v>
      </c>
      <c r="V681" s="10" t="s">
        <v>6424</v>
      </c>
      <c r="W681" s="2" t="s">
        <v>4429</v>
      </c>
      <c r="X681" s="2" t="s">
        <v>4430</v>
      </c>
      <c r="Y681" s="2" t="s">
        <v>5229</v>
      </c>
      <c r="Z681" s="2" t="s">
        <v>367</v>
      </c>
      <c r="AA681" s="2" t="s">
        <v>6425</v>
      </c>
    </row>
    <row r="682">
      <c r="A682" s="95" t="s">
        <v>6330</v>
      </c>
      <c r="B682" s="135">
        <v>45925.0</v>
      </c>
      <c r="C682" s="95" t="s">
        <v>700</v>
      </c>
      <c r="D682" s="94" t="s">
        <v>6426</v>
      </c>
      <c r="E682" s="95" t="s">
        <v>509</v>
      </c>
      <c r="F682" s="136">
        <v>45925.0</v>
      </c>
      <c r="G682" s="94" t="s">
        <v>289</v>
      </c>
      <c r="H682" s="94" t="s">
        <v>6427</v>
      </c>
      <c r="I682" s="2" t="s">
        <v>6428</v>
      </c>
      <c r="J682" s="2" t="s">
        <v>6429</v>
      </c>
      <c r="K682" s="2" t="s">
        <v>6430</v>
      </c>
      <c r="L682" s="2">
        <v>2021.0</v>
      </c>
      <c r="M682" s="2" t="s">
        <v>2103</v>
      </c>
      <c r="N682" s="2">
        <v>11.0</v>
      </c>
      <c r="O682" s="2">
        <v>1.0</v>
      </c>
      <c r="P682" s="2" t="s">
        <v>6431</v>
      </c>
      <c r="S682" s="2">
        <v>0.0</v>
      </c>
      <c r="T682" s="2">
        <v>6.0</v>
      </c>
      <c r="U682" s="2" t="s">
        <v>6432</v>
      </c>
      <c r="V682" s="10" t="s">
        <v>6433</v>
      </c>
      <c r="W682" s="2" t="s">
        <v>4429</v>
      </c>
      <c r="X682" s="2" t="s">
        <v>4430</v>
      </c>
      <c r="Y682" s="2" t="s">
        <v>4767</v>
      </c>
      <c r="Z682" s="2" t="s">
        <v>367</v>
      </c>
      <c r="AA682" s="2" t="s">
        <v>6434</v>
      </c>
    </row>
    <row r="683">
      <c r="A683" s="95" t="s">
        <v>6330</v>
      </c>
      <c r="B683" s="135">
        <v>45925.0</v>
      </c>
      <c r="C683" s="95" t="s">
        <v>700</v>
      </c>
      <c r="D683" s="94" t="s">
        <v>6435</v>
      </c>
      <c r="E683" s="95" t="s">
        <v>509</v>
      </c>
      <c r="F683" s="136">
        <v>45925.0</v>
      </c>
      <c r="G683" s="94" t="s">
        <v>289</v>
      </c>
      <c r="H683" s="94" t="s">
        <v>6436</v>
      </c>
      <c r="I683" s="2" t="s">
        <v>6437</v>
      </c>
      <c r="J683" s="2" t="s">
        <v>6438</v>
      </c>
      <c r="K683" s="2" t="s">
        <v>6439</v>
      </c>
      <c r="L683" s="2">
        <v>2021.0</v>
      </c>
      <c r="M683" s="2" t="s">
        <v>6440</v>
      </c>
      <c r="N683" s="2">
        <v>29.0</v>
      </c>
      <c r="O683" s="2">
        <v>1.0</v>
      </c>
      <c r="Q683" s="2">
        <v>32.0</v>
      </c>
      <c r="R683" s="2">
        <v>46.0</v>
      </c>
      <c r="S683" s="2">
        <v>0.0</v>
      </c>
      <c r="T683" s="2">
        <v>45.0</v>
      </c>
      <c r="U683" s="2" t="s">
        <v>6441</v>
      </c>
      <c r="V683" s="10" t="s">
        <v>6442</v>
      </c>
      <c r="W683" s="2" t="s">
        <v>4429</v>
      </c>
      <c r="X683" s="2" t="s">
        <v>4430</v>
      </c>
      <c r="Y683" s="2" t="s">
        <v>5157</v>
      </c>
      <c r="Z683" s="2" t="s">
        <v>367</v>
      </c>
      <c r="AA683" s="2" t="s">
        <v>6443</v>
      </c>
    </row>
    <row r="684">
      <c r="A684" s="95" t="s">
        <v>6330</v>
      </c>
      <c r="B684" s="135">
        <v>45925.0</v>
      </c>
      <c r="C684" s="95" t="s">
        <v>289</v>
      </c>
      <c r="D684" s="94" t="s">
        <v>6444</v>
      </c>
      <c r="E684" s="95" t="s">
        <v>509</v>
      </c>
      <c r="F684" s="136">
        <v>45925.0</v>
      </c>
      <c r="G684" s="94" t="s">
        <v>289</v>
      </c>
      <c r="H684" s="94" t="s">
        <v>6445</v>
      </c>
      <c r="I684" s="2" t="s">
        <v>6446</v>
      </c>
      <c r="J684" s="2" t="s">
        <v>6447</v>
      </c>
      <c r="K684" s="2" t="s">
        <v>6448</v>
      </c>
      <c r="L684" s="2">
        <v>2021.0</v>
      </c>
      <c r="M684" s="2" t="s">
        <v>6449</v>
      </c>
      <c r="N684" s="2">
        <v>5.0</v>
      </c>
      <c r="O684" s="2">
        <v>3.0</v>
      </c>
      <c r="Q684" s="2">
        <v>189.0</v>
      </c>
      <c r="R684" s="2">
        <v>198.0</v>
      </c>
      <c r="S684" s="2">
        <v>0.0</v>
      </c>
      <c r="T684" s="2">
        <v>3.0</v>
      </c>
      <c r="U684" s="2" t="s">
        <v>6450</v>
      </c>
      <c r="V684" s="10" t="s">
        <v>6451</v>
      </c>
      <c r="W684" s="2" t="s">
        <v>4429</v>
      </c>
      <c r="X684" s="2" t="s">
        <v>4430</v>
      </c>
      <c r="Z684" s="2" t="s">
        <v>367</v>
      </c>
      <c r="AA684" s="2" t="s">
        <v>6452</v>
      </c>
    </row>
    <row r="685">
      <c r="A685" s="95" t="s">
        <v>6330</v>
      </c>
      <c r="B685" s="135">
        <v>45925.0</v>
      </c>
      <c r="C685" s="95" t="s">
        <v>289</v>
      </c>
      <c r="D685" s="94" t="s">
        <v>6453</v>
      </c>
      <c r="E685" s="95" t="s">
        <v>6454</v>
      </c>
      <c r="F685" s="136">
        <v>45925.0</v>
      </c>
      <c r="G685" s="94" t="s">
        <v>698</v>
      </c>
      <c r="H685" s="94" t="s">
        <v>6455</v>
      </c>
      <c r="I685" s="2" t="s">
        <v>6456</v>
      </c>
      <c r="J685" s="2" t="s">
        <v>6457</v>
      </c>
      <c r="K685" s="2" t="s">
        <v>6458</v>
      </c>
      <c r="L685" s="2">
        <v>2021.0</v>
      </c>
      <c r="M685" s="2" t="s">
        <v>6459</v>
      </c>
      <c r="N685" s="2">
        <v>21.0</v>
      </c>
      <c r="O685" s="2">
        <v>10.0</v>
      </c>
      <c r="Q685" s="2">
        <v>1135.0</v>
      </c>
      <c r="R685" s="2">
        <v>1146.0</v>
      </c>
      <c r="S685" s="2">
        <v>0.0</v>
      </c>
      <c r="T685" s="2">
        <v>14.0</v>
      </c>
      <c r="U685" s="2" t="s">
        <v>6460</v>
      </c>
      <c r="V685" s="10" t="s">
        <v>6461</v>
      </c>
      <c r="W685" s="2" t="s">
        <v>4429</v>
      </c>
      <c r="X685" s="2" t="s">
        <v>4430</v>
      </c>
      <c r="Z685" s="2" t="s">
        <v>367</v>
      </c>
      <c r="AA685" s="2" t="s">
        <v>6462</v>
      </c>
    </row>
    <row r="686">
      <c r="A686" s="95" t="s">
        <v>6330</v>
      </c>
      <c r="B686" s="135">
        <v>45925.0</v>
      </c>
      <c r="C686" s="95" t="s">
        <v>289</v>
      </c>
      <c r="D686" s="94" t="s">
        <v>6463</v>
      </c>
      <c r="E686" s="95" t="s">
        <v>509</v>
      </c>
      <c r="F686" s="136">
        <v>45925.0</v>
      </c>
      <c r="G686" s="94" t="s">
        <v>289</v>
      </c>
      <c r="H686" s="94" t="s">
        <v>6464</v>
      </c>
      <c r="I686" s="2" t="s">
        <v>6465</v>
      </c>
      <c r="J686" s="2" t="s">
        <v>6466</v>
      </c>
      <c r="K686" s="2" t="s">
        <v>6467</v>
      </c>
      <c r="L686" s="2">
        <v>2021.0</v>
      </c>
      <c r="M686" s="2" t="s">
        <v>6468</v>
      </c>
      <c r="N686" s="2">
        <v>14.0</v>
      </c>
      <c r="Q686" s="2">
        <v>2993.0</v>
      </c>
      <c r="R686" s="2">
        <v>3013.0</v>
      </c>
      <c r="S686" s="2">
        <v>0.0</v>
      </c>
      <c r="T686" s="2">
        <v>47.0</v>
      </c>
      <c r="U686" s="2" t="s">
        <v>6469</v>
      </c>
      <c r="V686" s="10" t="s">
        <v>6470</v>
      </c>
      <c r="W686" s="2" t="s">
        <v>4429</v>
      </c>
      <c r="X686" s="2" t="s">
        <v>4430</v>
      </c>
      <c r="Y686" s="2" t="s">
        <v>4767</v>
      </c>
      <c r="Z686" s="2" t="s">
        <v>367</v>
      </c>
      <c r="AA686" s="2" t="s">
        <v>6471</v>
      </c>
    </row>
    <row r="687">
      <c r="A687" s="95" t="s">
        <v>6330</v>
      </c>
      <c r="B687" s="135">
        <v>45925.0</v>
      </c>
      <c r="C687" s="95" t="s">
        <v>700</v>
      </c>
      <c r="D687" s="94" t="s">
        <v>6472</v>
      </c>
      <c r="E687" s="95" t="s">
        <v>509</v>
      </c>
      <c r="F687" s="136">
        <v>45925.0</v>
      </c>
      <c r="G687" s="94" t="s">
        <v>289</v>
      </c>
      <c r="H687" s="94" t="s">
        <v>6473</v>
      </c>
      <c r="I687" s="2" t="s">
        <v>6474</v>
      </c>
      <c r="J687" s="2" t="s">
        <v>6475</v>
      </c>
      <c r="K687" s="2" t="s">
        <v>6476</v>
      </c>
      <c r="L687" s="2">
        <v>2021.0</v>
      </c>
      <c r="M687" s="2" t="s">
        <v>6477</v>
      </c>
      <c r="N687" s="2">
        <v>5.0</v>
      </c>
      <c r="O687" s="2">
        <v>1.0</v>
      </c>
      <c r="P687" s="2" t="s">
        <v>6478</v>
      </c>
      <c r="S687" s="2">
        <v>0.0</v>
      </c>
      <c r="T687" s="2">
        <v>24.0</v>
      </c>
      <c r="U687" s="2" t="s">
        <v>6479</v>
      </c>
      <c r="V687" s="10" t="s">
        <v>6480</v>
      </c>
      <c r="W687" s="2" t="s">
        <v>4429</v>
      </c>
      <c r="X687" s="2" t="s">
        <v>4430</v>
      </c>
      <c r="Y687" s="2" t="s">
        <v>4767</v>
      </c>
      <c r="Z687" s="2" t="s">
        <v>367</v>
      </c>
      <c r="AA687" s="2" t="s">
        <v>6481</v>
      </c>
    </row>
    <row r="688">
      <c r="A688" s="95" t="s">
        <v>6330</v>
      </c>
      <c r="B688" s="135">
        <v>45925.0</v>
      </c>
      <c r="C688" s="95" t="s">
        <v>289</v>
      </c>
      <c r="D688" s="94" t="s">
        <v>6482</v>
      </c>
      <c r="E688" s="95" t="s">
        <v>509</v>
      </c>
      <c r="F688" s="136">
        <v>45925.0</v>
      </c>
      <c r="G688" s="94" t="s">
        <v>289</v>
      </c>
      <c r="H688" s="94" t="s">
        <v>6483</v>
      </c>
      <c r="I688" s="2" t="s">
        <v>6484</v>
      </c>
      <c r="J688" s="2" t="s">
        <v>6485</v>
      </c>
      <c r="K688" s="2" t="s">
        <v>6486</v>
      </c>
      <c r="L688" s="2">
        <v>2021.0</v>
      </c>
      <c r="M688" s="2" t="s">
        <v>5500</v>
      </c>
      <c r="N688" s="2">
        <v>33.0</v>
      </c>
      <c r="O688" s="2">
        <v>1.0</v>
      </c>
      <c r="P688" s="2" t="s">
        <v>6487</v>
      </c>
      <c r="S688" s="2">
        <v>0.0</v>
      </c>
      <c r="T688" s="2">
        <v>2.0</v>
      </c>
      <c r="U688" s="2" t="s">
        <v>6488</v>
      </c>
      <c r="V688" s="10" t="s">
        <v>6489</v>
      </c>
      <c r="W688" s="2" t="s">
        <v>4429</v>
      </c>
      <c r="X688" s="2" t="s">
        <v>4430</v>
      </c>
      <c r="Y688" s="2" t="s">
        <v>4561</v>
      </c>
      <c r="Z688" s="2" t="s">
        <v>367</v>
      </c>
      <c r="AA688" s="2" t="s">
        <v>6490</v>
      </c>
    </row>
    <row r="689">
      <c r="A689" s="95" t="s">
        <v>6330</v>
      </c>
      <c r="B689" s="135">
        <v>45925.0</v>
      </c>
      <c r="C689" s="95" t="s">
        <v>700</v>
      </c>
      <c r="D689" s="94" t="s">
        <v>6491</v>
      </c>
      <c r="E689" s="95" t="s">
        <v>509</v>
      </c>
      <c r="F689" s="136">
        <v>45925.0</v>
      </c>
      <c r="G689" s="94" t="s">
        <v>289</v>
      </c>
      <c r="H689" s="94" t="s">
        <v>6492</v>
      </c>
      <c r="I689" s="2" t="s">
        <v>6493</v>
      </c>
      <c r="J689" s="2" t="s">
        <v>6494</v>
      </c>
      <c r="K689" s="2" t="s">
        <v>6495</v>
      </c>
      <c r="L689" s="2">
        <v>2021.0</v>
      </c>
      <c r="M689" s="2" t="s">
        <v>4709</v>
      </c>
      <c r="N689" s="2">
        <v>10.0</v>
      </c>
      <c r="O689" s="2">
        <v>1.0</v>
      </c>
      <c r="P689" s="2" t="s">
        <v>6496</v>
      </c>
      <c r="S689" s="2">
        <v>0.0</v>
      </c>
      <c r="T689" s="2">
        <v>6.0</v>
      </c>
      <c r="U689" s="2" t="s">
        <v>6497</v>
      </c>
      <c r="V689" s="10" t="s">
        <v>6498</v>
      </c>
      <c r="W689" s="2" t="s">
        <v>4429</v>
      </c>
      <c r="X689" s="2" t="s">
        <v>4430</v>
      </c>
      <c r="Y689" s="2" t="s">
        <v>4767</v>
      </c>
      <c r="Z689" s="2" t="s">
        <v>367</v>
      </c>
      <c r="AA689" s="2" t="s">
        <v>6499</v>
      </c>
    </row>
    <row r="690">
      <c r="A690" s="95" t="s">
        <v>6330</v>
      </c>
      <c r="B690" s="135">
        <v>45925.0</v>
      </c>
      <c r="C690" s="95" t="s">
        <v>700</v>
      </c>
      <c r="D690" s="94" t="s">
        <v>6400</v>
      </c>
      <c r="E690" s="95" t="s">
        <v>509</v>
      </c>
      <c r="F690" s="136">
        <v>45925.0</v>
      </c>
      <c r="G690" s="94" t="s">
        <v>289</v>
      </c>
      <c r="H690" s="94" t="s">
        <v>6500</v>
      </c>
      <c r="I690" s="2" t="s">
        <v>6501</v>
      </c>
      <c r="J690" s="2" t="s">
        <v>6502</v>
      </c>
      <c r="K690" s="2" t="s">
        <v>6503</v>
      </c>
      <c r="L690" s="2">
        <v>2021.0</v>
      </c>
      <c r="M690" s="2" t="s">
        <v>6504</v>
      </c>
      <c r="N690" s="2">
        <v>12.0</v>
      </c>
      <c r="O690" s="2">
        <v>1.0</v>
      </c>
      <c r="P690" s="2" t="s">
        <v>6505</v>
      </c>
      <c r="Q690" s="2">
        <v>1.0</v>
      </c>
      <c r="R690" s="2">
        <v>19.0</v>
      </c>
      <c r="S690" s="2">
        <v>0.0</v>
      </c>
      <c r="T690" s="2">
        <v>69.0</v>
      </c>
      <c r="U690" s="2" t="s">
        <v>6506</v>
      </c>
      <c r="V690" s="10" t="s">
        <v>6507</v>
      </c>
      <c r="W690" s="2" t="s">
        <v>4429</v>
      </c>
      <c r="X690" s="2" t="s">
        <v>4430</v>
      </c>
      <c r="Y690" s="2" t="s">
        <v>4767</v>
      </c>
      <c r="Z690" s="2" t="s">
        <v>367</v>
      </c>
      <c r="AA690" s="2" t="s">
        <v>6508</v>
      </c>
    </row>
    <row r="691">
      <c r="A691" s="95" t="s">
        <v>778</v>
      </c>
      <c r="B691" s="136">
        <v>45925.0</v>
      </c>
      <c r="C691" s="95" t="s">
        <v>289</v>
      </c>
      <c r="D691" s="94" t="s">
        <v>6509</v>
      </c>
      <c r="E691" s="95" t="s">
        <v>509</v>
      </c>
      <c r="F691" s="136">
        <v>45925.0</v>
      </c>
      <c r="G691" s="94" t="s">
        <v>289</v>
      </c>
      <c r="H691" s="94" t="s">
        <v>6510</v>
      </c>
      <c r="I691" s="2" t="s">
        <v>6511</v>
      </c>
      <c r="J691" s="2" t="s">
        <v>6512</v>
      </c>
      <c r="K691" s="2" t="s">
        <v>6513</v>
      </c>
      <c r="L691" s="2">
        <v>2021.0</v>
      </c>
      <c r="M691" s="2" t="s">
        <v>6514</v>
      </c>
      <c r="N691" s="2">
        <v>16.0</v>
      </c>
      <c r="O691" s="2">
        <v>1.0</v>
      </c>
      <c r="Q691" s="2">
        <v>154.0</v>
      </c>
      <c r="R691" s="2">
        <v>161.0</v>
      </c>
      <c r="S691" s="2">
        <v>0.0</v>
      </c>
      <c r="T691" s="2">
        <v>6.0</v>
      </c>
      <c r="U691" s="2" t="s">
        <v>6515</v>
      </c>
      <c r="V691" s="10" t="s">
        <v>6516</v>
      </c>
      <c r="W691" s="2" t="s">
        <v>4429</v>
      </c>
      <c r="X691" s="2" t="s">
        <v>4430</v>
      </c>
      <c r="Y691" s="2" t="s">
        <v>5229</v>
      </c>
      <c r="Z691" s="2" t="s">
        <v>367</v>
      </c>
      <c r="AA691" s="2" t="s">
        <v>6517</v>
      </c>
    </row>
    <row r="692">
      <c r="A692" s="95" t="s">
        <v>778</v>
      </c>
      <c r="B692" s="136">
        <v>45925.0</v>
      </c>
      <c r="C692" s="95" t="s">
        <v>289</v>
      </c>
      <c r="D692" s="94" t="s">
        <v>6518</v>
      </c>
      <c r="E692" s="95" t="s">
        <v>315</v>
      </c>
      <c r="F692" s="134">
        <v>45925.0</v>
      </c>
      <c r="G692" s="94" t="s">
        <v>289</v>
      </c>
      <c r="H692" s="94" t="s">
        <v>6519</v>
      </c>
      <c r="I692" s="2" t="s">
        <v>6520</v>
      </c>
      <c r="J692" s="2" t="s">
        <v>6521</v>
      </c>
      <c r="K692" s="2" t="s">
        <v>6522</v>
      </c>
      <c r="L692" s="2">
        <v>2020.0</v>
      </c>
      <c r="M692" s="2" t="s">
        <v>2103</v>
      </c>
      <c r="N692" s="2">
        <v>10.0</v>
      </c>
      <c r="O692" s="2">
        <v>12.0</v>
      </c>
      <c r="P692" s="2">
        <v>41685.0</v>
      </c>
      <c r="S692" s="2">
        <v>0.0</v>
      </c>
      <c r="T692" s="2">
        <v>6.0</v>
      </c>
      <c r="U692" s="2" t="s">
        <v>6523</v>
      </c>
      <c r="V692" s="10" t="s">
        <v>6524</v>
      </c>
      <c r="W692" s="2" t="s">
        <v>4429</v>
      </c>
      <c r="X692" s="2" t="s">
        <v>4430</v>
      </c>
      <c r="Y692" s="2" t="s">
        <v>4767</v>
      </c>
      <c r="Z692" s="2" t="s">
        <v>367</v>
      </c>
      <c r="AA692" s="2" t="s">
        <v>6525</v>
      </c>
    </row>
    <row r="693">
      <c r="A693" s="95" t="s">
        <v>778</v>
      </c>
      <c r="B693" s="136">
        <v>45925.0</v>
      </c>
      <c r="C693" s="95" t="s">
        <v>289</v>
      </c>
      <c r="D693" s="94" t="s">
        <v>6526</v>
      </c>
      <c r="E693" s="95" t="s">
        <v>315</v>
      </c>
      <c r="F693" s="134">
        <v>45925.0</v>
      </c>
      <c r="G693" s="94" t="s">
        <v>289</v>
      </c>
      <c r="H693" s="94" t="s">
        <v>6527</v>
      </c>
      <c r="I693" s="2" t="s">
        <v>6528</v>
      </c>
      <c r="J693" s="2" t="s">
        <v>6529</v>
      </c>
      <c r="K693" s="2" t="s">
        <v>6530</v>
      </c>
      <c r="L693" s="2">
        <v>2020.0</v>
      </c>
      <c r="M693" s="2" t="s">
        <v>6531</v>
      </c>
      <c r="N693" s="2">
        <v>56.0</v>
      </c>
      <c r="O693" s="2">
        <v>6.0</v>
      </c>
      <c r="Q693" s="2">
        <v>713.0</v>
      </c>
      <c r="R693" s="2">
        <v>724.0</v>
      </c>
      <c r="S693" s="2">
        <v>0.0</v>
      </c>
      <c r="T693" s="2">
        <v>16.0</v>
      </c>
      <c r="U693" s="2" t="s">
        <v>6532</v>
      </c>
      <c r="V693" s="10" t="s">
        <v>6533</v>
      </c>
      <c r="W693" s="2" t="s">
        <v>4429</v>
      </c>
      <c r="X693" s="2" t="s">
        <v>4430</v>
      </c>
      <c r="Y693" s="2" t="s">
        <v>4692</v>
      </c>
      <c r="Z693" s="2" t="s">
        <v>367</v>
      </c>
      <c r="AA693" s="2" t="s">
        <v>6534</v>
      </c>
    </row>
    <row r="694">
      <c r="A694" s="95" t="s">
        <v>778</v>
      </c>
      <c r="B694" s="136">
        <v>45925.0</v>
      </c>
      <c r="C694" s="95" t="s">
        <v>289</v>
      </c>
      <c r="D694" s="94" t="s">
        <v>6535</v>
      </c>
      <c r="E694" s="95" t="s">
        <v>315</v>
      </c>
      <c r="F694" s="134">
        <v>45925.0</v>
      </c>
      <c r="G694" s="94" t="s">
        <v>289</v>
      </c>
      <c r="H694" s="94" t="s">
        <v>6536</v>
      </c>
      <c r="I694" s="2" t="s">
        <v>6537</v>
      </c>
      <c r="J694" s="2" t="s">
        <v>6538</v>
      </c>
      <c r="K694" s="2" t="s">
        <v>6539</v>
      </c>
      <c r="L694" s="2">
        <v>2020.0</v>
      </c>
      <c r="M694" s="2" t="s">
        <v>6540</v>
      </c>
      <c r="N694" s="2">
        <v>112.0</v>
      </c>
      <c r="O694" s="2">
        <v>6.0</v>
      </c>
      <c r="Q694" s="2">
        <v>675.0</v>
      </c>
      <c r="R694" s="2">
        <v>680.0</v>
      </c>
      <c r="S694" s="2">
        <v>0.0</v>
      </c>
      <c r="T694" s="2">
        <v>1.0</v>
      </c>
      <c r="U694" s="2" t="s">
        <v>6541</v>
      </c>
      <c r="V694" s="10" t="s">
        <v>6542</v>
      </c>
      <c r="W694" s="2" t="s">
        <v>4429</v>
      </c>
      <c r="X694" s="2" t="s">
        <v>4430</v>
      </c>
      <c r="Y694" s="2" t="s">
        <v>4692</v>
      </c>
      <c r="Z694" s="2" t="s">
        <v>367</v>
      </c>
      <c r="AA694" s="2" t="s">
        <v>6543</v>
      </c>
    </row>
    <row r="695">
      <c r="A695" s="95" t="s">
        <v>778</v>
      </c>
      <c r="B695" s="136">
        <v>45925.0</v>
      </c>
      <c r="C695" s="95" t="s">
        <v>289</v>
      </c>
      <c r="D695" s="94" t="s">
        <v>6544</v>
      </c>
      <c r="E695" s="95" t="s">
        <v>315</v>
      </c>
      <c r="F695" s="134">
        <v>45925.0</v>
      </c>
      <c r="G695" s="94" t="s">
        <v>289</v>
      </c>
      <c r="H695" s="94" t="s">
        <v>6527</v>
      </c>
      <c r="I695" s="2" t="s">
        <v>6545</v>
      </c>
      <c r="J695" s="2" t="s">
        <v>6546</v>
      </c>
      <c r="K695" s="2" t="s">
        <v>6547</v>
      </c>
      <c r="L695" s="2">
        <v>2020.0</v>
      </c>
      <c r="M695" s="2" t="s">
        <v>6548</v>
      </c>
      <c r="N695" s="2">
        <v>9.0</v>
      </c>
      <c r="O695" s="2">
        <v>23.0</v>
      </c>
      <c r="P695" s="2" t="s">
        <v>6549</v>
      </c>
      <c r="S695" s="2">
        <v>0.0</v>
      </c>
      <c r="T695" s="2">
        <v>2.0</v>
      </c>
      <c r="U695" s="2" t="s">
        <v>6550</v>
      </c>
      <c r="V695" s="10" t="s">
        <v>6551</v>
      </c>
      <c r="W695" s="2" t="s">
        <v>4429</v>
      </c>
      <c r="X695" s="2" t="s">
        <v>4430</v>
      </c>
      <c r="Y695" s="2" t="s">
        <v>4767</v>
      </c>
      <c r="Z695" s="2" t="s">
        <v>367</v>
      </c>
      <c r="AA695" s="2" t="s">
        <v>6552</v>
      </c>
    </row>
    <row r="696">
      <c r="A696" s="95" t="s">
        <v>778</v>
      </c>
      <c r="B696" s="136">
        <v>45925.0</v>
      </c>
      <c r="C696" s="95" t="s">
        <v>289</v>
      </c>
      <c r="D696" s="79" t="s">
        <v>6553</v>
      </c>
      <c r="E696" s="95" t="s">
        <v>315</v>
      </c>
      <c r="F696" s="134">
        <v>45925.0</v>
      </c>
      <c r="G696" s="94" t="s">
        <v>289</v>
      </c>
      <c r="H696" s="94" t="s">
        <v>6527</v>
      </c>
      <c r="I696" s="2" t="s">
        <v>6554</v>
      </c>
      <c r="J696" s="2" t="s">
        <v>6555</v>
      </c>
      <c r="K696" s="2" t="s">
        <v>6556</v>
      </c>
      <c r="L696" s="2">
        <v>2020.0</v>
      </c>
      <c r="M696" s="2" t="s">
        <v>6557</v>
      </c>
      <c r="N696" s="2">
        <v>13.0</v>
      </c>
      <c r="O696" s="2">
        <v>1.0</v>
      </c>
      <c r="P696" s="2">
        <v>15009.0</v>
      </c>
      <c r="S696" s="2">
        <v>0.0</v>
      </c>
      <c r="T696" s="2">
        <v>35.0</v>
      </c>
      <c r="U696" s="2" t="s">
        <v>6558</v>
      </c>
      <c r="V696" s="10" t="s">
        <v>6559</v>
      </c>
      <c r="W696" s="2" t="s">
        <v>4429</v>
      </c>
      <c r="X696" s="2" t="s">
        <v>4430</v>
      </c>
      <c r="Y696" s="2" t="s">
        <v>5272</v>
      </c>
      <c r="Z696" s="2" t="s">
        <v>367</v>
      </c>
      <c r="AA696" s="2" t="s">
        <v>6560</v>
      </c>
    </row>
    <row r="697">
      <c r="A697" s="95" t="s">
        <v>778</v>
      </c>
      <c r="B697" s="136">
        <v>45925.0</v>
      </c>
      <c r="C697" s="95" t="s">
        <v>289</v>
      </c>
      <c r="D697" s="79" t="s">
        <v>6561</v>
      </c>
      <c r="E697" s="95" t="s">
        <v>315</v>
      </c>
      <c r="F697" s="134">
        <v>45925.0</v>
      </c>
      <c r="G697" s="94" t="s">
        <v>289</v>
      </c>
      <c r="H697" s="94" t="s">
        <v>6527</v>
      </c>
      <c r="I697" s="2" t="s">
        <v>6562</v>
      </c>
      <c r="J697" s="2" t="s">
        <v>6563</v>
      </c>
      <c r="K697" s="2" t="s">
        <v>6564</v>
      </c>
      <c r="L697" s="2">
        <v>2020.0</v>
      </c>
      <c r="M697" s="2" t="s">
        <v>6565</v>
      </c>
      <c r="N697" s="2">
        <v>6.0</v>
      </c>
      <c r="O697" s="2">
        <v>4.0</v>
      </c>
      <c r="Q697" s="2">
        <v>872.0</v>
      </c>
      <c r="R697" s="2">
        <v>876.0</v>
      </c>
      <c r="S697" s="2">
        <v>0.0</v>
      </c>
      <c r="T697" s="2">
        <v>48.0</v>
      </c>
      <c r="U697" s="2" t="s">
        <v>6566</v>
      </c>
      <c r="V697" s="10" t="s">
        <v>6567</v>
      </c>
      <c r="W697" s="2" t="s">
        <v>4429</v>
      </c>
      <c r="X697" s="2" t="s">
        <v>4430</v>
      </c>
      <c r="Y697" s="2" t="s">
        <v>4767</v>
      </c>
      <c r="Z697" s="2" t="s">
        <v>367</v>
      </c>
      <c r="AA697" s="2" t="s">
        <v>6568</v>
      </c>
    </row>
    <row r="698">
      <c r="A698" s="95" t="s">
        <v>778</v>
      </c>
      <c r="B698" s="136">
        <v>45925.0</v>
      </c>
      <c r="C698" s="95" t="s">
        <v>289</v>
      </c>
      <c r="D698" s="94" t="s">
        <v>6569</v>
      </c>
      <c r="E698" s="95" t="s">
        <v>315</v>
      </c>
      <c r="F698" s="134">
        <v>45925.0</v>
      </c>
      <c r="G698" s="94" t="s">
        <v>289</v>
      </c>
      <c r="H698" s="94" t="s">
        <v>6570</v>
      </c>
      <c r="I698" s="2" t="s">
        <v>6571</v>
      </c>
      <c r="J698" s="2" t="s">
        <v>6572</v>
      </c>
      <c r="K698" s="2" t="s">
        <v>6573</v>
      </c>
      <c r="L698" s="2">
        <v>2020.0</v>
      </c>
      <c r="M698" s="2" t="s">
        <v>6574</v>
      </c>
      <c r="N698" s="2">
        <v>29.0</v>
      </c>
      <c r="O698" s="2" t="s">
        <v>6575</v>
      </c>
      <c r="Q698" s="2">
        <v>4645.0</v>
      </c>
      <c r="R698" s="2">
        <v>4652.0</v>
      </c>
      <c r="S698" s="2">
        <v>0.0</v>
      </c>
      <c r="T698" s="2">
        <v>15.0</v>
      </c>
      <c r="U698" s="2" t="s">
        <v>6576</v>
      </c>
      <c r="V698" s="10" t="s">
        <v>6577</v>
      </c>
      <c r="W698" s="2" t="s">
        <v>4429</v>
      </c>
      <c r="X698" s="2" t="s">
        <v>4430</v>
      </c>
      <c r="Y698" s="2" t="s">
        <v>5272</v>
      </c>
      <c r="Z698" s="2" t="s">
        <v>367</v>
      </c>
      <c r="AA698" s="2" t="s">
        <v>6578</v>
      </c>
    </row>
    <row r="699">
      <c r="A699" s="95" t="s">
        <v>778</v>
      </c>
      <c r="B699" s="136">
        <v>45925.0</v>
      </c>
      <c r="C699" s="95" t="s">
        <v>289</v>
      </c>
      <c r="D699" s="94" t="s">
        <v>6579</v>
      </c>
      <c r="E699" s="95" t="s">
        <v>315</v>
      </c>
      <c r="F699" s="134">
        <v>45925.0</v>
      </c>
      <c r="G699" s="94" t="s">
        <v>289</v>
      </c>
      <c r="H699" s="94" t="s">
        <v>6527</v>
      </c>
      <c r="I699" s="2" t="s">
        <v>6580</v>
      </c>
      <c r="J699" s="2" t="s">
        <v>6581</v>
      </c>
      <c r="K699" s="2" t="s">
        <v>6582</v>
      </c>
      <c r="L699" s="2">
        <v>2020.0</v>
      </c>
      <c r="M699" s="2" t="s">
        <v>6583</v>
      </c>
      <c r="N699" s="2">
        <v>204.0</v>
      </c>
      <c r="O699" s="2">
        <v>6.0</v>
      </c>
      <c r="Q699" s="2">
        <v>1256.0</v>
      </c>
      <c r="R699" s="2">
        <v>1262.0</v>
      </c>
      <c r="S699" s="2">
        <v>0.0</v>
      </c>
      <c r="T699" s="2">
        <v>41.0</v>
      </c>
      <c r="U699" s="2" t="s">
        <v>6584</v>
      </c>
      <c r="V699" s="10" t="s">
        <v>6585</v>
      </c>
      <c r="W699" s="2" t="s">
        <v>4429</v>
      </c>
      <c r="X699" s="2" t="s">
        <v>4430</v>
      </c>
      <c r="Z699" s="2" t="s">
        <v>367</v>
      </c>
      <c r="AA699" s="2" t="s">
        <v>6586</v>
      </c>
    </row>
    <row r="700">
      <c r="A700" s="95" t="s">
        <v>778</v>
      </c>
      <c r="B700" s="136">
        <v>45925.0</v>
      </c>
      <c r="C700" s="95" t="s">
        <v>289</v>
      </c>
      <c r="D700" s="94" t="s">
        <v>6587</v>
      </c>
      <c r="E700" s="95" t="s">
        <v>315</v>
      </c>
      <c r="F700" s="134">
        <v>45925.0</v>
      </c>
      <c r="G700" s="94" t="s">
        <v>289</v>
      </c>
      <c r="H700" s="94" t="s">
        <v>6536</v>
      </c>
      <c r="I700" s="2" t="s">
        <v>6588</v>
      </c>
      <c r="J700" s="2" t="s">
        <v>6589</v>
      </c>
      <c r="K700" s="2" t="s">
        <v>6590</v>
      </c>
      <c r="L700" s="2">
        <v>2020.0</v>
      </c>
      <c r="M700" s="2" t="s">
        <v>5071</v>
      </c>
      <c r="N700" s="2">
        <v>17.0</v>
      </c>
      <c r="O700" s="2">
        <v>21.0</v>
      </c>
      <c r="P700" s="2">
        <v>7938.0</v>
      </c>
      <c r="Q700" s="2">
        <v>1.0</v>
      </c>
      <c r="R700" s="2">
        <v>18.0</v>
      </c>
      <c r="S700" s="2">
        <v>0.0</v>
      </c>
      <c r="T700" s="2">
        <v>16.0</v>
      </c>
      <c r="U700" s="2" t="s">
        <v>6591</v>
      </c>
      <c r="V700" s="10" t="s">
        <v>6592</v>
      </c>
      <c r="W700" s="2" t="s">
        <v>4429</v>
      </c>
      <c r="X700" s="2" t="s">
        <v>4430</v>
      </c>
      <c r="Y700" s="2" t="s">
        <v>4767</v>
      </c>
      <c r="Z700" s="2" t="s">
        <v>367</v>
      </c>
      <c r="AA700" s="2" t="s">
        <v>6593</v>
      </c>
    </row>
    <row r="701">
      <c r="A701" s="95" t="s">
        <v>778</v>
      </c>
      <c r="B701" s="136">
        <v>45925.0</v>
      </c>
      <c r="C701" s="95" t="s">
        <v>289</v>
      </c>
      <c r="D701" s="79" t="s">
        <v>6594</v>
      </c>
      <c r="E701" s="95" t="s">
        <v>315</v>
      </c>
      <c r="F701" s="134">
        <v>45925.0</v>
      </c>
      <c r="G701" s="94" t="s">
        <v>289</v>
      </c>
      <c r="H701" s="94" t="s">
        <v>6527</v>
      </c>
      <c r="I701" s="2" t="s">
        <v>6595</v>
      </c>
      <c r="J701" s="2" t="s">
        <v>6596</v>
      </c>
      <c r="K701" s="2" t="s">
        <v>6597</v>
      </c>
      <c r="L701" s="2">
        <v>2020.0</v>
      </c>
      <c r="M701" s="2" t="s">
        <v>6598</v>
      </c>
      <c r="N701" s="2">
        <v>35.0</v>
      </c>
      <c r="O701" s="2">
        <v>11.0</v>
      </c>
      <c r="Q701" s="2">
        <v>3145.0</v>
      </c>
      <c r="R701" s="2">
        <v>3149.0</v>
      </c>
      <c r="S701" s="2">
        <v>0.0</v>
      </c>
      <c r="T701" s="2">
        <v>15.0</v>
      </c>
      <c r="U701" s="2" t="s">
        <v>6599</v>
      </c>
      <c r="V701" s="10" t="s">
        <v>6600</v>
      </c>
      <c r="W701" s="2" t="s">
        <v>4429</v>
      </c>
      <c r="X701" s="2" t="s">
        <v>4430</v>
      </c>
      <c r="Z701" s="2" t="s">
        <v>367</v>
      </c>
      <c r="AA701" s="2" t="s">
        <v>6601</v>
      </c>
    </row>
    <row r="702">
      <c r="A702" s="95" t="s">
        <v>498</v>
      </c>
      <c r="B702" s="136">
        <v>45925.0</v>
      </c>
      <c r="C702" s="95" t="s">
        <v>289</v>
      </c>
      <c r="D702" s="94" t="s">
        <v>6602</v>
      </c>
      <c r="E702" s="95" t="s">
        <v>509</v>
      </c>
      <c r="F702" s="136">
        <v>45925.0</v>
      </c>
      <c r="G702" s="94" t="s">
        <v>289</v>
      </c>
      <c r="H702" s="94" t="s">
        <v>6603</v>
      </c>
      <c r="I702" s="2" t="s">
        <v>6604</v>
      </c>
      <c r="J702" s="2" t="s">
        <v>6605</v>
      </c>
      <c r="K702" s="2" t="s">
        <v>6606</v>
      </c>
      <c r="L702" s="2">
        <v>2020.0</v>
      </c>
      <c r="M702" s="2" t="s">
        <v>1647</v>
      </c>
      <c r="N702" s="2">
        <v>146.0</v>
      </c>
      <c r="P702" s="2" t="s">
        <v>6607</v>
      </c>
      <c r="S702" s="2">
        <v>0.0</v>
      </c>
      <c r="T702" s="2">
        <v>17.0</v>
      </c>
      <c r="U702" s="2" t="s">
        <v>6608</v>
      </c>
      <c r="V702" s="10" t="s">
        <v>6609</v>
      </c>
      <c r="W702" s="2" t="s">
        <v>4429</v>
      </c>
      <c r="X702" s="2" t="s">
        <v>4430</v>
      </c>
      <c r="Z702" s="2" t="s">
        <v>367</v>
      </c>
      <c r="AA702" s="2" t="s">
        <v>6610</v>
      </c>
    </row>
    <row r="703">
      <c r="A703" s="95" t="s">
        <v>498</v>
      </c>
      <c r="B703" s="136">
        <v>45925.0</v>
      </c>
      <c r="C703" s="95" t="s">
        <v>289</v>
      </c>
      <c r="D703" s="94" t="s">
        <v>6611</v>
      </c>
      <c r="E703" s="95" t="s">
        <v>509</v>
      </c>
      <c r="F703" s="136">
        <v>45925.0</v>
      </c>
      <c r="G703" s="94" t="s">
        <v>289</v>
      </c>
      <c r="H703" s="94" t="s">
        <v>6612</v>
      </c>
      <c r="I703" s="2" t="s">
        <v>6613</v>
      </c>
      <c r="J703" s="2" t="s">
        <v>6614</v>
      </c>
      <c r="K703" s="2" t="s">
        <v>6615</v>
      </c>
      <c r="L703" s="2">
        <v>2020.0</v>
      </c>
      <c r="M703" s="2" t="s">
        <v>6616</v>
      </c>
      <c r="N703" s="2">
        <v>22.0</v>
      </c>
      <c r="O703" s="2">
        <v>10.0</v>
      </c>
      <c r="Q703" s="2">
        <v>1867.0</v>
      </c>
      <c r="R703" s="2">
        <v>1874.0</v>
      </c>
      <c r="S703" s="2">
        <v>0.0</v>
      </c>
      <c r="T703" s="2">
        <v>10.0</v>
      </c>
      <c r="U703" s="2" t="s">
        <v>6617</v>
      </c>
      <c r="V703" s="10" t="s">
        <v>6618</v>
      </c>
      <c r="W703" s="2" t="s">
        <v>4429</v>
      </c>
      <c r="X703" s="2" t="s">
        <v>4430</v>
      </c>
      <c r="Z703" s="2" t="s">
        <v>367</v>
      </c>
      <c r="AA703" s="2" t="s">
        <v>6619</v>
      </c>
    </row>
    <row r="704">
      <c r="A704" s="95" t="s">
        <v>498</v>
      </c>
      <c r="B704" s="136">
        <v>45925.0</v>
      </c>
      <c r="C704" s="95" t="s">
        <v>289</v>
      </c>
      <c r="D704" s="94" t="s">
        <v>6620</v>
      </c>
      <c r="E704" s="95" t="s">
        <v>509</v>
      </c>
      <c r="F704" s="136">
        <v>45925.0</v>
      </c>
      <c r="G704" s="94" t="s">
        <v>289</v>
      </c>
      <c r="H704" s="94" t="s">
        <v>6621</v>
      </c>
      <c r="I704" s="2" t="s">
        <v>6622</v>
      </c>
      <c r="J704" s="2">
        <v>5.7204527553E10</v>
      </c>
      <c r="K704" s="2" t="s">
        <v>6623</v>
      </c>
      <c r="L704" s="2">
        <v>2020.0</v>
      </c>
      <c r="M704" s="2" t="s">
        <v>6624</v>
      </c>
      <c r="N704" s="2">
        <v>109.0</v>
      </c>
      <c r="P704" s="2">
        <v>103636.0</v>
      </c>
      <c r="S704" s="2">
        <v>0.0</v>
      </c>
      <c r="T704" s="2">
        <v>14.0</v>
      </c>
      <c r="U704" s="2" t="s">
        <v>6625</v>
      </c>
      <c r="V704" s="10" t="s">
        <v>6626</v>
      </c>
      <c r="W704" s="2" t="s">
        <v>4429</v>
      </c>
      <c r="X704" s="2" t="s">
        <v>4430</v>
      </c>
      <c r="Y704" s="2" t="s">
        <v>5272</v>
      </c>
      <c r="Z704" s="2" t="s">
        <v>367</v>
      </c>
      <c r="AA704" s="2" t="s">
        <v>6627</v>
      </c>
    </row>
    <row r="705">
      <c r="A705" s="95" t="s">
        <v>498</v>
      </c>
      <c r="B705" s="136">
        <v>45925.0</v>
      </c>
      <c r="C705" s="95" t="s">
        <v>289</v>
      </c>
      <c r="D705" s="94" t="s">
        <v>6628</v>
      </c>
      <c r="E705" s="95" t="s">
        <v>509</v>
      </c>
      <c r="F705" s="136">
        <v>45925.0</v>
      </c>
      <c r="G705" s="94" t="s">
        <v>289</v>
      </c>
      <c r="H705" s="94" t="s">
        <v>6629</v>
      </c>
      <c r="I705" s="2" t="s">
        <v>6630</v>
      </c>
      <c r="J705" s="2" t="s">
        <v>6631</v>
      </c>
      <c r="K705" s="2" t="s">
        <v>6632</v>
      </c>
      <c r="L705" s="2">
        <v>2020.0</v>
      </c>
      <c r="M705" s="2" t="s">
        <v>6633</v>
      </c>
      <c r="N705" s="2">
        <v>45.0</v>
      </c>
      <c r="O705" s="2">
        <v>3.0</v>
      </c>
      <c r="Q705" s="2">
        <v>155.0</v>
      </c>
      <c r="R705" s="2">
        <v>163.0</v>
      </c>
      <c r="S705" s="2">
        <v>0.0</v>
      </c>
      <c r="T705" s="2">
        <v>9.0</v>
      </c>
      <c r="U705" s="2" t="s">
        <v>6634</v>
      </c>
      <c r="V705" s="10" t="s">
        <v>6635</v>
      </c>
      <c r="W705" s="2" t="s">
        <v>4429</v>
      </c>
      <c r="X705" s="2" t="s">
        <v>4430</v>
      </c>
      <c r="Z705" s="2" t="s">
        <v>367</v>
      </c>
      <c r="AA705" s="2" t="s">
        <v>6636</v>
      </c>
    </row>
    <row r="706">
      <c r="A706" s="95" t="s">
        <v>498</v>
      </c>
      <c r="B706" s="136">
        <v>45925.0</v>
      </c>
      <c r="C706" s="95" t="s">
        <v>289</v>
      </c>
      <c r="D706" s="94" t="s">
        <v>6637</v>
      </c>
      <c r="E706" s="95" t="s">
        <v>403</v>
      </c>
      <c r="F706" s="136">
        <v>45925.0</v>
      </c>
      <c r="G706" s="94" t="s">
        <v>289</v>
      </c>
      <c r="H706" s="94" t="s">
        <v>6638</v>
      </c>
      <c r="I706" s="2" t="s">
        <v>6639</v>
      </c>
      <c r="J706" s="2" t="s">
        <v>6640</v>
      </c>
      <c r="K706" s="2" t="s">
        <v>6641</v>
      </c>
      <c r="L706" s="2">
        <v>2020.0</v>
      </c>
      <c r="M706" s="2" t="s">
        <v>6642</v>
      </c>
      <c r="N706" s="2" t="s">
        <v>6643</v>
      </c>
      <c r="Q706" s="2">
        <v>119.0</v>
      </c>
      <c r="R706" s="2">
        <v>125.0</v>
      </c>
      <c r="S706" s="2">
        <v>0.0</v>
      </c>
      <c r="T706" s="2">
        <v>0.0</v>
      </c>
      <c r="U706" s="2" t="s">
        <v>6644</v>
      </c>
      <c r="V706" s="10" t="s">
        <v>6645</v>
      </c>
      <c r="W706" s="2" t="s">
        <v>4429</v>
      </c>
      <c r="X706" s="2" t="s">
        <v>4430</v>
      </c>
      <c r="Z706" s="2" t="s">
        <v>367</v>
      </c>
      <c r="AA706" s="2" t="s">
        <v>6646</v>
      </c>
    </row>
    <row r="707">
      <c r="A707" s="95" t="s">
        <v>498</v>
      </c>
      <c r="B707" s="136">
        <v>45925.0</v>
      </c>
      <c r="C707" s="95" t="s">
        <v>289</v>
      </c>
      <c r="D707" s="94" t="s">
        <v>6647</v>
      </c>
      <c r="E707" s="95" t="s">
        <v>257</v>
      </c>
      <c r="F707" s="136">
        <v>45925.0</v>
      </c>
      <c r="G707" s="94" t="s">
        <v>700</v>
      </c>
      <c r="H707" s="94" t="s">
        <v>6648</v>
      </c>
      <c r="I707" s="2" t="s">
        <v>6649</v>
      </c>
      <c r="J707" s="2" t="s">
        <v>6650</v>
      </c>
      <c r="K707" s="2" t="s">
        <v>6651</v>
      </c>
      <c r="L707" s="2">
        <v>2020.0</v>
      </c>
      <c r="M707" s="2" t="s">
        <v>5152</v>
      </c>
      <c r="N707" s="2">
        <v>43.0</v>
      </c>
      <c r="O707" s="2">
        <v>8.0</v>
      </c>
      <c r="Q707" s="2">
        <v>1893.0</v>
      </c>
      <c r="R707" s="2">
        <v>1901.0</v>
      </c>
      <c r="S707" s="2">
        <v>0.0</v>
      </c>
      <c r="T707" s="2">
        <v>6.0</v>
      </c>
      <c r="U707" s="2" t="s">
        <v>6652</v>
      </c>
      <c r="V707" s="10" t="s">
        <v>6653</v>
      </c>
      <c r="W707" s="2" t="s">
        <v>4429</v>
      </c>
      <c r="X707" s="2" t="s">
        <v>4430</v>
      </c>
      <c r="Y707" s="2" t="s">
        <v>5157</v>
      </c>
      <c r="Z707" s="2" t="s">
        <v>367</v>
      </c>
      <c r="AA707" s="2" t="s">
        <v>6654</v>
      </c>
    </row>
    <row r="708">
      <c r="A708" s="95" t="s">
        <v>498</v>
      </c>
      <c r="B708" s="136">
        <v>45925.0</v>
      </c>
      <c r="C708" s="95" t="s">
        <v>289</v>
      </c>
      <c r="D708" s="94" t="s">
        <v>6655</v>
      </c>
      <c r="E708" s="95" t="s">
        <v>257</v>
      </c>
      <c r="F708" s="136">
        <v>45925.0</v>
      </c>
      <c r="G708" s="94" t="s">
        <v>700</v>
      </c>
      <c r="H708" s="94" t="s">
        <v>6656</v>
      </c>
      <c r="I708" s="2" t="s">
        <v>6657</v>
      </c>
      <c r="J708" s="2" t="s">
        <v>6658</v>
      </c>
      <c r="K708" s="2" t="s">
        <v>6659</v>
      </c>
      <c r="L708" s="2">
        <v>2020.0</v>
      </c>
      <c r="M708" s="2" t="s">
        <v>2103</v>
      </c>
      <c r="N708" s="2">
        <v>10.0</v>
      </c>
      <c r="O708" s="2">
        <v>7.0</v>
      </c>
      <c r="P708" s="2" t="s">
        <v>6660</v>
      </c>
      <c r="S708" s="2">
        <v>0.0</v>
      </c>
      <c r="T708" s="2">
        <v>14.0</v>
      </c>
      <c r="U708" s="2" t="s">
        <v>6661</v>
      </c>
      <c r="V708" s="10" t="s">
        <v>6662</v>
      </c>
      <c r="W708" s="2" t="s">
        <v>4429</v>
      </c>
      <c r="X708" s="2" t="s">
        <v>4430</v>
      </c>
      <c r="Y708" s="2" t="s">
        <v>4767</v>
      </c>
      <c r="Z708" s="2" t="s">
        <v>367</v>
      </c>
      <c r="AA708" s="2" t="s">
        <v>6663</v>
      </c>
    </row>
    <row r="709">
      <c r="A709" s="95" t="s">
        <v>498</v>
      </c>
      <c r="B709" s="136">
        <v>45925.0</v>
      </c>
      <c r="C709" s="95" t="s">
        <v>289</v>
      </c>
      <c r="D709" s="94" t="s">
        <v>6664</v>
      </c>
      <c r="E709" s="95" t="s">
        <v>257</v>
      </c>
      <c r="F709" s="136">
        <v>45925.0</v>
      </c>
      <c r="G709" s="94" t="s">
        <v>700</v>
      </c>
      <c r="H709" s="94" t="s">
        <v>6665</v>
      </c>
      <c r="I709" s="2" t="s">
        <v>6666</v>
      </c>
      <c r="J709" s="2" t="s">
        <v>6667</v>
      </c>
      <c r="K709" s="2" t="s">
        <v>6668</v>
      </c>
      <c r="L709" s="2">
        <v>2020.0</v>
      </c>
      <c r="M709" s="2" t="s">
        <v>6669</v>
      </c>
      <c r="N709" s="2">
        <v>115.0</v>
      </c>
      <c r="O709" s="2">
        <v>1.0</v>
      </c>
      <c r="Q709" s="2">
        <v>92.0</v>
      </c>
      <c r="R709" s="2">
        <v>99.0</v>
      </c>
      <c r="S709" s="2">
        <v>0.0</v>
      </c>
      <c r="T709" s="2">
        <v>11.0</v>
      </c>
      <c r="U709" s="2" t="s">
        <v>6670</v>
      </c>
      <c r="V709" s="10" t="s">
        <v>6671</v>
      </c>
      <c r="W709" s="2" t="s">
        <v>4429</v>
      </c>
      <c r="X709" s="2" t="s">
        <v>4430</v>
      </c>
      <c r="Y709" s="2" t="s">
        <v>4767</v>
      </c>
      <c r="Z709" s="2" t="s">
        <v>367</v>
      </c>
      <c r="AA709" s="2" t="s">
        <v>6672</v>
      </c>
    </row>
    <row r="710">
      <c r="A710" s="95" t="s">
        <v>498</v>
      </c>
      <c r="B710" s="136">
        <v>45925.0</v>
      </c>
      <c r="C710" s="95" t="s">
        <v>289</v>
      </c>
      <c r="D710" s="94" t="s">
        <v>6673</v>
      </c>
      <c r="E710" s="95" t="s">
        <v>257</v>
      </c>
      <c r="F710" s="136">
        <v>45925.0</v>
      </c>
      <c r="G710" s="94" t="s">
        <v>700</v>
      </c>
      <c r="H710" s="94" t="s">
        <v>6674</v>
      </c>
      <c r="I710" s="2" t="s">
        <v>6675</v>
      </c>
      <c r="J710" s="2" t="s">
        <v>6676</v>
      </c>
      <c r="K710" s="2" t="s">
        <v>6677</v>
      </c>
      <c r="L710" s="2">
        <v>2020.0</v>
      </c>
      <c r="M710" s="2" t="s">
        <v>6678</v>
      </c>
      <c r="N710" s="2">
        <v>18.0</v>
      </c>
      <c r="O710" s="2">
        <v>4.0</v>
      </c>
      <c r="Q710" s="2">
        <v>364.0</v>
      </c>
      <c r="R710" s="2">
        <v>369.0</v>
      </c>
      <c r="S710" s="2">
        <v>0.0</v>
      </c>
      <c r="T710" s="2">
        <v>10.0</v>
      </c>
      <c r="U710" s="2" t="s">
        <v>6679</v>
      </c>
      <c r="V710" s="10" t="s">
        <v>6680</v>
      </c>
      <c r="W710" s="2" t="s">
        <v>4429</v>
      </c>
      <c r="X710" s="2" t="s">
        <v>4430</v>
      </c>
      <c r="Y710" s="2" t="s">
        <v>5083</v>
      </c>
      <c r="Z710" s="2" t="s">
        <v>367</v>
      </c>
      <c r="AA710" s="2" t="s">
        <v>6681</v>
      </c>
    </row>
    <row r="711">
      <c r="A711" s="95" t="s">
        <v>498</v>
      </c>
      <c r="B711" s="136">
        <v>45925.0</v>
      </c>
      <c r="C711" s="95" t="s">
        <v>289</v>
      </c>
      <c r="D711" s="94" t="s">
        <v>6682</v>
      </c>
      <c r="E711" s="95" t="s">
        <v>257</v>
      </c>
      <c r="F711" s="136">
        <v>45925.0</v>
      </c>
      <c r="G711" s="94" t="s">
        <v>700</v>
      </c>
      <c r="H711" s="94" t="s">
        <v>6683</v>
      </c>
      <c r="I711" s="2" t="s">
        <v>6684</v>
      </c>
      <c r="J711" s="2" t="s">
        <v>6685</v>
      </c>
      <c r="K711" s="2" t="s">
        <v>6686</v>
      </c>
      <c r="L711" s="2">
        <v>2020.0</v>
      </c>
      <c r="M711" s="2" t="s">
        <v>6687</v>
      </c>
      <c r="N711" s="2">
        <v>21.0</v>
      </c>
      <c r="O711" s="2">
        <v>1.0</v>
      </c>
      <c r="P711" s="2">
        <v>116.0</v>
      </c>
      <c r="S711" s="2">
        <v>0.0</v>
      </c>
      <c r="T711" s="2">
        <v>13.0</v>
      </c>
      <c r="U711" s="2" t="s">
        <v>6688</v>
      </c>
      <c r="V711" s="10" t="s">
        <v>6689</v>
      </c>
      <c r="W711" s="2" t="s">
        <v>4429</v>
      </c>
      <c r="X711" s="2" t="s">
        <v>4430</v>
      </c>
      <c r="Y711" s="2" t="s">
        <v>5083</v>
      </c>
      <c r="Z711" s="2" t="s">
        <v>367</v>
      </c>
      <c r="AA711" s="2" t="s">
        <v>6690</v>
      </c>
    </row>
    <row r="712">
      <c r="A712" s="95" t="s">
        <v>498</v>
      </c>
      <c r="B712" s="136">
        <v>45925.0</v>
      </c>
      <c r="C712" s="95" t="s">
        <v>289</v>
      </c>
      <c r="D712" s="94" t="s">
        <v>6691</v>
      </c>
      <c r="E712" s="95" t="s">
        <v>257</v>
      </c>
      <c r="F712" s="136">
        <v>45925.0</v>
      </c>
      <c r="G712" s="94" t="s">
        <v>700</v>
      </c>
      <c r="H712" s="94" t="s">
        <v>6692</v>
      </c>
      <c r="I712" s="2" t="s">
        <v>6693</v>
      </c>
      <c r="J712" s="2" t="s">
        <v>6694</v>
      </c>
      <c r="K712" s="2" t="s">
        <v>6695</v>
      </c>
      <c r="L712" s="2">
        <v>2020.0</v>
      </c>
      <c r="M712" s="2" t="s">
        <v>6696</v>
      </c>
      <c r="N712" s="2">
        <v>17.0</v>
      </c>
      <c r="O712" s="2">
        <v>3.0</v>
      </c>
      <c r="Q712" s="2">
        <v>193.0</v>
      </c>
      <c r="R712" s="2">
        <v>201.0</v>
      </c>
      <c r="S712" s="2">
        <v>0.0</v>
      </c>
      <c r="T712" s="2">
        <v>13.0</v>
      </c>
      <c r="U712" s="2" t="s">
        <v>6697</v>
      </c>
      <c r="V712" s="10" t="s">
        <v>6698</v>
      </c>
      <c r="W712" s="2" t="s">
        <v>4429</v>
      </c>
      <c r="X712" s="2" t="s">
        <v>4430</v>
      </c>
      <c r="Y712" s="2" t="s">
        <v>5011</v>
      </c>
      <c r="Z712" s="2" t="s">
        <v>367</v>
      </c>
      <c r="AA712" s="2" t="s">
        <v>6699</v>
      </c>
    </row>
    <row r="713">
      <c r="A713" s="95" t="s">
        <v>498</v>
      </c>
      <c r="B713" s="136">
        <v>45925.0</v>
      </c>
      <c r="C713" s="95" t="s">
        <v>289</v>
      </c>
      <c r="D713" s="94" t="s">
        <v>6700</v>
      </c>
      <c r="E713" s="95" t="s">
        <v>257</v>
      </c>
      <c r="F713" s="136">
        <v>45925.0</v>
      </c>
      <c r="G713" s="94" t="s">
        <v>700</v>
      </c>
      <c r="H713" s="94" t="s">
        <v>6701</v>
      </c>
      <c r="I713" s="2" t="s">
        <v>6702</v>
      </c>
      <c r="J713" s="2" t="s">
        <v>6703</v>
      </c>
      <c r="K713" s="2" t="s">
        <v>6704</v>
      </c>
      <c r="L713" s="2">
        <v>2020.0</v>
      </c>
      <c r="M713" s="2" t="s">
        <v>6705</v>
      </c>
      <c r="N713" s="2">
        <v>121.0</v>
      </c>
      <c r="O713" s="2">
        <v>8.0</v>
      </c>
      <c r="Q713" s="2">
        <v>1225.0</v>
      </c>
      <c r="R713" s="2">
        <v>1232.0</v>
      </c>
      <c r="S713" s="2">
        <v>0.0</v>
      </c>
      <c r="T713" s="2">
        <v>24.0</v>
      </c>
      <c r="U713" s="2" t="s">
        <v>6706</v>
      </c>
      <c r="V713" s="10" t="s">
        <v>6707</v>
      </c>
      <c r="W713" s="2" t="s">
        <v>4429</v>
      </c>
      <c r="X713" s="2" t="s">
        <v>4430</v>
      </c>
      <c r="Y713" s="2" t="s">
        <v>6708</v>
      </c>
      <c r="Z713" s="2" t="s">
        <v>367</v>
      </c>
      <c r="AA713" s="2" t="s">
        <v>6709</v>
      </c>
    </row>
    <row r="714">
      <c r="A714" s="95" t="s">
        <v>498</v>
      </c>
      <c r="B714" s="136">
        <v>45925.0</v>
      </c>
      <c r="C714" s="95" t="s">
        <v>289</v>
      </c>
      <c r="D714" s="94" t="s">
        <v>6710</v>
      </c>
      <c r="E714" s="95" t="s">
        <v>257</v>
      </c>
      <c r="F714" s="136">
        <v>45925.0</v>
      </c>
      <c r="G714" s="94" t="s">
        <v>700</v>
      </c>
      <c r="H714" s="94" t="s">
        <v>6692</v>
      </c>
      <c r="I714" s="2" t="s">
        <v>6711</v>
      </c>
      <c r="J714" s="2" t="s">
        <v>6712</v>
      </c>
      <c r="K714" s="2" t="s">
        <v>6713</v>
      </c>
      <c r="L714" s="2">
        <v>2020.0</v>
      </c>
      <c r="M714" s="2" t="s">
        <v>6714</v>
      </c>
      <c r="N714" s="2">
        <v>20.0</v>
      </c>
      <c r="O714" s="2">
        <v>1.0</v>
      </c>
      <c r="P714" s="2">
        <v>359.0</v>
      </c>
      <c r="S714" s="2">
        <v>0.0</v>
      </c>
      <c r="T714" s="2">
        <v>6.0</v>
      </c>
      <c r="U714" s="2" t="s">
        <v>6715</v>
      </c>
      <c r="V714" s="10" t="s">
        <v>6716</v>
      </c>
      <c r="W714" s="2" t="s">
        <v>4429</v>
      </c>
      <c r="X714" s="2" t="s">
        <v>4430</v>
      </c>
      <c r="Y714" s="2" t="s">
        <v>4767</v>
      </c>
      <c r="Z714" s="2" t="s">
        <v>367</v>
      </c>
      <c r="AA714" s="2" t="s">
        <v>6717</v>
      </c>
    </row>
    <row r="715">
      <c r="A715" s="95" t="s">
        <v>498</v>
      </c>
      <c r="B715" s="136">
        <v>45925.0</v>
      </c>
      <c r="C715" s="95" t="s">
        <v>289</v>
      </c>
      <c r="D715" s="94" t="s">
        <v>6718</v>
      </c>
      <c r="E715" s="95" t="s">
        <v>257</v>
      </c>
      <c r="F715" s="136">
        <v>45925.0</v>
      </c>
      <c r="G715" s="94" t="s">
        <v>700</v>
      </c>
      <c r="H715" s="94" t="s">
        <v>6719</v>
      </c>
      <c r="I715" s="2" t="s">
        <v>6720</v>
      </c>
      <c r="J715" s="2" t="s">
        <v>6721</v>
      </c>
      <c r="K715" s="2" t="s">
        <v>6722</v>
      </c>
      <c r="L715" s="2">
        <v>2020.0</v>
      </c>
      <c r="M715" s="2" t="s">
        <v>6723</v>
      </c>
      <c r="N715" s="2">
        <v>521.0</v>
      </c>
      <c r="P715" s="2">
        <v>735022.0</v>
      </c>
      <c r="S715" s="2">
        <v>0.0</v>
      </c>
      <c r="T715" s="2">
        <v>54.0</v>
      </c>
      <c r="U715" s="2" t="s">
        <v>6724</v>
      </c>
      <c r="V715" s="10" t="s">
        <v>6725</v>
      </c>
      <c r="W715" s="2" t="s">
        <v>4429</v>
      </c>
      <c r="X715" s="2" t="s">
        <v>4430</v>
      </c>
      <c r="Y715" s="2" t="s">
        <v>5011</v>
      </c>
      <c r="Z715" s="2" t="s">
        <v>367</v>
      </c>
      <c r="AA715" s="2" t="s">
        <v>6726</v>
      </c>
    </row>
    <row r="716">
      <c r="A716" s="95" t="s">
        <v>498</v>
      </c>
      <c r="B716" s="136">
        <v>45925.0</v>
      </c>
      <c r="C716" s="95" t="s">
        <v>289</v>
      </c>
      <c r="D716" s="94" t="s">
        <v>6727</v>
      </c>
      <c r="E716" s="95" t="s">
        <v>257</v>
      </c>
      <c r="F716" s="136">
        <v>45925.0</v>
      </c>
      <c r="G716" s="94" t="s">
        <v>700</v>
      </c>
      <c r="H716" s="94" t="s">
        <v>6728</v>
      </c>
      <c r="I716" s="2" t="s">
        <v>6729</v>
      </c>
      <c r="J716" s="2" t="s">
        <v>6730</v>
      </c>
      <c r="K716" s="2" t="s">
        <v>6731</v>
      </c>
      <c r="L716" s="2">
        <v>2020.0</v>
      </c>
      <c r="M716" s="2" t="s">
        <v>6732</v>
      </c>
      <c r="N716" s="2">
        <v>12.0</v>
      </c>
      <c r="O716" s="2">
        <v>5.0</v>
      </c>
      <c r="P716" s="2">
        <v>1465.0</v>
      </c>
      <c r="S716" s="2">
        <v>0.0</v>
      </c>
      <c r="T716" s="2">
        <v>31.0</v>
      </c>
      <c r="U716" s="2" t="s">
        <v>6733</v>
      </c>
      <c r="V716" s="10" t="s">
        <v>6734</v>
      </c>
      <c r="W716" s="2" t="s">
        <v>4429</v>
      </c>
      <c r="X716" s="2" t="s">
        <v>4430</v>
      </c>
      <c r="Y716" s="2" t="s">
        <v>4767</v>
      </c>
      <c r="Z716" s="2" t="s">
        <v>367</v>
      </c>
      <c r="AA716" s="2" t="s">
        <v>6735</v>
      </c>
    </row>
    <row r="717">
      <c r="A717" s="95" t="s">
        <v>498</v>
      </c>
      <c r="B717" s="136">
        <v>45925.0</v>
      </c>
      <c r="C717" s="95" t="s">
        <v>289</v>
      </c>
      <c r="D717" s="94" t="s">
        <v>6736</v>
      </c>
      <c r="E717" s="95" t="s">
        <v>257</v>
      </c>
      <c r="F717" s="136">
        <v>45925.0</v>
      </c>
      <c r="G717" s="94" t="s">
        <v>700</v>
      </c>
      <c r="H717" s="94" t="s">
        <v>6737</v>
      </c>
      <c r="I717" s="2" t="s">
        <v>6738</v>
      </c>
      <c r="J717" s="2" t="s">
        <v>6739</v>
      </c>
      <c r="K717" s="2" t="s">
        <v>6740</v>
      </c>
      <c r="L717" s="2">
        <v>2020.0</v>
      </c>
      <c r="M717" s="2" t="s">
        <v>4709</v>
      </c>
      <c r="N717" s="2">
        <v>9.0</v>
      </c>
      <c r="O717" s="2">
        <v>5.0</v>
      </c>
      <c r="P717" s="2" t="s">
        <v>6741</v>
      </c>
      <c r="S717" s="2">
        <v>0.0</v>
      </c>
      <c r="T717" s="2">
        <v>7.0</v>
      </c>
      <c r="U717" s="2" t="s">
        <v>6742</v>
      </c>
      <c r="V717" s="10" t="s">
        <v>6743</v>
      </c>
      <c r="W717" s="2" t="s">
        <v>4429</v>
      </c>
      <c r="X717" s="2" t="s">
        <v>4430</v>
      </c>
      <c r="Y717" s="2" t="s">
        <v>5083</v>
      </c>
      <c r="Z717" s="2" t="s">
        <v>367</v>
      </c>
      <c r="AA717" s="2" t="s">
        <v>6744</v>
      </c>
    </row>
    <row r="718">
      <c r="A718" s="95" t="s">
        <v>498</v>
      </c>
      <c r="B718" s="136">
        <v>45925.0</v>
      </c>
      <c r="C718" s="95" t="s">
        <v>289</v>
      </c>
      <c r="D718" s="94" t="s">
        <v>6745</v>
      </c>
      <c r="E718" s="95" t="s">
        <v>257</v>
      </c>
      <c r="F718" s="136">
        <v>45925.0</v>
      </c>
      <c r="G718" s="94" t="s">
        <v>700</v>
      </c>
      <c r="H718" s="94" t="s">
        <v>6746</v>
      </c>
      <c r="I718" s="2" t="s">
        <v>6747</v>
      </c>
      <c r="J718" s="2">
        <v>3.61686704E10</v>
      </c>
      <c r="K718" s="2" t="s">
        <v>6748</v>
      </c>
      <c r="L718" s="2">
        <v>2020.0</v>
      </c>
      <c r="M718" s="2" t="s">
        <v>6749</v>
      </c>
      <c r="N718" s="2">
        <v>26.0</v>
      </c>
      <c r="O718" s="151">
        <v>45910.0</v>
      </c>
      <c r="Q718" s="2">
        <v>468.0</v>
      </c>
      <c r="R718" s="2">
        <v>474.0</v>
      </c>
      <c r="S718" s="2">
        <v>0.0</v>
      </c>
      <c r="T718" s="2">
        <v>44.0</v>
      </c>
      <c r="U718" s="2" t="s">
        <v>6750</v>
      </c>
      <c r="V718" s="10" t="s">
        <v>6751</v>
      </c>
      <c r="W718" s="2" t="s">
        <v>4429</v>
      </c>
      <c r="X718" s="2" t="s">
        <v>4430</v>
      </c>
      <c r="Y718" s="2" t="s">
        <v>5272</v>
      </c>
      <c r="Z718" s="2" t="s">
        <v>367</v>
      </c>
      <c r="AA718" s="2" t="s">
        <v>6752</v>
      </c>
    </row>
    <row r="719">
      <c r="A719" s="95" t="s">
        <v>498</v>
      </c>
      <c r="B719" s="136">
        <v>45925.0</v>
      </c>
      <c r="C719" s="95" t="s">
        <v>289</v>
      </c>
      <c r="D719" s="94" t="s">
        <v>6753</v>
      </c>
      <c r="E719" s="95" t="s">
        <v>257</v>
      </c>
      <c r="F719" s="136">
        <v>45925.0</v>
      </c>
      <c r="G719" s="94" t="s">
        <v>700</v>
      </c>
      <c r="H719" s="94" t="s">
        <v>6754</v>
      </c>
      <c r="I719" s="2" t="s">
        <v>6755</v>
      </c>
      <c r="J719" s="2" t="s">
        <v>6756</v>
      </c>
      <c r="K719" s="2" t="s">
        <v>6757</v>
      </c>
      <c r="L719" s="2">
        <v>2020.0</v>
      </c>
      <c r="M719" s="2" t="s">
        <v>2103</v>
      </c>
      <c r="N719" s="2">
        <v>10.0</v>
      </c>
      <c r="O719" s="2">
        <v>4.0</v>
      </c>
      <c r="P719" s="2" t="s">
        <v>6758</v>
      </c>
      <c r="S719" s="2">
        <v>0.0</v>
      </c>
      <c r="T719" s="2">
        <v>23.0</v>
      </c>
      <c r="U719" s="2" t="s">
        <v>6759</v>
      </c>
      <c r="V719" s="10" t="s">
        <v>6760</v>
      </c>
      <c r="W719" s="2" t="s">
        <v>4429</v>
      </c>
      <c r="X719" s="2" t="s">
        <v>4430</v>
      </c>
      <c r="Y719" s="2" t="s">
        <v>4767</v>
      </c>
      <c r="Z719" s="2" t="s">
        <v>367</v>
      </c>
      <c r="AA719" s="2" t="s">
        <v>6761</v>
      </c>
    </row>
    <row r="720">
      <c r="A720" s="95" t="s">
        <v>498</v>
      </c>
      <c r="B720" s="136">
        <v>45925.0</v>
      </c>
      <c r="C720" s="95" t="s">
        <v>289</v>
      </c>
      <c r="D720" s="94" t="s">
        <v>6762</v>
      </c>
      <c r="E720" s="95" t="s">
        <v>257</v>
      </c>
      <c r="F720" s="136">
        <v>45925.0</v>
      </c>
      <c r="G720" s="94" t="s">
        <v>700</v>
      </c>
      <c r="H720" s="94" t="s">
        <v>6763</v>
      </c>
      <c r="I720" s="2" t="s">
        <v>6764</v>
      </c>
      <c r="J720" s="2" t="s">
        <v>6765</v>
      </c>
      <c r="K720" s="2" t="s">
        <v>6766</v>
      </c>
      <c r="L720" s="2">
        <v>2020.0</v>
      </c>
      <c r="M720" s="2" t="s">
        <v>885</v>
      </c>
      <c r="N720" s="2">
        <v>21.0</v>
      </c>
      <c r="O720" s="2">
        <v>1.0</v>
      </c>
      <c r="P720" s="2">
        <v>368.0</v>
      </c>
      <c r="S720" s="2">
        <v>0.0</v>
      </c>
      <c r="T720" s="2">
        <v>2.0</v>
      </c>
      <c r="U720" s="2" t="s">
        <v>1553</v>
      </c>
      <c r="V720" s="10" t="s">
        <v>6767</v>
      </c>
      <c r="W720" s="2" t="s">
        <v>4429</v>
      </c>
      <c r="X720" s="2" t="s">
        <v>4430</v>
      </c>
      <c r="Y720" s="2" t="s">
        <v>4767</v>
      </c>
      <c r="Z720" s="2" t="s">
        <v>367</v>
      </c>
      <c r="AA720" s="2" t="s">
        <v>6768</v>
      </c>
    </row>
    <row r="721">
      <c r="A721" s="95" t="s">
        <v>498</v>
      </c>
      <c r="B721" s="136">
        <v>45925.0</v>
      </c>
      <c r="C721" s="95" t="s">
        <v>289</v>
      </c>
      <c r="D721" s="94" t="s">
        <v>6769</v>
      </c>
      <c r="E721" s="95" t="s">
        <v>257</v>
      </c>
      <c r="F721" s="136">
        <v>45925.0</v>
      </c>
      <c r="G721" s="94" t="s">
        <v>700</v>
      </c>
      <c r="H721" s="94" t="s">
        <v>6770</v>
      </c>
      <c r="I721" s="2" t="s">
        <v>6771</v>
      </c>
      <c r="J721" s="2" t="s">
        <v>6772</v>
      </c>
      <c r="K721" s="2" t="s">
        <v>6773</v>
      </c>
      <c r="L721" s="2">
        <v>2020.0</v>
      </c>
      <c r="M721" s="2" t="s">
        <v>6774</v>
      </c>
      <c r="N721" s="2">
        <v>11.0</v>
      </c>
      <c r="O721" s="2">
        <v>2.0</v>
      </c>
      <c r="Q721" s="2">
        <v>64.0</v>
      </c>
      <c r="R721" s="2">
        <v>67.0</v>
      </c>
      <c r="S721" s="2">
        <v>0.0</v>
      </c>
      <c r="T721" s="2">
        <v>0.0</v>
      </c>
      <c r="U721" s="2" t="s">
        <v>6775</v>
      </c>
      <c r="V721" s="10" t="s">
        <v>6776</v>
      </c>
      <c r="W721" s="2" t="s">
        <v>4429</v>
      </c>
      <c r="X721" s="2" t="s">
        <v>4430</v>
      </c>
      <c r="Y721" s="2" t="s">
        <v>4469</v>
      </c>
      <c r="Z721" s="2" t="s">
        <v>367</v>
      </c>
      <c r="AA721" s="2" t="s">
        <v>6777</v>
      </c>
    </row>
    <row r="722">
      <c r="A722" s="95" t="s">
        <v>5212</v>
      </c>
      <c r="B722" s="134">
        <v>45925.0</v>
      </c>
      <c r="C722" s="95" t="s">
        <v>289</v>
      </c>
      <c r="D722" s="94" t="s">
        <v>6778</v>
      </c>
      <c r="E722" s="95" t="s">
        <v>257</v>
      </c>
      <c r="F722" s="136">
        <v>45925.0</v>
      </c>
      <c r="G722" s="94" t="s">
        <v>700</v>
      </c>
      <c r="H722" s="94" t="s">
        <v>6779</v>
      </c>
      <c r="I722" s="2" t="s">
        <v>6780</v>
      </c>
      <c r="J722" s="2" t="s">
        <v>6781</v>
      </c>
      <c r="K722" s="2" t="s">
        <v>6782</v>
      </c>
      <c r="L722" s="2">
        <v>2020.0</v>
      </c>
      <c r="M722" s="2" t="s">
        <v>6783</v>
      </c>
      <c r="N722" s="2">
        <v>9.0</v>
      </c>
      <c r="O722" s="2">
        <v>4.0</v>
      </c>
      <c r="Q722" s="2">
        <v>420.0</v>
      </c>
      <c r="R722" s="2">
        <v>426.0</v>
      </c>
      <c r="S722" s="2">
        <v>0.0</v>
      </c>
      <c r="T722" s="2">
        <v>17.0</v>
      </c>
      <c r="U722" s="2" t="s">
        <v>6784</v>
      </c>
      <c r="V722" s="10" t="s">
        <v>6785</v>
      </c>
      <c r="W722" s="2" t="s">
        <v>4429</v>
      </c>
      <c r="X722" s="2" t="s">
        <v>4430</v>
      </c>
      <c r="Y722" s="2" t="s">
        <v>4767</v>
      </c>
      <c r="Z722" s="2" t="s">
        <v>367</v>
      </c>
      <c r="AA722" s="2" t="s">
        <v>6786</v>
      </c>
    </row>
    <row r="723">
      <c r="A723" s="95" t="s">
        <v>5212</v>
      </c>
      <c r="B723" s="134">
        <v>45925.0</v>
      </c>
      <c r="C723" s="95" t="s">
        <v>289</v>
      </c>
      <c r="D723" s="94" t="s">
        <v>6787</v>
      </c>
      <c r="E723" s="95" t="s">
        <v>257</v>
      </c>
      <c r="F723" s="136">
        <v>45925.0</v>
      </c>
      <c r="G723" s="94" t="s">
        <v>700</v>
      </c>
      <c r="H723" s="94" t="s">
        <v>6788</v>
      </c>
      <c r="I723" s="2" t="s">
        <v>6789</v>
      </c>
      <c r="J723" s="2" t="s">
        <v>6790</v>
      </c>
      <c r="K723" s="2" t="s">
        <v>6791</v>
      </c>
      <c r="L723" s="2">
        <v>2020.0</v>
      </c>
      <c r="M723" s="2" t="s">
        <v>6792</v>
      </c>
      <c r="N723" s="2">
        <v>27.0</v>
      </c>
      <c r="O723" s="151">
        <v>45720.0</v>
      </c>
      <c r="Q723" s="2">
        <v>246.0</v>
      </c>
      <c r="R723" s="2">
        <v>255.0</v>
      </c>
      <c r="S723" s="2">
        <v>0.0</v>
      </c>
      <c r="T723" s="2">
        <v>28.0</v>
      </c>
      <c r="U723" s="2" t="s">
        <v>6793</v>
      </c>
      <c r="V723" s="10" t="s">
        <v>6794</v>
      </c>
      <c r="W723" s="2" t="s">
        <v>4429</v>
      </c>
      <c r="X723" s="2" t="s">
        <v>4430</v>
      </c>
      <c r="Z723" s="2" t="s">
        <v>367</v>
      </c>
      <c r="AA723" s="2" t="s">
        <v>6795</v>
      </c>
    </row>
    <row r="724">
      <c r="A724" s="95" t="s">
        <v>5212</v>
      </c>
      <c r="B724" s="134">
        <v>45925.0</v>
      </c>
      <c r="C724" s="95" t="s">
        <v>289</v>
      </c>
      <c r="D724" s="94" t="s">
        <v>4868</v>
      </c>
      <c r="E724" s="95" t="s">
        <v>257</v>
      </c>
      <c r="F724" s="136">
        <v>45925.0</v>
      </c>
      <c r="G724" s="94" t="s">
        <v>700</v>
      </c>
      <c r="H724" s="94" t="s">
        <v>6796</v>
      </c>
      <c r="I724" s="2" t="s">
        <v>6797</v>
      </c>
      <c r="J724" s="2" t="s">
        <v>6798</v>
      </c>
      <c r="K724" s="2" t="s">
        <v>6799</v>
      </c>
      <c r="L724" s="2">
        <v>2020.0</v>
      </c>
      <c r="M724" s="2" t="s">
        <v>4756</v>
      </c>
      <c r="N724" s="2">
        <v>20.0</v>
      </c>
      <c r="O724" s="2">
        <v>1.0</v>
      </c>
      <c r="P724" s="2">
        <v>208.0</v>
      </c>
      <c r="S724" s="2">
        <v>0.0</v>
      </c>
      <c r="T724" s="2">
        <v>27.0</v>
      </c>
      <c r="U724" s="2" t="s">
        <v>6800</v>
      </c>
      <c r="V724" s="10" t="s">
        <v>6801</v>
      </c>
      <c r="W724" s="2" t="s">
        <v>4429</v>
      </c>
      <c r="X724" s="2" t="s">
        <v>4430</v>
      </c>
      <c r="Y724" s="2" t="s">
        <v>5083</v>
      </c>
      <c r="Z724" s="2" t="s">
        <v>367</v>
      </c>
      <c r="AA724" s="2" t="s">
        <v>6802</v>
      </c>
    </row>
    <row r="725">
      <c r="A725" s="95" t="s">
        <v>5212</v>
      </c>
      <c r="B725" s="134">
        <v>45925.0</v>
      </c>
      <c r="C725" s="95" t="s">
        <v>360</v>
      </c>
      <c r="D725" s="79" t="s">
        <v>4833</v>
      </c>
      <c r="E725" s="95" t="s">
        <v>257</v>
      </c>
      <c r="F725" s="136">
        <v>45925.0</v>
      </c>
      <c r="G725" s="94" t="s">
        <v>360</v>
      </c>
      <c r="H725" s="94" t="s">
        <v>6803</v>
      </c>
      <c r="I725" s="2" t="s">
        <v>6804</v>
      </c>
      <c r="J725" s="2" t="s">
        <v>6805</v>
      </c>
      <c r="K725" s="2" t="s">
        <v>6806</v>
      </c>
      <c r="L725" s="2">
        <v>2020.0</v>
      </c>
      <c r="M725" s="2" t="s">
        <v>6807</v>
      </c>
      <c r="N725" s="2">
        <v>59.0</v>
      </c>
      <c r="O725" s="2">
        <v>3.0</v>
      </c>
      <c r="Q725" s="2">
        <v>266.0</v>
      </c>
      <c r="R725" s="2">
        <v>277.0</v>
      </c>
      <c r="S725" s="2">
        <v>0.0</v>
      </c>
      <c r="T725" s="2">
        <v>21.0</v>
      </c>
      <c r="U725" s="2" t="s">
        <v>6808</v>
      </c>
      <c r="V725" s="10" t="s">
        <v>6809</v>
      </c>
      <c r="W725" s="2" t="s">
        <v>4429</v>
      </c>
      <c r="X725" s="2" t="s">
        <v>4430</v>
      </c>
      <c r="Z725" s="2" t="s">
        <v>367</v>
      </c>
      <c r="AA725" s="2" t="s">
        <v>6810</v>
      </c>
    </row>
    <row r="726">
      <c r="A726" s="95" t="s">
        <v>5911</v>
      </c>
      <c r="B726" s="135">
        <v>45924.0</v>
      </c>
      <c r="C726" s="95" t="s">
        <v>698</v>
      </c>
      <c r="D726" s="94" t="s">
        <v>6811</v>
      </c>
      <c r="E726" s="95" t="s">
        <v>5450</v>
      </c>
      <c r="F726" s="136">
        <v>45925.0</v>
      </c>
      <c r="G726" s="94" t="s">
        <v>700</v>
      </c>
      <c r="H726" s="94" t="s">
        <v>6812</v>
      </c>
      <c r="I726" s="2" t="s">
        <v>6813</v>
      </c>
      <c r="J726" s="2" t="s">
        <v>6814</v>
      </c>
      <c r="K726" s="2" t="s">
        <v>6815</v>
      </c>
      <c r="L726" s="2">
        <v>2020.0</v>
      </c>
      <c r="M726" s="2" t="s">
        <v>4515</v>
      </c>
      <c r="N726" s="2">
        <v>46.0</v>
      </c>
      <c r="O726" s="2">
        <v>3.0</v>
      </c>
      <c r="Q726" s="2">
        <v>136.0</v>
      </c>
      <c r="R726" s="2">
        <v>145.0</v>
      </c>
      <c r="S726" s="2">
        <v>0.0</v>
      </c>
      <c r="T726" s="2">
        <v>4.0</v>
      </c>
      <c r="U726" s="2" t="s">
        <v>6816</v>
      </c>
      <c r="V726" s="10" t="s">
        <v>6817</v>
      </c>
      <c r="W726" s="2" t="s">
        <v>4429</v>
      </c>
      <c r="X726" s="2" t="s">
        <v>4430</v>
      </c>
      <c r="Z726" s="2" t="s">
        <v>367</v>
      </c>
      <c r="AA726" s="2" t="s">
        <v>6818</v>
      </c>
    </row>
    <row r="727">
      <c r="A727" s="95" t="s">
        <v>403</v>
      </c>
      <c r="B727" s="135">
        <v>45925.0</v>
      </c>
      <c r="C727" s="95" t="s">
        <v>289</v>
      </c>
      <c r="D727" s="94" t="s">
        <v>6819</v>
      </c>
      <c r="E727" s="95" t="s">
        <v>5450</v>
      </c>
      <c r="F727" s="141">
        <v>45925.0</v>
      </c>
      <c r="G727" s="94" t="s">
        <v>289</v>
      </c>
      <c r="H727" s="94" t="s">
        <v>6820</v>
      </c>
      <c r="I727" s="2" t="s">
        <v>6821</v>
      </c>
      <c r="J727" s="2" t="s">
        <v>6822</v>
      </c>
      <c r="K727" s="2" t="s">
        <v>6823</v>
      </c>
      <c r="L727" s="2">
        <v>2020.0</v>
      </c>
      <c r="M727" s="2" t="s">
        <v>2103</v>
      </c>
      <c r="N727" s="2">
        <v>10.0</v>
      </c>
      <c r="O727" s="2">
        <v>2.0</v>
      </c>
      <c r="P727" s="2">
        <v>36602.0</v>
      </c>
      <c r="S727" s="2">
        <v>0.0</v>
      </c>
      <c r="T727" s="2">
        <v>3.0</v>
      </c>
      <c r="U727" s="2" t="s">
        <v>6824</v>
      </c>
      <c r="V727" s="10" t="s">
        <v>6825</v>
      </c>
      <c r="W727" s="2" t="s">
        <v>4429</v>
      </c>
      <c r="X727" s="2" t="s">
        <v>4430</v>
      </c>
      <c r="Y727" s="2" t="s">
        <v>4767</v>
      </c>
      <c r="Z727" s="2" t="s">
        <v>367</v>
      </c>
      <c r="AA727" s="2" t="s">
        <v>6826</v>
      </c>
    </row>
    <row r="728">
      <c r="A728" s="95" t="s">
        <v>5212</v>
      </c>
      <c r="B728" s="134">
        <v>45925.0</v>
      </c>
      <c r="C728" s="95" t="s">
        <v>289</v>
      </c>
      <c r="D728" s="94" t="s">
        <v>6827</v>
      </c>
      <c r="E728" s="120" t="s">
        <v>329</v>
      </c>
      <c r="F728" s="135">
        <v>45925.0</v>
      </c>
      <c r="G728" s="94" t="s">
        <v>289</v>
      </c>
      <c r="H728" s="94" t="s">
        <v>6828</v>
      </c>
      <c r="I728" s="2" t="s">
        <v>6829</v>
      </c>
      <c r="J728" s="2" t="s">
        <v>6830</v>
      </c>
      <c r="K728" s="2" t="s">
        <v>6831</v>
      </c>
      <c r="L728" s="2">
        <v>2020.0</v>
      </c>
      <c r="M728" s="2" t="s">
        <v>6832</v>
      </c>
      <c r="N728" s="2">
        <v>34.0</v>
      </c>
      <c r="O728" s="2">
        <v>1.0</v>
      </c>
      <c r="Q728" s="2">
        <v>7.0</v>
      </c>
      <c r="R728" s="2">
        <v>18.0</v>
      </c>
      <c r="S728" s="2">
        <v>0.0</v>
      </c>
      <c r="T728" s="2">
        <v>35.0</v>
      </c>
      <c r="U728" s="2" t="s">
        <v>6833</v>
      </c>
      <c r="V728" s="10" t="s">
        <v>6834</v>
      </c>
      <c r="W728" s="2" t="s">
        <v>4429</v>
      </c>
      <c r="X728" s="2" t="s">
        <v>4430</v>
      </c>
      <c r="Y728" s="2" t="s">
        <v>4617</v>
      </c>
      <c r="Z728" s="2" t="s">
        <v>367</v>
      </c>
      <c r="AA728" s="2" t="s">
        <v>6835</v>
      </c>
    </row>
    <row r="729">
      <c r="A729" s="95" t="s">
        <v>5212</v>
      </c>
      <c r="B729" s="134">
        <v>45925.0</v>
      </c>
      <c r="C729" s="95" t="s">
        <v>289</v>
      </c>
      <c r="D729" s="94" t="s">
        <v>6836</v>
      </c>
      <c r="E729" s="95" t="s">
        <v>298</v>
      </c>
      <c r="F729" s="135">
        <v>45925.0</v>
      </c>
      <c r="G729" s="94" t="s">
        <v>289</v>
      </c>
      <c r="H729" s="94" t="s">
        <v>6837</v>
      </c>
      <c r="I729" s="2" t="s">
        <v>6838</v>
      </c>
      <c r="J729" s="2" t="s">
        <v>6839</v>
      </c>
      <c r="K729" s="2" t="s">
        <v>6840</v>
      </c>
      <c r="L729" s="2">
        <v>2020.0</v>
      </c>
      <c r="M729" s="2" t="s">
        <v>6841</v>
      </c>
      <c r="N729" s="2">
        <v>134.0</v>
      </c>
      <c r="P729" s="2">
        <v>104030.0</v>
      </c>
      <c r="S729" s="2">
        <v>0.0</v>
      </c>
      <c r="T729" s="2">
        <v>11.0</v>
      </c>
      <c r="U729" s="2" t="s">
        <v>6842</v>
      </c>
      <c r="V729" s="10" t="s">
        <v>6843</v>
      </c>
      <c r="W729" s="2" t="s">
        <v>4429</v>
      </c>
      <c r="X729" s="2" t="s">
        <v>4430</v>
      </c>
      <c r="Y729" s="2" t="s">
        <v>5011</v>
      </c>
      <c r="Z729" s="2" t="s">
        <v>367</v>
      </c>
      <c r="AA729" s="2" t="s">
        <v>6844</v>
      </c>
    </row>
    <row r="730">
      <c r="A730" s="95" t="s">
        <v>5212</v>
      </c>
      <c r="B730" s="134">
        <v>45925.0</v>
      </c>
      <c r="C730" s="95" t="s">
        <v>289</v>
      </c>
      <c r="D730" s="94" t="s">
        <v>6845</v>
      </c>
      <c r="E730" s="95" t="s">
        <v>298</v>
      </c>
      <c r="F730" s="135">
        <v>45925.0</v>
      </c>
      <c r="G730" s="94" t="s">
        <v>289</v>
      </c>
      <c r="H730" s="94" t="s">
        <v>6846</v>
      </c>
      <c r="I730" s="2" t="s">
        <v>6847</v>
      </c>
      <c r="J730" s="2">
        <v>5.71562416E10</v>
      </c>
      <c r="K730" s="2" t="s">
        <v>6848</v>
      </c>
      <c r="L730" s="2">
        <v>2020.0</v>
      </c>
      <c r="M730" s="2" t="s">
        <v>6849</v>
      </c>
      <c r="N730" s="2">
        <v>31.0</v>
      </c>
      <c r="O730" s="2">
        <v>1.0</v>
      </c>
      <c r="Q730" s="2">
        <v>2.0</v>
      </c>
      <c r="R730" s="2">
        <v>6.0</v>
      </c>
      <c r="S730" s="2">
        <v>0.0</v>
      </c>
      <c r="T730" s="2">
        <v>6.0</v>
      </c>
      <c r="U730" s="2" t="s">
        <v>6850</v>
      </c>
      <c r="V730" s="10" t="s">
        <v>6851</v>
      </c>
      <c r="W730" s="2" t="s">
        <v>4429</v>
      </c>
      <c r="X730" s="2" t="s">
        <v>4430</v>
      </c>
      <c r="Y730" s="2" t="s">
        <v>5157</v>
      </c>
      <c r="Z730" s="2" t="s">
        <v>367</v>
      </c>
      <c r="AA730" s="2" t="s">
        <v>6852</v>
      </c>
    </row>
    <row r="731">
      <c r="A731" s="95" t="s">
        <v>5212</v>
      </c>
      <c r="B731" s="134">
        <v>45925.0</v>
      </c>
      <c r="C731" s="95" t="s">
        <v>289</v>
      </c>
      <c r="D731" s="79" t="s">
        <v>6853</v>
      </c>
      <c r="E731" s="95" t="s">
        <v>298</v>
      </c>
      <c r="F731" s="135">
        <v>45925.0</v>
      </c>
      <c r="G731" s="94" t="s">
        <v>289</v>
      </c>
      <c r="H731" s="94" t="s">
        <v>6854</v>
      </c>
      <c r="I731" s="2" t="s">
        <v>6855</v>
      </c>
      <c r="J731" s="2" t="s">
        <v>6856</v>
      </c>
      <c r="K731" s="2" t="s">
        <v>6857</v>
      </c>
      <c r="L731" s="2">
        <v>2020.0</v>
      </c>
      <c r="M731" s="2" t="s">
        <v>6858</v>
      </c>
      <c r="N731" s="2">
        <v>2.0</v>
      </c>
      <c r="O731" s="2">
        <v>1.0</v>
      </c>
      <c r="P731" s="2" t="s">
        <v>6859</v>
      </c>
      <c r="S731" s="2">
        <v>0.0</v>
      </c>
      <c r="T731" s="2">
        <v>11.0</v>
      </c>
      <c r="U731" s="2" t="s">
        <v>6860</v>
      </c>
      <c r="V731" s="10" t="s">
        <v>6861</v>
      </c>
      <c r="W731" s="2" t="s">
        <v>4429</v>
      </c>
      <c r="X731" s="2" t="s">
        <v>4430</v>
      </c>
      <c r="Y731" s="2" t="s">
        <v>4431</v>
      </c>
      <c r="Z731" s="2" t="s">
        <v>367</v>
      </c>
      <c r="AA731" s="2" t="s">
        <v>6862</v>
      </c>
    </row>
    <row r="732">
      <c r="A732" s="95" t="s">
        <v>5212</v>
      </c>
      <c r="B732" s="134">
        <v>45925.0</v>
      </c>
      <c r="C732" s="95" t="s">
        <v>289</v>
      </c>
      <c r="D732" s="79" t="s">
        <v>6863</v>
      </c>
      <c r="E732" s="95" t="s">
        <v>298</v>
      </c>
      <c r="F732" s="135">
        <v>45925.0</v>
      </c>
      <c r="G732" s="94" t="s">
        <v>289</v>
      </c>
      <c r="H732" s="94" t="s">
        <v>6864</v>
      </c>
      <c r="I732" s="2" t="s">
        <v>6865</v>
      </c>
      <c r="J732" s="2" t="s">
        <v>6866</v>
      </c>
      <c r="K732" s="2" t="s">
        <v>6867</v>
      </c>
      <c r="L732" s="2">
        <v>2020.0</v>
      </c>
      <c r="M732" s="2" t="s">
        <v>6868</v>
      </c>
      <c r="N732" s="2">
        <v>82.0</v>
      </c>
      <c r="O732" s="2">
        <v>4.0</v>
      </c>
      <c r="Q732" s="2">
        <v>697.0</v>
      </c>
      <c r="R732" s="2">
        <v>701.0</v>
      </c>
      <c r="S732" s="2">
        <v>0.0</v>
      </c>
      <c r="T732" s="2">
        <v>4.0</v>
      </c>
      <c r="U732" s="2" t="s">
        <v>6869</v>
      </c>
      <c r="V732" s="10" t="s">
        <v>6870</v>
      </c>
      <c r="W732" s="2" t="s">
        <v>4429</v>
      </c>
      <c r="X732" s="2" t="s">
        <v>4430</v>
      </c>
      <c r="Z732" s="2" t="s">
        <v>367</v>
      </c>
      <c r="AA732" s="2" t="s">
        <v>6871</v>
      </c>
    </row>
    <row r="733">
      <c r="A733" s="95" t="s">
        <v>5212</v>
      </c>
      <c r="B733" s="134">
        <v>45925.0</v>
      </c>
      <c r="C733" s="95" t="s">
        <v>360</v>
      </c>
      <c r="D733" s="79" t="s">
        <v>4833</v>
      </c>
      <c r="E733" s="95" t="s">
        <v>298</v>
      </c>
      <c r="F733" s="135">
        <v>45925.0</v>
      </c>
      <c r="G733" s="94" t="s">
        <v>360</v>
      </c>
      <c r="H733" s="94" t="s">
        <v>6872</v>
      </c>
      <c r="I733" s="2" t="s">
        <v>6873</v>
      </c>
      <c r="J733" s="2" t="s">
        <v>6874</v>
      </c>
      <c r="K733" s="2" t="s">
        <v>6875</v>
      </c>
      <c r="L733" s="2">
        <v>2020.0</v>
      </c>
      <c r="M733" s="2" t="s">
        <v>4669</v>
      </c>
      <c r="N733" s="2">
        <v>15.0</v>
      </c>
      <c r="O733" s="2">
        <v>4.0</v>
      </c>
      <c r="P733" s="2" t="s">
        <v>6876</v>
      </c>
      <c r="S733" s="2">
        <v>0.0</v>
      </c>
      <c r="T733" s="2">
        <v>42.0</v>
      </c>
      <c r="U733" s="2" t="s">
        <v>6877</v>
      </c>
      <c r="V733" s="10" t="s">
        <v>6878</v>
      </c>
      <c r="W733" s="2" t="s">
        <v>4429</v>
      </c>
      <c r="X733" s="2" t="s">
        <v>4430</v>
      </c>
      <c r="Y733" s="2" t="s">
        <v>4767</v>
      </c>
      <c r="Z733" s="2" t="s">
        <v>367</v>
      </c>
      <c r="AA733" s="2" t="s">
        <v>6879</v>
      </c>
    </row>
    <row r="734">
      <c r="A734" s="95" t="s">
        <v>5212</v>
      </c>
      <c r="B734" s="134">
        <v>45925.0</v>
      </c>
      <c r="C734" s="95" t="s">
        <v>289</v>
      </c>
      <c r="D734" s="79" t="s">
        <v>6880</v>
      </c>
      <c r="E734" s="95" t="s">
        <v>298</v>
      </c>
      <c r="F734" s="135">
        <v>45925.0</v>
      </c>
      <c r="G734" s="94" t="s">
        <v>289</v>
      </c>
      <c r="H734" s="94" t="s">
        <v>6881</v>
      </c>
      <c r="I734" s="2" t="s">
        <v>6882</v>
      </c>
      <c r="J734" s="2" t="s">
        <v>6883</v>
      </c>
      <c r="K734" s="2" t="s">
        <v>6884</v>
      </c>
      <c r="L734" s="2">
        <v>2019.0</v>
      </c>
      <c r="M734" s="2" t="s">
        <v>2103</v>
      </c>
      <c r="N734" s="2">
        <v>9.0</v>
      </c>
      <c r="O734" s="2">
        <v>12.0</v>
      </c>
      <c r="P734" s="2" t="s">
        <v>6885</v>
      </c>
      <c r="S734" s="2">
        <v>0.0</v>
      </c>
      <c r="T734" s="2">
        <v>2.0</v>
      </c>
      <c r="U734" s="2" t="s">
        <v>6886</v>
      </c>
      <c r="V734" s="10" t="s">
        <v>6887</v>
      </c>
      <c r="W734" s="2" t="s">
        <v>4429</v>
      </c>
      <c r="X734" s="2" t="s">
        <v>4430</v>
      </c>
      <c r="Y734" s="2" t="s">
        <v>4767</v>
      </c>
      <c r="Z734" s="2" t="s">
        <v>367</v>
      </c>
      <c r="AA734" s="2" t="s">
        <v>6888</v>
      </c>
    </row>
    <row r="735">
      <c r="A735" s="95" t="s">
        <v>5212</v>
      </c>
      <c r="B735" s="134">
        <v>45925.0</v>
      </c>
      <c r="C735" s="95" t="s">
        <v>289</v>
      </c>
      <c r="D735" s="94" t="s">
        <v>6889</v>
      </c>
      <c r="E735" s="95" t="s">
        <v>298</v>
      </c>
      <c r="F735" s="134">
        <v>45925.0</v>
      </c>
      <c r="G735" s="94" t="s">
        <v>289</v>
      </c>
      <c r="H735" s="94" t="s">
        <v>6890</v>
      </c>
      <c r="I735" s="2" t="s">
        <v>6891</v>
      </c>
      <c r="J735" s="2" t="s">
        <v>6892</v>
      </c>
      <c r="K735" s="2" t="s">
        <v>6893</v>
      </c>
      <c r="L735" s="2">
        <v>2019.0</v>
      </c>
      <c r="M735" s="2" t="s">
        <v>6894</v>
      </c>
      <c r="N735" s="2">
        <v>36.0</v>
      </c>
      <c r="O735" s="2">
        <v>12.0</v>
      </c>
      <c r="Q735" s="2">
        <v>946.0</v>
      </c>
      <c r="R735" s="2">
        <v>954.0</v>
      </c>
      <c r="S735" s="2">
        <v>0.0</v>
      </c>
      <c r="T735" s="2">
        <v>16.0</v>
      </c>
      <c r="U735" s="2" t="s">
        <v>6895</v>
      </c>
      <c r="V735" s="10" t="s">
        <v>6896</v>
      </c>
      <c r="W735" s="2" t="s">
        <v>4429</v>
      </c>
      <c r="X735" s="2" t="s">
        <v>4430</v>
      </c>
      <c r="Z735" s="2" t="s">
        <v>367</v>
      </c>
      <c r="AA735" s="2" t="s">
        <v>6897</v>
      </c>
    </row>
    <row r="736">
      <c r="A736" s="95" t="s">
        <v>358</v>
      </c>
      <c r="B736" s="134">
        <v>45925.0</v>
      </c>
      <c r="C736" s="95" t="s">
        <v>289</v>
      </c>
      <c r="D736" s="94" t="s">
        <v>6898</v>
      </c>
      <c r="E736" s="95" t="s">
        <v>509</v>
      </c>
      <c r="F736" s="136">
        <v>45925.0</v>
      </c>
      <c r="G736" s="94" t="s">
        <v>289</v>
      </c>
      <c r="H736" s="94" t="s">
        <v>6899</v>
      </c>
      <c r="I736" s="2" t="s">
        <v>6900</v>
      </c>
      <c r="J736" s="2" t="s">
        <v>6901</v>
      </c>
      <c r="K736" s="2" t="s">
        <v>6902</v>
      </c>
      <c r="L736" s="2">
        <v>2019.0</v>
      </c>
      <c r="M736" s="2" t="s">
        <v>4557</v>
      </c>
      <c r="N736" s="2">
        <v>25.0</v>
      </c>
      <c r="O736" s="2">
        <v>6.0</v>
      </c>
      <c r="Q736" s="2">
        <v>1050.0</v>
      </c>
      <c r="R736" s="2">
        <v>1054.0</v>
      </c>
      <c r="S736" s="2">
        <v>0.0</v>
      </c>
      <c r="T736" s="2">
        <v>27.0</v>
      </c>
      <c r="U736" s="2" t="s">
        <v>6903</v>
      </c>
      <c r="V736" s="17" t="s">
        <v>6904</v>
      </c>
      <c r="W736" s="2" t="s">
        <v>4429</v>
      </c>
      <c r="X736" s="2" t="s">
        <v>4430</v>
      </c>
      <c r="Z736" s="2" t="s">
        <v>367</v>
      </c>
      <c r="AA736" s="2" t="s">
        <v>6905</v>
      </c>
    </row>
    <row r="737">
      <c r="A737" s="95" t="s">
        <v>358</v>
      </c>
      <c r="B737" s="134">
        <v>45925.0</v>
      </c>
      <c r="C737" s="95" t="s">
        <v>289</v>
      </c>
      <c r="D737" s="94" t="s">
        <v>6906</v>
      </c>
      <c r="E737" s="95" t="s">
        <v>754</v>
      </c>
      <c r="F737" s="136">
        <v>45925.0</v>
      </c>
      <c r="G737" s="94" t="s">
        <v>289</v>
      </c>
      <c r="H737" s="94" t="s">
        <v>6907</v>
      </c>
      <c r="I737" s="2" t="s">
        <v>6908</v>
      </c>
      <c r="J737" s="2" t="s">
        <v>6909</v>
      </c>
      <c r="K737" s="2" t="s">
        <v>6910</v>
      </c>
      <c r="L737" s="2">
        <v>2019.0</v>
      </c>
      <c r="M737" s="2" t="s">
        <v>6911</v>
      </c>
      <c r="N737" s="2">
        <v>77.0</v>
      </c>
      <c r="O737" s="2">
        <v>1.0</v>
      </c>
      <c r="Q737" s="2">
        <v>39.0</v>
      </c>
      <c r="R737" s="2">
        <v>46.0</v>
      </c>
      <c r="S737" s="2">
        <v>0.0</v>
      </c>
      <c r="T737" s="2">
        <v>11.0</v>
      </c>
      <c r="U737" s="2" t="s">
        <v>6912</v>
      </c>
      <c r="V737" s="17" t="s">
        <v>6913</v>
      </c>
      <c r="W737" s="2" t="s">
        <v>4429</v>
      </c>
      <c r="X737" s="2" t="s">
        <v>4430</v>
      </c>
      <c r="Z737" s="2" t="s">
        <v>367</v>
      </c>
      <c r="AA737" s="2" t="s">
        <v>6914</v>
      </c>
    </row>
    <row r="738">
      <c r="A738" s="95" t="s">
        <v>358</v>
      </c>
      <c r="B738" s="134">
        <v>45925.0</v>
      </c>
      <c r="C738" s="95" t="s">
        <v>289</v>
      </c>
      <c r="D738" s="94" t="s">
        <v>6915</v>
      </c>
      <c r="E738" s="95" t="s">
        <v>754</v>
      </c>
      <c r="F738" s="136">
        <v>45925.0</v>
      </c>
      <c r="G738" s="94" t="s">
        <v>289</v>
      </c>
      <c r="H738" s="94" t="s">
        <v>4371</v>
      </c>
      <c r="I738" s="2" t="s">
        <v>6916</v>
      </c>
      <c r="J738" s="2" t="s">
        <v>6917</v>
      </c>
      <c r="K738" s="2" t="s">
        <v>6918</v>
      </c>
      <c r="L738" s="2">
        <v>2019.0</v>
      </c>
      <c r="M738" s="2" t="s">
        <v>4515</v>
      </c>
      <c r="N738" s="2">
        <v>45.0</v>
      </c>
      <c r="O738" s="2">
        <v>11.0</v>
      </c>
      <c r="Q738" s="2">
        <v>750.0</v>
      </c>
      <c r="R738" s="2">
        <v>756.0</v>
      </c>
      <c r="S738" s="2">
        <v>0.0</v>
      </c>
      <c r="T738" s="2">
        <v>6.0</v>
      </c>
      <c r="U738" s="2" t="s">
        <v>6919</v>
      </c>
      <c r="V738" s="10" t="s">
        <v>6920</v>
      </c>
      <c r="W738" s="2" t="s">
        <v>4429</v>
      </c>
      <c r="X738" s="2" t="s">
        <v>4430</v>
      </c>
      <c r="Z738" s="2" t="s">
        <v>367</v>
      </c>
      <c r="AA738" s="2" t="s">
        <v>6921</v>
      </c>
    </row>
    <row r="739">
      <c r="A739" s="95" t="s">
        <v>358</v>
      </c>
      <c r="B739" s="134">
        <v>45925.0</v>
      </c>
      <c r="C739" s="95" t="s">
        <v>289</v>
      </c>
      <c r="D739" s="94" t="s">
        <v>6922</v>
      </c>
      <c r="E739" s="95" t="s">
        <v>754</v>
      </c>
      <c r="F739" s="136">
        <v>45925.0</v>
      </c>
      <c r="G739" s="94" t="s">
        <v>289</v>
      </c>
      <c r="H739" s="94" t="s">
        <v>4371</v>
      </c>
      <c r="I739" s="2" t="s">
        <v>6923</v>
      </c>
      <c r="J739" s="2">
        <v>1.63016281E10</v>
      </c>
      <c r="K739" s="2" t="s">
        <v>6924</v>
      </c>
      <c r="L739" s="2">
        <v>2019.0</v>
      </c>
      <c r="M739" s="2" t="s">
        <v>6925</v>
      </c>
      <c r="N739" s="2">
        <v>138.0</v>
      </c>
      <c r="P739" s="2">
        <v>104848.0</v>
      </c>
      <c r="S739" s="2">
        <v>0.0</v>
      </c>
      <c r="T739" s="2">
        <v>1.0</v>
      </c>
      <c r="U739" s="2" t="s">
        <v>6926</v>
      </c>
      <c r="V739" s="10" t="s">
        <v>6927</v>
      </c>
      <c r="W739" s="2" t="s">
        <v>4429</v>
      </c>
      <c r="X739" s="2" t="s">
        <v>4430</v>
      </c>
      <c r="Z739" s="2" t="s">
        <v>367</v>
      </c>
      <c r="AA739" s="2" t="s">
        <v>6928</v>
      </c>
    </row>
    <row r="740">
      <c r="A740" s="95" t="s">
        <v>358</v>
      </c>
      <c r="B740" s="134">
        <v>45925.0</v>
      </c>
      <c r="C740" s="95" t="s">
        <v>289</v>
      </c>
      <c r="D740" s="94" t="s">
        <v>6929</v>
      </c>
      <c r="E740" s="95" t="s">
        <v>754</v>
      </c>
      <c r="F740" s="136">
        <v>45925.0</v>
      </c>
      <c r="G740" s="94" t="s">
        <v>289</v>
      </c>
      <c r="H740" s="94" t="s">
        <v>6930</v>
      </c>
      <c r="I740" s="2" t="s">
        <v>6931</v>
      </c>
      <c r="J740" s="2" t="s">
        <v>6932</v>
      </c>
      <c r="K740" s="2" t="s">
        <v>6933</v>
      </c>
      <c r="L740" s="2">
        <v>2019.0</v>
      </c>
      <c r="M740" s="2" t="s">
        <v>6934</v>
      </c>
      <c r="N740" s="2">
        <v>105.0</v>
      </c>
      <c r="Q740" s="2">
        <v>5.0</v>
      </c>
      <c r="R740" s="2">
        <v>11.0</v>
      </c>
      <c r="S740" s="2">
        <v>0.0</v>
      </c>
      <c r="T740" s="2">
        <v>10.0</v>
      </c>
      <c r="U740" s="2" t="s">
        <v>6935</v>
      </c>
      <c r="V740" s="10" t="s">
        <v>6936</v>
      </c>
      <c r="W740" s="2" t="s">
        <v>4429</v>
      </c>
      <c r="X740" s="2" t="s">
        <v>4430</v>
      </c>
      <c r="Y740" s="2" t="s">
        <v>5011</v>
      </c>
      <c r="Z740" s="2" t="s">
        <v>367</v>
      </c>
      <c r="AA740" s="2" t="s">
        <v>6937</v>
      </c>
    </row>
    <row r="741">
      <c r="A741" s="95" t="s">
        <v>358</v>
      </c>
      <c r="B741" s="134">
        <v>45925.0</v>
      </c>
      <c r="C741" s="95" t="s">
        <v>289</v>
      </c>
      <c r="D741" s="94" t="s">
        <v>6938</v>
      </c>
      <c r="E741" s="95" t="s">
        <v>754</v>
      </c>
      <c r="F741" s="136">
        <v>45925.0</v>
      </c>
      <c r="G741" s="94" t="s">
        <v>289</v>
      </c>
      <c r="H741" s="94" t="s">
        <v>6939</v>
      </c>
      <c r="I741" s="2" t="s">
        <v>6940</v>
      </c>
      <c r="J741" s="2" t="s">
        <v>6941</v>
      </c>
      <c r="K741" s="2" t="s">
        <v>6942</v>
      </c>
      <c r="L741" s="2">
        <v>2019.0</v>
      </c>
      <c r="M741" s="2" t="s">
        <v>6943</v>
      </c>
      <c r="N741" s="2">
        <v>28.0</v>
      </c>
      <c r="O741" s="2">
        <v>5.0</v>
      </c>
      <c r="Q741" s="2">
        <v>1110.0</v>
      </c>
      <c r="R741" s="2">
        <v>1118.0</v>
      </c>
      <c r="S741" s="2">
        <v>0.0</v>
      </c>
      <c r="T741" s="2">
        <v>19.0</v>
      </c>
      <c r="U741" s="2" t="s">
        <v>6944</v>
      </c>
      <c r="V741" s="10" t="s">
        <v>6945</v>
      </c>
      <c r="W741" s="2" t="s">
        <v>4429</v>
      </c>
      <c r="X741" s="2" t="s">
        <v>4430</v>
      </c>
      <c r="Z741" s="2" t="s">
        <v>367</v>
      </c>
      <c r="AA741" s="2" t="s">
        <v>6946</v>
      </c>
    </row>
    <row r="742">
      <c r="A742" s="95" t="s">
        <v>358</v>
      </c>
      <c r="B742" s="134">
        <v>45925.0</v>
      </c>
      <c r="C742" s="95" t="s">
        <v>289</v>
      </c>
      <c r="D742" s="94" t="s">
        <v>6947</v>
      </c>
      <c r="E742" s="95" t="s">
        <v>6454</v>
      </c>
      <c r="F742" s="136">
        <v>45925.0</v>
      </c>
      <c r="G742" s="94" t="s">
        <v>698</v>
      </c>
      <c r="H742" s="94" t="s">
        <v>6948</v>
      </c>
      <c r="I742" s="2" t="s">
        <v>6949</v>
      </c>
      <c r="J742" s="2" t="s">
        <v>6950</v>
      </c>
      <c r="K742" s="2" t="s">
        <v>6951</v>
      </c>
      <c r="L742" s="2">
        <v>2019.0</v>
      </c>
      <c r="M742" s="2" t="s">
        <v>6952</v>
      </c>
      <c r="N742" s="2">
        <v>16.0</v>
      </c>
      <c r="O742" s="2">
        <v>9.0</v>
      </c>
      <c r="Q742" s="2">
        <v>1451.0</v>
      </c>
      <c r="R742" s="2">
        <v>1458.0</v>
      </c>
      <c r="S742" s="2">
        <v>0.0</v>
      </c>
      <c r="T742" s="2">
        <v>9.0</v>
      </c>
      <c r="U742" s="2" t="s">
        <v>6953</v>
      </c>
      <c r="V742" s="10" t="s">
        <v>6954</v>
      </c>
      <c r="W742" s="2" t="s">
        <v>4429</v>
      </c>
      <c r="X742" s="2" t="s">
        <v>4430</v>
      </c>
      <c r="Z742" s="2" t="s">
        <v>367</v>
      </c>
      <c r="AA742" s="2" t="s">
        <v>6955</v>
      </c>
    </row>
    <row r="743">
      <c r="A743" s="95" t="s">
        <v>358</v>
      </c>
      <c r="B743" s="134">
        <v>45925.0</v>
      </c>
      <c r="C743" s="95" t="s">
        <v>289</v>
      </c>
      <c r="D743" s="94" t="s">
        <v>6956</v>
      </c>
      <c r="E743" s="95" t="s">
        <v>6454</v>
      </c>
      <c r="F743" s="136">
        <v>45925.0</v>
      </c>
      <c r="G743" s="94" t="s">
        <v>698</v>
      </c>
      <c r="H743" s="94" t="s">
        <v>6957</v>
      </c>
      <c r="I743" s="2" t="s">
        <v>6958</v>
      </c>
      <c r="J743" s="2" t="s">
        <v>6959</v>
      </c>
      <c r="K743" s="2" t="s">
        <v>6960</v>
      </c>
      <c r="L743" s="2">
        <v>2019.0</v>
      </c>
      <c r="M743" s="2" t="s">
        <v>6961</v>
      </c>
      <c r="N743" s="2">
        <v>16.0</v>
      </c>
      <c r="O743" s="2">
        <v>9.0</v>
      </c>
      <c r="Q743" s="2">
        <v>1179.0</v>
      </c>
      <c r="R743" s="2">
        <v>1189.0</v>
      </c>
      <c r="S743" s="2">
        <v>0.0</v>
      </c>
      <c r="T743" s="2">
        <v>103.0</v>
      </c>
      <c r="U743" s="2" t="s">
        <v>6962</v>
      </c>
      <c r="V743" s="10" t="s">
        <v>6963</v>
      </c>
      <c r="W743" s="2" t="s">
        <v>4429</v>
      </c>
      <c r="X743" s="2" t="s">
        <v>4430</v>
      </c>
      <c r="Z743" s="2" t="s">
        <v>367</v>
      </c>
      <c r="AA743" s="2" t="s">
        <v>6964</v>
      </c>
    </row>
    <row r="744">
      <c r="A744" s="95" t="s">
        <v>358</v>
      </c>
      <c r="B744" s="134">
        <v>45925.0</v>
      </c>
      <c r="C744" s="95" t="s">
        <v>289</v>
      </c>
      <c r="D744" s="94" t="s">
        <v>6965</v>
      </c>
      <c r="E744" s="95" t="s">
        <v>6454</v>
      </c>
      <c r="F744" s="136">
        <v>45925.0</v>
      </c>
      <c r="G744" s="94" t="s">
        <v>698</v>
      </c>
      <c r="H744" s="94" t="s">
        <v>6966</v>
      </c>
      <c r="I744" s="2" t="s">
        <v>6967</v>
      </c>
      <c r="J744" s="2" t="s">
        <v>6968</v>
      </c>
      <c r="K744" s="2" t="s">
        <v>6969</v>
      </c>
      <c r="L744" s="2">
        <v>2019.0</v>
      </c>
      <c r="M744" s="2" t="s">
        <v>6970</v>
      </c>
      <c r="N744" s="2">
        <v>8.0</v>
      </c>
      <c r="O744" s="2">
        <v>1.0</v>
      </c>
      <c r="P744" s="2">
        <v>211.0</v>
      </c>
      <c r="S744" s="2">
        <v>0.0</v>
      </c>
      <c r="T744" s="2">
        <v>15.0</v>
      </c>
      <c r="U744" s="2" t="s">
        <v>6971</v>
      </c>
      <c r="V744" s="10" t="s">
        <v>6972</v>
      </c>
      <c r="W744" s="2" t="s">
        <v>4429</v>
      </c>
      <c r="X744" s="2" t="s">
        <v>4430</v>
      </c>
      <c r="Y744" s="2" t="s">
        <v>4767</v>
      </c>
      <c r="Z744" s="2" t="s">
        <v>367</v>
      </c>
      <c r="AA744" s="2" t="s">
        <v>6973</v>
      </c>
    </row>
    <row r="745">
      <c r="A745" s="95" t="s">
        <v>358</v>
      </c>
      <c r="B745" s="134">
        <v>45925.0</v>
      </c>
      <c r="C745" s="95" t="s">
        <v>289</v>
      </c>
      <c r="D745" s="94" t="s">
        <v>6974</v>
      </c>
      <c r="E745" s="95" t="s">
        <v>6454</v>
      </c>
      <c r="F745" s="136">
        <v>45925.0</v>
      </c>
      <c r="G745" s="94" t="s">
        <v>698</v>
      </c>
      <c r="H745" s="94" t="s">
        <v>6975</v>
      </c>
      <c r="I745" s="2" t="s">
        <v>6976</v>
      </c>
      <c r="J745" s="2" t="s">
        <v>6977</v>
      </c>
      <c r="K745" s="2" t="s">
        <v>6978</v>
      </c>
      <c r="L745" s="2">
        <v>2019.0</v>
      </c>
      <c r="M745" s="2" t="s">
        <v>6979</v>
      </c>
      <c r="N745" s="2">
        <v>30.0</v>
      </c>
      <c r="O745" s="2">
        <v>3.0</v>
      </c>
      <c r="Q745" s="2">
        <v>1103.0</v>
      </c>
      <c r="R745" s="2">
        <v>1118.0</v>
      </c>
      <c r="S745" s="2">
        <v>0.0</v>
      </c>
      <c r="T745" s="2">
        <v>21.0</v>
      </c>
      <c r="U745" s="2" t="s">
        <v>6980</v>
      </c>
      <c r="V745" s="10" t="s">
        <v>6981</v>
      </c>
      <c r="W745" s="2" t="s">
        <v>4429</v>
      </c>
      <c r="X745" s="2" t="s">
        <v>4430</v>
      </c>
      <c r="Z745" s="2" t="s">
        <v>367</v>
      </c>
      <c r="AA745" s="2" t="s">
        <v>6982</v>
      </c>
    </row>
    <row r="746">
      <c r="A746" s="95" t="s">
        <v>358</v>
      </c>
      <c r="B746" s="134">
        <v>45925.0</v>
      </c>
      <c r="C746" s="95" t="s">
        <v>289</v>
      </c>
      <c r="D746" s="94" t="s">
        <v>6983</v>
      </c>
      <c r="E746" s="95" t="s">
        <v>6454</v>
      </c>
      <c r="F746" s="136">
        <v>45925.0</v>
      </c>
      <c r="G746" s="94" t="s">
        <v>698</v>
      </c>
      <c r="H746" s="94" t="s">
        <v>6984</v>
      </c>
      <c r="I746" s="2" t="s">
        <v>6985</v>
      </c>
      <c r="J746" s="2" t="s">
        <v>6986</v>
      </c>
      <c r="K746" s="2" t="s">
        <v>6987</v>
      </c>
      <c r="L746" s="2">
        <v>2019.0</v>
      </c>
      <c r="M746" s="2" t="s">
        <v>4756</v>
      </c>
      <c r="N746" s="2">
        <v>19.0</v>
      </c>
      <c r="O746" s="2">
        <v>1.0</v>
      </c>
      <c r="P746" s="2">
        <v>461.0</v>
      </c>
      <c r="S746" s="2">
        <v>0.0</v>
      </c>
      <c r="T746" s="2">
        <v>25.0</v>
      </c>
      <c r="U746" s="2" t="s">
        <v>6988</v>
      </c>
      <c r="V746" s="10" t="s">
        <v>6989</v>
      </c>
      <c r="W746" s="2" t="s">
        <v>4429</v>
      </c>
      <c r="X746" s="2" t="s">
        <v>4430</v>
      </c>
      <c r="Y746" s="2" t="s">
        <v>4767</v>
      </c>
      <c r="Z746" s="2" t="s">
        <v>367</v>
      </c>
      <c r="AA746" s="2" t="s">
        <v>6990</v>
      </c>
    </row>
    <row r="747">
      <c r="A747" s="95" t="s">
        <v>358</v>
      </c>
      <c r="B747" s="134">
        <v>45925.0</v>
      </c>
      <c r="C747" s="95" t="s">
        <v>289</v>
      </c>
      <c r="D747" s="94" t="s">
        <v>6991</v>
      </c>
      <c r="E747" s="95" t="s">
        <v>6454</v>
      </c>
      <c r="F747" s="136">
        <v>45925.0</v>
      </c>
      <c r="G747" s="94" t="s">
        <v>2149</v>
      </c>
      <c r="H747" s="94" t="s">
        <v>6992</v>
      </c>
      <c r="I747" s="2" t="s">
        <v>6993</v>
      </c>
      <c r="J747" s="2" t="s">
        <v>6994</v>
      </c>
      <c r="K747" s="2" t="s">
        <v>6995</v>
      </c>
      <c r="L747" s="2">
        <v>2019.0</v>
      </c>
      <c r="M747" s="2" t="s">
        <v>4969</v>
      </c>
      <c r="N747" s="2">
        <v>2.0</v>
      </c>
      <c r="O747" s="2">
        <v>7.0</v>
      </c>
      <c r="P747" s="2" t="s">
        <v>6996</v>
      </c>
      <c r="S747" s="2">
        <v>0.0</v>
      </c>
      <c r="T747" s="2">
        <v>12.0</v>
      </c>
      <c r="U747" s="2" t="s">
        <v>6997</v>
      </c>
      <c r="V747" s="10" t="s">
        <v>6998</v>
      </c>
      <c r="W747" s="2" t="s">
        <v>4429</v>
      </c>
      <c r="X747" s="2" t="s">
        <v>4430</v>
      </c>
      <c r="Y747" s="2" t="s">
        <v>4767</v>
      </c>
      <c r="Z747" s="2" t="s">
        <v>367</v>
      </c>
      <c r="AA747" s="2" t="s">
        <v>6999</v>
      </c>
    </row>
    <row r="748">
      <c r="A748" s="95" t="s">
        <v>358</v>
      </c>
      <c r="B748" s="134">
        <v>45925.0</v>
      </c>
      <c r="C748" s="95" t="s">
        <v>289</v>
      </c>
      <c r="D748" s="94" t="s">
        <v>7000</v>
      </c>
      <c r="E748" s="95" t="s">
        <v>870</v>
      </c>
      <c r="F748" s="135">
        <v>45926.0</v>
      </c>
      <c r="G748" s="94" t="s">
        <v>698</v>
      </c>
      <c r="H748" s="94" t="s">
        <v>7001</v>
      </c>
      <c r="I748" s="2" t="s">
        <v>7002</v>
      </c>
      <c r="J748" s="2" t="s">
        <v>7003</v>
      </c>
      <c r="K748" s="2" t="s">
        <v>7004</v>
      </c>
      <c r="L748" s="2">
        <v>2019.0</v>
      </c>
      <c r="M748" s="2" t="s">
        <v>4907</v>
      </c>
      <c r="N748" s="2">
        <v>477.0</v>
      </c>
      <c r="O748" s="2">
        <v>7.0</v>
      </c>
      <c r="Q748" s="2">
        <v>1624.0</v>
      </c>
      <c r="R748" s="2">
        <v>1631.0</v>
      </c>
      <c r="S748" s="2">
        <v>0.0</v>
      </c>
      <c r="T748" s="2">
        <v>9.0</v>
      </c>
      <c r="U748" s="2" t="s">
        <v>7005</v>
      </c>
      <c r="V748" s="10" t="s">
        <v>7006</v>
      </c>
      <c r="W748" s="2" t="s">
        <v>4429</v>
      </c>
      <c r="X748" s="2" t="s">
        <v>4430</v>
      </c>
      <c r="Y748" s="2" t="s">
        <v>5011</v>
      </c>
      <c r="Z748" s="2" t="s">
        <v>367</v>
      </c>
      <c r="AA748" s="2" t="s">
        <v>7007</v>
      </c>
    </row>
    <row r="749">
      <c r="A749" s="95" t="s">
        <v>358</v>
      </c>
      <c r="B749" s="134">
        <v>45925.0</v>
      </c>
      <c r="C749" s="95" t="s">
        <v>289</v>
      </c>
      <c r="D749" s="94" t="s">
        <v>7008</v>
      </c>
      <c r="E749" s="95" t="s">
        <v>870</v>
      </c>
      <c r="F749" s="135">
        <v>45926.0</v>
      </c>
      <c r="G749" s="94" t="s">
        <v>698</v>
      </c>
      <c r="H749" s="94" t="s">
        <v>7009</v>
      </c>
      <c r="I749" s="2" t="s">
        <v>7010</v>
      </c>
      <c r="J749" s="2" t="s">
        <v>7011</v>
      </c>
      <c r="K749" s="2" t="s">
        <v>7012</v>
      </c>
      <c r="L749" s="2">
        <v>2019.0</v>
      </c>
      <c r="M749" s="2" t="s">
        <v>4756</v>
      </c>
      <c r="N749" s="2">
        <v>19.0</v>
      </c>
      <c r="O749" s="2">
        <v>1.0</v>
      </c>
      <c r="P749" s="2">
        <v>423.0</v>
      </c>
      <c r="S749" s="2">
        <v>0.0</v>
      </c>
      <c r="T749" s="2">
        <v>17.0</v>
      </c>
      <c r="U749" s="2" t="s">
        <v>7013</v>
      </c>
      <c r="V749" s="10" t="s">
        <v>7014</v>
      </c>
      <c r="W749" s="2" t="s">
        <v>4429</v>
      </c>
      <c r="X749" s="2" t="s">
        <v>4430</v>
      </c>
      <c r="Y749" s="2" t="s">
        <v>4767</v>
      </c>
      <c r="Z749" s="2" t="s">
        <v>367</v>
      </c>
      <c r="AA749" s="2" t="s">
        <v>7015</v>
      </c>
    </row>
    <row r="750">
      <c r="A750" s="95" t="s">
        <v>358</v>
      </c>
      <c r="B750" s="134">
        <v>45925.0</v>
      </c>
      <c r="C750" s="95" t="s">
        <v>289</v>
      </c>
      <c r="D750" s="94" t="s">
        <v>7016</v>
      </c>
      <c r="E750" s="95" t="s">
        <v>870</v>
      </c>
      <c r="F750" s="135">
        <v>45926.0</v>
      </c>
      <c r="G750" s="94" t="s">
        <v>698</v>
      </c>
      <c r="H750" s="94" t="s">
        <v>7017</v>
      </c>
      <c r="I750" s="2" t="s">
        <v>7018</v>
      </c>
      <c r="J750" s="2" t="s">
        <v>7019</v>
      </c>
      <c r="K750" s="2" t="s">
        <v>7020</v>
      </c>
      <c r="L750" s="2">
        <v>2019.0</v>
      </c>
      <c r="M750" s="2" t="s">
        <v>6144</v>
      </c>
      <c r="N750" s="2">
        <v>6.0</v>
      </c>
      <c r="O750" s="2">
        <v>3.0</v>
      </c>
      <c r="Q750" s="2">
        <v>505.0</v>
      </c>
      <c r="R750" s="2">
        <v>516.0</v>
      </c>
      <c r="S750" s="2">
        <v>0.0</v>
      </c>
      <c r="T750" s="2">
        <v>5.0</v>
      </c>
      <c r="U750" s="2" t="s">
        <v>7021</v>
      </c>
      <c r="V750" s="10" t="s">
        <v>7022</v>
      </c>
      <c r="W750" s="2" t="s">
        <v>4429</v>
      </c>
      <c r="X750" s="2" t="s">
        <v>4430</v>
      </c>
      <c r="Y750" s="2" t="s">
        <v>5011</v>
      </c>
      <c r="Z750" s="2" t="s">
        <v>367</v>
      </c>
      <c r="AA750" s="2" t="s">
        <v>7023</v>
      </c>
    </row>
    <row r="751">
      <c r="A751" s="95" t="s">
        <v>358</v>
      </c>
      <c r="B751" s="134">
        <v>45925.0</v>
      </c>
      <c r="C751" s="95" t="s">
        <v>289</v>
      </c>
      <c r="D751" s="94" t="s">
        <v>7024</v>
      </c>
      <c r="E751" s="95" t="s">
        <v>870</v>
      </c>
      <c r="F751" s="135">
        <v>45926.0</v>
      </c>
      <c r="G751" s="94" t="s">
        <v>698</v>
      </c>
      <c r="H751" s="94" t="s">
        <v>7025</v>
      </c>
      <c r="I751" s="2" t="s">
        <v>7026</v>
      </c>
      <c r="J751" s="2" t="s">
        <v>7027</v>
      </c>
      <c r="K751" s="2" t="s">
        <v>7028</v>
      </c>
      <c r="L751" s="2">
        <v>2019.0</v>
      </c>
      <c r="M751" s="2" t="s">
        <v>7029</v>
      </c>
      <c r="N751" s="2">
        <v>23.0</v>
      </c>
      <c r="O751" s="2">
        <v>1.0</v>
      </c>
      <c r="P751" s="2">
        <v>220.0</v>
      </c>
      <c r="S751" s="2">
        <v>0.0</v>
      </c>
      <c r="T751" s="2">
        <v>41.0</v>
      </c>
      <c r="U751" s="2" t="s">
        <v>7030</v>
      </c>
      <c r="V751" s="10" t="s">
        <v>7031</v>
      </c>
      <c r="W751" s="2" t="s">
        <v>4429</v>
      </c>
      <c r="X751" s="2" t="s">
        <v>4430</v>
      </c>
      <c r="Y751" s="2" t="s">
        <v>4767</v>
      </c>
      <c r="Z751" s="2" t="s">
        <v>367</v>
      </c>
      <c r="AA751" s="2" t="s">
        <v>7032</v>
      </c>
    </row>
    <row r="752">
      <c r="A752" s="95" t="s">
        <v>358</v>
      </c>
      <c r="B752" s="134">
        <v>45925.0</v>
      </c>
      <c r="C752" s="95" t="s">
        <v>289</v>
      </c>
      <c r="D752" s="94" t="s">
        <v>7033</v>
      </c>
      <c r="E752" s="95" t="s">
        <v>870</v>
      </c>
      <c r="F752" s="135">
        <v>45926.0</v>
      </c>
      <c r="G752" s="94" t="s">
        <v>698</v>
      </c>
      <c r="H752" s="94" t="s">
        <v>7034</v>
      </c>
      <c r="I752" s="2" t="s">
        <v>7035</v>
      </c>
      <c r="J752" s="2" t="s">
        <v>7036</v>
      </c>
      <c r="K752" s="2" t="s">
        <v>7037</v>
      </c>
      <c r="L752" s="2">
        <v>2019.0</v>
      </c>
      <c r="M752" s="2" t="s">
        <v>7038</v>
      </c>
      <c r="N752" s="2">
        <v>9.0</v>
      </c>
      <c r="O752" s="2">
        <v>2.0</v>
      </c>
      <c r="Q752" s="2">
        <v>149.0</v>
      </c>
      <c r="R752" s="2">
        <v>162.0</v>
      </c>
      <c r="S752" s="2">
        <v>0.0</v>
      </c>
      <c r="T752" s="2">
        <v>3.0</v>
      </c>
      <c r="U752" s="2" t="s">
        <v>7039</v>
      </c>
      <c r="V752" s="10" t="s">
        <v>7040</v>
      </c>
      <c r="W752" s="2" t="s">
        <v>4429</v>
      </c>
      <c r="X752" s="2" t="s">
        <v>4430</v>
      </c>
      <c r="Z752" s="2" t="s">
        <v>367</v>
      </c>
      <c r="AA752" s="2" t="s">
        <v>7041</v>
      </c>
    </row>
    <row r="753">
      <c r="A753" s="95" t="s">
        <v>358</v>
      </c>
      <c r="B753" s="134">
        <v>45925.0</v>
      </c>
      <c r="C753" s="95" t="s">
        <v>289</v>
      </c>
      <c r="D753" s="94" t="s">
        <v>7042</v>
      </c>
      <c r="E753" s="95" t="s">
        <v>870</v>
      </c>
      <c r="F753" s="135">
        <v>45926.0</v>
      </c>
      <c r="G753" s="94" t="s">
        <v>698</v>
      </c>
      <c r="H753" s="94" t="s">
        <v>7043</v>
      </c>
      <c r="I753" s="2" t="s">
        <v>7044</v>
      </c>
      <c r="J753" s="2" t="s">
        <v>7045</v>
      </c>
      <c r="K753" s="2" t="s">
        <v>7046</v>
      </c>
      <c r="L753" s="2">
        <v>2019.0</v>
      </c>
      <c r="M753" s="2" t="s">
        <v>7047</v>
      </c>
      <c r="N753" s="2">
        <v>35.0</v>
      </c>
      <c r="O753" s="2">
        <v>3.0</v>
      </c>
      <c r="Q753" s="2">
        <v>485.0</v>
      </c>
      <c r="R753" s="2">
        <v>493.0</v>
      </c>
      <c r="S753" s="2">
        <v>0.0</v>
      </c>
      <c r="T753" s="2">
        <v>11.0</v>
      </c>
      <c r="U753" s="2" t="s">
        <v>7048</v>
      </c>
      <c r="V753" s="10" t="s">
        <v>7049</v>
      </c>
      <c r="W753" s="2" t="s">
        <v>4429</v>
      </c>
      <c r="X753" s="2" t="s">
        <v>4430</v>
      </c>
      <c r="Y753" s="2" t="s">
        <v>4767</v>
      </c>
      <c r="Z753" s="2" t="s">
        <v>367</v>
      </c>
      <c r="AA753" s="2" t="s">
        <v>7050</v>
      </c>
    </row>
    <row r="754">
      <c r="A754" s="95" t="s">
        <v>358</v>
      </c>
      <c r="B754" s="134">
        <v>45925.0</v>
      </c>
      <c r="C754" s="95" t="s">
        <v>289</v>
      </c>
      <c r="D754" s="94" t="s">
        <v>7051</v>
      </c>
      <c r="E754" s="95" t="s">
        <v>870</v>
      </c>
      <c r="F754" s="135">
        <v>45926.0</v>
      </c>
      <c r="G754" s="94" t="s">
        <v>2149</v>
      </c>
      <c r="H754" s="94" t="s">
        <v>7052</v>
      </c>
      <c r="I754" s="2" t="s">
        <v>7053</v>
      </c>
      <c r="J754" s="2" t="s">
        <v>7054</v>
      </c>
      <c r="K754" s="2" t="s">
        <v>7055</v>
      </c>
      <c r="L754" s="2">
        <v>2019.0</v>
      </c>
      <c r="M754" s="2" t="s">
        <v>4515</v>
      </c>
      <c r="N754" s="2">
        <v>45.0</v>
      </c>
      <c r="O754" s="2">
        <v>6.0</v>
      </c>
      <c r="Q754" s="2">
        <v>397.0</v>
      </c>
      <c r="R754" s="2">
        <v>405.0</v>
      </c>
      <c r="S754" s="2">
        <v>0.0</v>
      </c>
      <c r="T754" s="2">
        <v>21.0</v>
      </c>
      <c r="U754" s="2" t="s">
        <v>7056</v>
      </c>
      <c r="V754" s="10" t="s">
        <v>7057</v>
      </c>
      <c r="W754" s="2" t="s">
        <v>4429</v>
      </c>
      <c r="X754" s="2" t="s">
        <v>4430</v>
      </c>
      <c r="Z754" s="2" t="s">
        <v>367</v>
      </c>
      <c r="AA754" s="2" t="s">
        <v>7058</v>
      </c>
    </row>
    <row r="755">
      <c r="A755" s="95" t="s">
        <v>358</v>
      </c>
      <c r="B755" s="134">
        <v>45925.0</v>
      </c>
      <c r="C755" s="95" t="s">
        <v>289</v>
      </c>
      <c r="D755" s="94" t="s">
        <v>7059</v>
      </c>
      <c r="E755" s="95" t="s">
        <v>870</v>
      </c>
      <c r="F755" s="135">
        <v>45926.0</v>
      </c>
      <c r="G755" s="94" t="s">
        <v>698</v>
      </c>
      <c r="H755" s="94" t="s">
        <v>7060</v>
      </c>
      <c r="I755" s="2" t="s">
        <v>7061</v>
      </c>
      <c r="J755" s="2" t="s">
        <v>7062</v>
      </c>
      <c r="K755" s="2" t="s">
        <v>7063</v>
      </c>
      <c r="L755" s="2">
        <v>2019.0</v>
      </c>
      <c r="M755" s="2" t="s">
        <v>7064</v>
      </c>
      <c r="N755" s="2">
        <v>56.0</v>
      </c>
      <c r="O755" s="2">
        <v>3.0</v>
      </c>
      <c r="Q755" s="2">
        <v>552.0</v>
      </c>
      <c r="R755" s="2">
        <v>568.0</v>
      </c>
      <c r="S755" s="2">
        <v>0.0</v>
      </c>
      <c r="T755" s="2">
        <v>12.0</v>
      </c>
      <c r="U755" s="2" t="s">
        <v>7065</v>
      </c>
      <c r="V755" s="10" t="s">
        <v>7066</v>
      </c>
      <c r="W755" s="2" t="s">
        <v>4429</v>
      </c>
      <c r="X755" s="2" t="s">
        <v>4430</v>
      </c>
      <c r="Z755" s="2" t="s">
        <v>367</v>
      </c>
      <c r="AA755" s="2" t="s">
        <v>7067</v>
      </c>
    </row>
    <row r="756">
      <c r="A756" s="95" t="s">
        <v>358</v>
      </c>
      <c r="B756" s="134">
        <v>45925.0</v>
      </c>
      <c r="C756" s="95" t="s">
        <v>289</v>
      </c>
      <c r="D756" s="94" t="s">
        <v>7068</v>
      </c>
      <c r="E756" s="95" t="s">
        <v>870</v>
      </c>
      <c r="F756" s="135">
        <v>45926.0</v>
      </c>
      <c r="G756" s="94" t="s">
        <v>698</v>
      </c>
      <c r="H756" s="94" t="s">
        <v>6948</v>
      </c>
      <c r="I756" s="2" t="s">
        <v>7069</v>
      </c>
      <c r="J756" s="2" t="s">
        <v>7070</v>
      </c>
      <c r="K756" s="2" t="s">
        <v>7071</v>
      </c>
      <c r="L756" s="2">
        <v>2019.0</v>
      </c>
      <c r="M756" s="2" t="s">
        <v>4891</v>
      </c>
      <c r="N756" s="2">
        <v>28.0</v>
      </c>
      <c r="O756" s="2">
        <v>6.0</v>
      </c>
      <c r="Q756" s="2">
        <v>1759.0</v>
      </c>
      <c r="R756" s="2">
        <v>1766.0</v>
      </c>
      <c r="S756" s="2">
        <v>0.0</v>
      </c>
      <c r="T756" s="2">
        <v>13.0</v>
      </c>
      <c r="U756" s="2" t="s">
        <v>7072</v>
      </c>
      <c r="V756" s="10" t="s">
        <v>7073</v>
      </c>
      <c r="W756" s="2" t="s">
        <v>4429</v>
      </c>
      <c r="X756" s="2" t="s">
        <v>4430</v>
      </c>
      <c r="Y756" s="2" t="s">
        <v>5011</v>
      </c>
      <c r="Z756" s="2" t="s">
        <v>367</v>
      </c>
      <c r="AA756" s="2" t="s">
        <v>7074</v>
      </c>
    </row>
    <row r="757">
      <c r="A757" s="95" t="s">
        <v>358</v>
      </c>
      <c r="B757" s="134">
        <v>45925.0</v>
      </c>
      <c r="C757" s="95" t="s">
        <v>289</v>
      </c>
      <c r="D757" s="94" t="s">
        <v>7075</v>
      </c>
      <c r="E757" s="95" t="s">
        <v>870</v>
      </c>
      <c r="F757" s="135">
        <v>45926.0</v>
      </c>
      <c r="G757" s="94" t="s">
        <v>698</v>
      </c>
      <c r="H757" s="94" t="s">
        <v>7076</v>
      </c>
      <c r="I757" s="2" t="s">
        <v>7077</v>
      </c>
      <c r="J757" s="2" t="s">
        <v>7078</v>
      </c>
      <c r="K757" s="2" t="s">
        <v>7079</v>
      </c>
      <c r="L757" s="2">
        <v>2019.0</v>
      </c>
      <c r="M757" s="2" t="s">
        <v>2103</v>
      </c>
      <c r="N757" s="2">
        <v>9.0</v>
      </c>
      <c r="O757" s="2">
        <v>5.0</v>
      </c>
      <c r="P757" s="2" t="s">
        <v>7080</v>
      </c>
      <c r="S757" s="2">
        <v>0.0</v>
      </c>
      <c r="T757" s="2">
        <v>16.0</v>
      </c>
      <c r="U757" s="2" t="s">
        <v>7081</v>
      </c>
      <c r="V757" s="10" t="s">
        <v>7082</v>
      </c>
      <c r="W757" s="2" t="s">
        <v>4429</v>
      </c>
      <c r="X757" s="2" t="s">
        <v>4430</v>
      </c>
      <c r="Y757" s="2" t="s">
        <v>4767</v>
      </c>
      <c r="Z757" s="2" t="s">
        <v>367</v>
      </c>
      <c r="AA757" s="2" t="s">
        <v>7083</v>
      </c>
    </row>
    <row r="758">
      <c r="A758" s="95" t="s">
        <v>549</v>
      </c>
      <c r="B758" s="134">
        <v>45925.0</v>
      </c>
      <c r="C758" s="95" t="s">
        <v>360</v>
      </c>
      <c r="D758" s="94" t="s">
        <v>7084</v>
      </c>
      <c r="E758" s="95" t="s">
        <v>6454</v>
      </c>
      <c r="F758" s="136">
        <v>45925.0</v>
      </c>
      <c r="G758" s="94" t="s">
        <v>698</v>
      </c>
      <c r="H758" s="94" t="s">
        <v>7085</v>
      </c>
      <c r="I758" s="2" t="s">
        <v>7086</v>
      </c>
      <c r="J758" s="2" t="s">
        <v>7087</v>
      </c>
      <c r="K758" s="2" t="s">
        <v>7088</v>
      </c>
      <c r="L758" s="2">
        <v>2019.0</v>
      </c>
      <c r="M758" s="2" t="s">
        <v>4669</v>
      </c>
      <c r="N758" s="2">
        <v>14.0</v>
      </c>
      <c r="O758" s="2">
        <v>5.0</v>
      </c>
      <c r="P758" s="2" t="s">
        <v>7089</v>
      </c>
      <c r="S758" s="2">
        <v>0.0</v>
      </c>
      <c r="T758" s="2">
        <v>16.0</v>
      </c>
      <c r="U758" s="2" t="s">
        <v>7090</v>
      </c>
      <c r="V758" s="10" t="s">
        <v>7091</v>
      </c>
      <c r="W758" s="2" t="s">
        <v>4429</v>
      </c>
      <c r="X758" s="2" t="s">
        <v>4430</v>
      </c>
      <c r="Y758" s="2" t="s">
        <v>5083</v>
      </c>
      <c r="Z758" s="2" t="s">
        <v>367</v>
      </c>
      <c r="AA758" s="2" t="s">
        <v>7092</v>
      </c>
    </row>
    <row r="759">
      <c r="A759" s="95" t="s">
        <v>549</v>
      </c>
      <c r="B759" s="134">
        <v>45925.0</v>
      </c>
      <c r="C759" s="95" t="s">
        <v>289</v>
      </c>
      <c r="D759" s="94" t="s">
        <v>7093</v>
      </c>
      <c r="E759" s="95" t="s">
        <v>6454</v>
      </c>
      <c r="F759" s="136">
        <v>45925.0</v>
      </c>
      <c r="G759" s="94" t="s">
        <v>698</v>
      </c>
      <c r="H759" s="94" t="s">
        <v>7094</v>
      </c>
      <c r="I759" s="2" t="s">
        <v>7095</v>
      </c>
      <c r="J759" s="2">
        <v>6.506362018E9</v>
      </c>
      <c r="K759" s="2" t="s">
        <v>7096</v>
      </c>
      <c r="L759" s="2">
        <v>2019.0</v>
      </c>
      <c r="M759" s="2" t="s">
        <v>1658</v>
      </c>
      <c r="N759" s="2">
        <v>67.0</v>
      </c>
      <c r="O759" s="2" t="s">
        <v>6099</v>
      </c>
      <c r="Q759" s="2" t="s">
        <v>7097</v>
      </c>
      <c r="R759" s="2" t="s">
        <v>7098</v>
      </c>
      <c r="S759" s="2">
        <v>0.0</v>
      </c>
      <c r="T759" s="2">
        <v>36.0</v>
      </c>
      <c r="U759" s="2" t="s">
        <v>7099</v>
      </c>
      <c r="V759" s="10" t="s">
        <v>7100</v>
      </c>
      <c r="W759" s="2" t="s">
        <v>4429</v>
      </c>
      <c r="X759" s="2" t="s">
        <v>4430</v>
      </c>
      <c r="Y759" s="2" t="s">
        <v>4561</v>
      </c>
      <c r="Z759" s="2" t="s">
        <v>367</v>
      </c>
      <c r="AA759" s="2" t="s">
        <v>7101</v>
      </c>
    </row>
    <row r="760">
      <c r="A760" s="95" t="s">
        <v>549</v>
      </c>
      <c r="B760" s="134">
        <v>45925.0</v>
      </c>
      <c r="C760" s="95" t="s">
        <v>289</v>
      </c>
      <c r="D760" s="94" t="s">
        <v>7102</v>
      </c>
      <c r="E760" s="95" t="s">
        <v>6454</v>
      </c>
      <c r="F760" s="136">
        <v>45925.0</v>
      </c>
      <c r="G760" s="94" t="s">
        <v>698</v>
      </c>
      <c r="H760" s="94" t="s">
        <v>7103</v>
      </c>
      <c r="I760" s="2" t="s">
        <v>7104</v>
      </c>
      <c r="J760" s="2" t="s">
        <v>7105</v>
      </c>
      <c r="K760" s="2" t="s">
        <v>7106</v>
      </c>
      <c r="L760" s="2">
        <v>2019.0</v>
      </c>
      <c r="M760" s="2" t="s">
        <v>7107</v>
      </c>
      <c r="N760" s="2">
        <v>236.0</v>
      </c>
      <c r="Q760" s="2">
        <v>109.0</v>
      </c>
      <c r="R760" s="2">
        <v>115.0</v>
      </c>
      <c r="S760" s="2">
        <v>0.0</v>
      </c>
      <c r="T760" s="2">
        <v>12.0</v>
      </c>
      <c r="U760" s="2" t="s">
        <v>7108</v>
      </c>
      <c r="V760" s="10" t="s">
        <v>7109</v>
      </c>
      <c r="W760" s="2" t="s">
        <v>4429</v>
      </c>
      <c r="X760" s="2" t="s">
        <v>4430</v>
      </c>
      <c r="Z760" s="2" t="s">
        <v>367</v>
      </c>
      <c r="AA760" s="2" t="s">
        <v>7110</v>
      </c>
    </row>
    <row r="761">
      <c r="A761" s="95" t="s">
        <v>549</v>
      </c>
      <c r="B761" s="134">
        <v>45925.0</v>
      </c>
      <c r="C761" s="95" t="s">
        <v>289</v>
      </c>
      <c r="D761" s="94" t="s">
        <v>7111</v>
      </c>
      <c r="E761" s="95" t="s">
        <v>6454</v>
      </c>
      <c r="F761" s="136">
        <v>45925.0</v>
      </c>
      <c r="G761" s="94" t="s">
        <v>698</v>
      </c>
      <c r="H761" s="94" t="s">
        <v>7112</v>
      </c>
      <c r="I761" s="2" t="s">
        <v>7113</v>
      </c>
      <c r="J761" s="2" t="s">
        <v>7114</v>
      </c>
      <c r="K761" s="2" t="s">
        <v>7115</v>
      </c>
      <c r="L761" s="2">
        <v>2019.0</v>
      </c>
      <c r="M761" s="2" t="s">
        <v>2103</v>
      </c>
      <c r="N761" s="2">
        <v>9.0</v>
      </c>
      <c r="O761" s="2">
        <v>4.0</v>
      </c>
      <c r="P761" s="2" t="s">
        <v>7116</v>
      </c>
      <c r="S761" s="2">
        <v>0.0</v>
      </c>
      <c r="T761" s="2">
        <v>29.0</v>
      </c>
      <c r="U761" s="2" t="s">
        <v>7117</v>
      </c>
      <c r="V761" s="10" t="s">
        <v>7118</v>
      </c>
      <c r="W761" s="2" t="s">
        <v>4429</v>
      </c>
      <c r="X761" s="2" t="s">
        <v>4430</v>
      </c>
      <c r="Y761" s="2" t="s">
        <v>5083</v>
      </c>
      <c r="Z761" s="2" t="s">
        <v>367</v>
      </c>
      <c r="AA761" s="2" t="s">
        <v>7119</v>
      </c>
    </row>
    <row r="762">
      <c r="A762" s="95" t="s">
        <v>66</v>
      </c>
      <c r="B762" s="134">
        <v>45925.0</v>
      </c>
      <c r="C762" s="95" t="s">
        <v>698</v>
      </c>
      <c r="D762" s="94" t="s">
        <v>7120</v>
      </c>
      <c r="E762" s="95" t="s">
        <v>6454</v>
      </c>
      <c r="F762" s="136">
        <v>45925.0</v>
      </c>
      <c r="G762" s="94" t="s">
        <v>1032</v>
      </c>
      <c r="H762" s="94" t="s">
        <v>7121</v>
      </c>
      <c r="I762" s="2" t="s">
        <v>7122</v>
      </c>
      <c r="J762" s="2" t="s">
        <v>7123</v>
      </c>
      <c r="K762" s="2" t="s">
        <v>7124</v>
      </c>
      <c r="L762" s="2">
        <v>2019.0</v>
      </c>
      <c r="M762" s="2" t="s">
        <v>7125</v>
      </c>
      <c r="N762" s="2">
        <v>38.0</v>
      </c>
      <c r="O762" s="2">
        <v>4.0</v>
      </c>
      <c r="Q762" s="2">
        <v>11.0</v>
      </c>
      <c r="R762" s="2">
        <v>18.0</v>
      </c>
      <c r="S762" s="2">
        <v>0.0</v>
      </c>
      <c r="T762" s="2">
        <v>27.0</v>
      </c>
      <c r="U762" s="2" t="s">
        <v>7126</v>
      </c>
      <c r="V762" s="10" t="s">
        <v>7127</v>
      </c>
      <c r="W762" s="2" t="s">
        <v>4429</v>
      </c>
      <c r="X762" s="2" t="s">
        <v>4430</v>
      </c>
      <c r="Z762" s="2" t="s">
        <v>367</v>
      </c>
      <c r="AA762" s="2" t="s">
        <v>7128</v>
      </c>
    </row>
    <row r="763">
      <c r="A763" s="95" t="s">
        <v>5212</v>
      </c>
      <c r="B763" s="134">
        <v>45925.0</v>
      </c>
      <c r="C763" s="95" t="s">
        <v>289</v>
      </c>
      <c r="D763" s="94" t="s">
        <v>7129</v>
      </c>
      <c r="E763" s="95" t="s">
        <v>298</v>
      </c>
      <c r="F763" s="134">
        <v>45925.0</v>
      </c>
      <c r="G763" s="94" t="s">
        <v>289</v>
      </c>
      <c r="H763" s="94" t="s">
        <v>7130</v>
      </c>
      <c r="I763" s="2" t="s">
        <v>7131</v>
      </c>
      <c r="J763" s="2" t="s">
        <v>7132</v>
      </c>
      <c r="K763" s="2" t="s">
        <v>7133</v>
      </c>
      <c r="L763" s="2">
        <v>2019.0</v>
      </c>
      <c r="M763" s="2" t="s">
        <v>7134</v>
      </c>
      <c r="N763" s="2">
        <v>15.0</v>
      </c>
      <c r="O763" s="2">
        <v>4.0</v>
      </c>
      <c r="Q763" s="2">
        <v>366.0</v>
      </c>
      <c r="R763" s="2">
        <v>369.0</v>
      </c>
      <c r="S763" s="2">
        <v>0.0</v>
      </c>
      <c r="T763" s="2">
        <v>16.0</v>
      </c>
      <c r="U763" s="2" t="s">
        <v>7135</v>
      </c>
      <c r="V763" s="10" t="s">
        <v>7136</v>
      </c>
      <c r="W763" s="2" t="s">
        <v>4429</v>
      </c>
      <c r="X763" s="2" t="s">
        <v>4430</v>
      </c>
      <c r="Z763" s="2" t="s">
        <v>367</v>
      </c>
      <c r="AA763" s="2" t="s">
        <v>7137</v>
      </c>
    </row>
    <row r="764">
      <c r="A764" s="95" t="s">
        <v>5212</v>
      </c>
      <c r="B764" s="134">
        <v>45925.0</v>
      </c>
      <c r="C764" s="95" t="s">
        <v>289</v>
      </c>
      <c r="D764" s="94" t="s">
        <v>7138</v>
      </c>
      <c r="E764" s="95" t="s">
        <v>298</v>
      </c>
      <c r="F764" s="134">
        <v>45925.0</v>
      </c>
      <c r="G764" s="94" t="s">
        <v>289</v>
      </c>
      <c r="H764" s="94" t="s">
        <v>7139</v>
      </c>
      <c r="I764" s="2" t="s">
        <v>7140</v>
      </c>
      <c r="J764" s="2" t="s">
        <v>7141</v>
      </c>
      <c r="K764" s="2" t="s">
        <v>7142</v>
      </c>
      <c r="L764" s="2">
        <v>2019.0</v>
      </c>
      <c r="M764" s="2" t="s">
        <v>7143</v>
      </c>
      <c r="N764" s="2">
        <v>29.0</v>
      </c>
      <c r="Q764" s="2">
        <v>187.0</v>
      </c>
      <c r="R764" s="2">
        <v>192.0</v>
      </c>
      <c r="S764" s="2">
        <v>0.0</v>
      </c>
      <c r="T764" s="2">
        <v>55.0</v>
      </c>
      <c r="U764" s="2" t="s">
        <v>7144</v>
      </c>
      <c r="V764" s="10" t="s">
        <v>7145</v>
      </c>
      <c r="W764" s="2" t="s">
        <v>4429</v>
      </c>
      <c r="X764" s="2" t="s">
        <v>4430</v>
      </c>
      <c r="Y764" s="2" t="s">
        <v>4561</v>
      </c>
      <c r="Z764" s="2" t="s">
        <v>367</v>
      </c>
      <c r="AA764" s="2" t="s">
        <v>7146</v>
      </c>
    </row>
    <row r="765">
      <c r="A765" s="95" t="s">
        <v>5212</v>
      </c>
      <c r="B765" s="134">
        <v>45925.0</v>
      </c>
      <c r="C765" s="95" t="s">
        <v>289</v>
      </c>
      <c r="D765" s="94" t="s">
        <v>7147</v>
      </c>
      <c r="E765" s="95" t="s">
        <v>298</v>
      </c>
      <c r="F765" s="134">
        <v>45925.0</v>
      </c>
      <c r="G765" s="94" t="s">
        <v>289</v>
      </c>
      <c r="H765" s="94" t="s">
        <v>7148</v>
      </c>
      <c r="I765" s="2" t="s">
        <v>7149</v>
      </c>
      <c r="J765" s="2" t="s">
        <v>7150</v>
      </c>
      <c r="K765" s="2" t="s">
        <v>7151</v>
      </c>
      <c r="L765" s="2">
        <v>2019.0</v>
      </c>
      <c r="M765" s="2" t="s">
        <v>7152</v>
      </c>
      <c r="N765" s="2">
        <v>98.0</v>
      </c>
      <c r="O765" s="2">
        <v>2.0</v>
      </c>
      <c r="Q765" s="2">
        <v>81.0</v>
      </c>
      <c r="R765" s="2">
        <v>84.0</v>
      </c>
      <c r="S765" s="2">
        <v>0.0</v>
      </c>
      <c r="T765" s="2">
        <v>4.0</v>
      </c>
      <c r="U765" s="2" t="s">
        <v>7153</v>
      </c>
      <c r="V765" s="10" t="s">
        <v>7154</v>
      </c>
      <c r="W765" s="2" t="s">
        <v>4429</v>
      </c>
      <c r="X765" s="2" t="s">
        <v>4430</v>
      </c>
      <c r="Y765" s="2" t="s">
        <v>4469</v>
      </c>
      <c r="Z765" s="2" t="s">
        <v>367</v>
      </c>
      <c r="AA765" s="2" t="s">
        <v>7155</v>
      </c>
    </row>
    <row r="766">
      <c r="A766" s="95" t="s">
        <v>5212</v>
      </c>
      <c r="B766" s="134">
        <v>45925.0</v>
      </c>
      <c r="C766" s="95" t="s">
        <v>289</v>
      </c>
      <c r="D766" s="94" t="s">
        <v>7156</v>
      </c>
      <c r="E766" s="95" t="s">
        <v>298</v>
      </c>
      <c r="F766" s="134">
        <v>45925.0</v>
      </c>
      <c r="G766" s="94" t="s">
        <v>289</v>
      </c>
      <c r="H766" s="94" t="s">
        <v>7157</v>
      </c>
      <c r="I766" s="2" t="s">
        <v>7158</v>
      </c>
      <c r="J766" s="2" t="s">
        <v>7159</v>
      </c>
      <c r="K766" s="2" t="s">
        <v>7160</v>
      </c>
      <c r="L766" s="2">
        <v>2019.0</v>
      </c>
      <c r="M766" s="2" t="s">
        <v>7161</v>
      </c>
      <c r="N766" s="2">
        <v>10.0</v>
      </c>
      <c r="O766" s="2">
        <v>1.0</v>
      </c>
      <c r="Q766" s="2">
        <v>1.0</v>
      </c>
      <c r="R766" s="2">
        <v>18.0</v>
      </c>
      <c r="S766" s="2">
        <v>0.0</v>
      </c>
      <c r="T766" s="2">
        <v>56.0</v>
      </c>
      <c r="U766" s="2" t="s">
        <v>7162</v>
      </c>
      <c r="V766" s="10" t="s">
        <v>7163</v>
      </c>
      <c r="W766" s="2" t="s">
        <v>4429</v>
      </c>
      <c r="X766" s="2" t="s">
        <v>4430</v>
      </c>
      <c r="Z766" s="2" t="s">
        <v>367</v>
      </c>
      <c r="AA766" s="2" t="s">
        <v>7164</v>
      </c>
    </row>
    <row r="767">
      <c r="A767" s="95" t="s">
        <v>5212</v>
      </c>
      <c r="B767" s="134">
        <v>45925.0</v>
      </c>
      <c r="C767" s="95" t="s">
        <v>289</v>
      </c>
      <c r="D767" s="94" t="s">
        <v>7165</v>
      </c>
      <c r="E767" s="95" t="s">
        <v>298</v>
      </c>
      <c r="F767" s="134">
        <v>45925.0</v>
      </c>
      <c r="G767" s="94" t="s">
        <v>289</v>
      </c>
      <c r="H767" s="94" t="s">
        <v>7166</v>
      </c>
      <c r="I767" s="2" t="s">
        <v>7167</v>
      </c>
      <c r="J767" s="2" t="s">
        <v>7168</v>
      </c>
      <c r="K767" s="2" t="s">
        <v>7169</v>
      </c>
      <c r="L767" s="2">
        <v>2019.0</v>
      </c>
      <c r="M767" s="2" t="s">
        <v>7170</v>
      </c>
      <c r="N767" s="2">
        <v>2019.0</v>
      </c>
      <c r="Q767" s="2">
        <v>1031.0</v>
      </c>
      <c r="R767" s="2">
        <v>1040.0</v>
      </c>
      <c r="S767" s="2">
        <v>0.0</v>
      </c>
      <c r="T767" s="2">
        <v>2.0</v>
      </c>
      <c r="V767" s="10" t="s">
        <v>7171</v>
      </c>
      <c r="W767" s="2" t="s">
        <v>4429</v>
      </c>
      <c r="X767" s="2" t="s">
        <v>4430</v>
      </c>
      <c r="Z767" s="2" t="s">
        <v>367</v>
      </c>
      <c r="AA767" s="2" t="s">
        <v>7172</v>
      </c>
    </row>
    <row r="768">
      <c r="A768" s="95" t="s">
        <v>5212</v>
      </c>
      <c r="B768" s="134">
        <v>45925.0</v>
      </c>
      <c r="C768" s="95" t="s">
        <v>289</v>
      </c>
      <c r="D768" s="94" t="s">
        <v>7138</v>
      </c>
      <c r="E768" s="95" t="s">
        <v>298</v>
      </c>
      <c r="F768" s="134">
        <v>45925.0</v>
      </c>
      <c r="G768" s="94" t="s">
        <v>289</v>
      </c>
      <c r="H768" s="94" t="s">
        <v>7173</v>
      </c>
      <c r="I768" s="2" t="s">
        <v>7174</v>
      </c>
      <c r="J768" s="2" t="s">
        <v>7175</v>
      </c>
      <c r="K768" s="2" t="s">
        <v>7176</v>
      </c>
      <c r="L768" s="2">
        <v>2019.0</v>
      </c>
      <c r="M768" s="2" t="s">
        <v>4642</v>
      </c>
      <c r="N768" s="2">
        <v>8.0</v>
      </c>
      <c r="O768" s="2">
        <v>1.0</v>
      </c>
      <c r="P768" s="2" t="s">
        <v>7177</v>
      </c>
      <c r="S768" s="2">
        <v>0.0</v>
      </c>
      <c r="T768" s="2">
        <v>11.0</v>
      </c>
      <c r="U768" s="2" t="s">
        <v>7178</v>
      </c>
      <c r="V768" s="10" t="s">
        <v>7179</v>
      </c>
      <c r="W768" s="2" t="s">
        <v>4429</v>
      </c>
      <c r="X768" s="2" t="s">
        <v>4430</v>
      </c>
      <c r="Y768" s="2" t="s">
        <v>4767</v>
      </c>
      <c r="Z768" s="2" t="s">
        <v>367</v>
      </c>
      <c r="AA768" s="2" t="s">
        <v>7180</v>
      </c>
    </row>
    <row r="769">
      <c r="A769" s="95" t="s">
        <v>7181</v>
      </c>
      <c r="B769" s="134">
        <v>45925.0</v>
      </c>
      <c r="C769" s="95" t="s">
        <v>289</v>
      </c>
      <c r="D769" s="94" t="s">
        <v>7182</v>
      </c>
      <c r="E769" s="95" t="s">
        <v>298</v>
      </c>
      <c r="F769" s="134">
        <v>45925.0</v>
      </c>
      <c r="G769" s="94" t="s">
        <v>289</v>
      </c>
      <c r="H769" s="94" t="s">
        <v>7183</v>
      </c>
      <c r="I769" s="2" t="s">
        <v>7184</v>
      </c>
      <c r="J769" s="2" t="s">
        <v>7185</v>
      </c>
      <c r="K769" s="2" t="s">
        <v>7186</v>
      </c>
      <c r="L769" s="2">
        <v>2019.0</v>
      </c>
      <c r="M769" s="2" t="s">
        <v>5071</v>
      </c>
      <c r="N769" s="2">
        <v>16.0</v>
      </c>
      <c r="O769" s="2">
        <v>21.0</v>
      </c>
      <c r="P769" s="2">
        <v>4180.0</v>
      </c>
      <c r="S769" s="2">
        <v>0.0</v>
      </c>
      <c r="T769" s="2">
        <v>13.0</v>
      </c>
      <c r="U769" s="2" t="s">
        <v>7187</v>
      </c>
      <c r="V769" s="10" t="s">
        <v>7188</v>
      </c>
      <c r="W769" s="2" t="s">
        <v>4429</v>
      </c>
      <c r="X769" s="2" t="s">
        <v>4430</v>
      </c>
      <c r="Y769" s="2" t="s">
        <v>4767</v>
      </c>
      <c r="Z769" s="2" t="s">
        <v>367</v>
      </c>
      <c r="AA769" s="2" t="s">
        <v>7189</v>
      </c>
    </row>
    <row r="770">
      <c r="A770" s="95" t="s">
        <v>7181</v>
      </c>
      <c r="B770" s="134">
        <v>45925.0</v>
      </c>
      <c r="C770" s="95" t="s">
        <v>289</v>
      </c>
      <c r="D770" s="94" t="s">
        <v>7190</v>
      </c>
      <c r="E770" s="95" t="s">
        <v>298</v>
      </c>
      <c r="F770" s="134">
        <v>45925.0</v>
      </c>
      <c r="G770" s="94" t="s">
        <v>289</v>
      </c>
      <c r="H770" s="94" t="s">
        <v>7191</v>
      </c>
      <c r="I770" s="2" t="s">
        <v>7192</v>
      </c>
      <c r="J770" s="2" t="s">
        <v>7193</v>
      </c>
      <c r="K770" s="2" t="s">
        <v>7194</v>
      </c>
      <c r="L770" s="2">
        <v>2019.0</v>
      </c>
      <c r="M770" s="2" t="s">
        <v>7195</v>
      </c>
      <c r="N770" s="2">
        <v>2019.0</v>
      </c>
      <c r="P770" s="2">
        <v>8914569.0</v>
      </c>
      <c r="S770" s="2">
        <v>0.0</v>
      </c>
      <c r="T770" s="2">
        <v>20.0</v>
      </c>
      <c r="U770" s="2" t="s">
        <v>7196</v>
      </c>
      <c r="V770" s="10" t="s">
        <v>7197</v>
      </c>
      <c r="W770" s="2" t="s">
        <v>4429</v>
      </c>
      <c r="X770" s="2" t="s">
        <v>4430</v>
      </c>
      <c r="Y770" s="2" t="s">
        <v>4431</v>
      </c>
      <c r="Z770" s="2" t="s">
        <v>367</v>
      </c>
      <c r="AA770" s="2" t="s">
        <v>7198</v>
      </c>
    </row>
    <row r="771">
      <c r="A771" s="95" t="s">
        <v>7181</v>
      </c>
      <c r="B771" s="134">
        <v>45927.0</v>
      </c>
      <c r="C771" s="95" t="s">
        <v>360</v>
      </c>
      <c r="D771" s="94" t="s">
        <v>7199</v>
      </c>
      <c r="E771" s="95" t="s">
        <v>298</v>
      </c>
      <c r="F771" s="134">
        <v>45925.0</v>
      </c>
      <c r="G771" s="94" t="s">
        <v>360</v>
      </c>
      <c r="H771" s="94" t="s">
        <v>7200</v>
      </c>
      <c r="I771" s="2" t="s">
        <v>7201</v>
      </c>
      <c r="J771" s="2" t="s">
        <v>7202</v>
      </c>
      <c r="K771" s="2" t="s">
        <v>7203</v>
      </c>
      <c r="L771" s="2">
        <v>2019.0</v>
      </c>
      <c r="M771" s="2" t="s">
        <v>7204</v>
      </c>
      <c r="N771" s="2">
        <v>32.0</v>
      </c>
      <c r="O771" s="2">
        <v>3.0</v>
      </c>
      <c r="Q771" s="2">
        <v>297.0</v>
      </c>
      <c r="R771" s="2">
        <v>306.0</v>
      </c>
      <c r="S771" s="2">
        <v>0.0</v>
      </c>
      <c r="T771" s="2">
        <v>50.0</v>
      </c>
      <c r="U771" s="2" t="s">
        <v>7205</v>
      </c>
      <c r="V771" s="10" t="s">
        <v>7206</v>
      </c>
      <c r="W771" s="2" t="s">
        <v>4429</v>
      </c>
      <c r="X771" s="2" t="s">
        <v>4430</v>
      </c>
      <c r="Y771" s="2" t="s">
        <v>4469</v>
      </c>
      <c r="Z771" s="2" t="s">
        <v>367</v>
      </c>
      <c r="AA771" s="2" t="s">
        <v>7207</v>
      </c>
    </row>
    <row r="772">
      <c r="A772" s="95" t="s">
        <v>7181</v>
      </c>
      <c r="B772" s="134">
        <v>45928.0</v>
      </c>
      <c r="C772" s="95" t="s">
        <v>700</v>
      </c>
      <c r="D772" s="94" t="s">
        <v>7208</v>
      </c>
      <c r="E772" s="95" t="s">
        <v>298</v>
      </c>
      <c r="F772" s="134">
        <v>45925.0</v>
      </c>
      <c r="G772" s="94" t="s">
        <v>289</v>
      </c>
      <c r="H772" s="94" t="s">
        <v>7209</v>
      </c>
      <c r="I772" s="2" t="s">
        <v>7210</v>
      </c>
      <c r="J772" s="2" t="s">
        <v>7211</v>
      </c>
      <c r="K772" s="2" t="s">
        <v>7212</v>
      </c>
      <c r="L772" s="2">
        <v>2019.0</v>
      </c>
      <c r="M772" s="2" t="s">
        <v>7213</v>
      </c>
      <c r="N772" s="2">
        <v>170.0</v>
      </c>
      <c r="O772" s="2">
        <v>1.0</v>
      </c>
      <c r="Q772" s="2" t="s">
        <v>7214</v>
      </c>
      <c r="R772" s="2" t="s">
        <v>7215</v>
      </c>
      <c r="S772" s="2">
        <v>0.0</v>
      </c>
      <c r="T772" s="2">
        <v>7.0</v>
      </c>
      <c r="U772" s="2" t="s">
        <v>7216</v>
      </c>
      <c r="V772" s="10" t="s">
        <v>7217</v>
      </c>
      <c r="W772" s="2" t="s">
        <v>4429</v>
      </c>
      <c r="X772" s="2" t="s">
        <v>4430</v>
      </c>
      <c r="Z772" s="2" t="s">
        <v>367</v>
      </c>
      <c r="AA772" s="2" t="s">
        <v>7218</v>
      </c>
    </row>
    <row r="773">
      <c r="A773" s="95" t="s">
        <v>7181</v>
      </c>
      <c r="B773" s="134">
        <v>45925.0</v>
      </c>
      <c r="C773" s="95" t="s">
        <v>360</v>
      </c>
      <c r="D773" s="94" t="s">
        <v>7219</v>
      </c>
      <c r="E773" s="95" t="s">
        <v>298</v>
      </c>
      <c r="F773" s="134">
        <v>45925.0</v>
      </c>
      <c r="G773" s="94" t="s">
        <v>360</v>
      </c>
      <c r="H773" s="94" t="s">
        <v>7220</v>
      </c>
      <c r="I773" s="2" t="s">
        <v>7221</v>
      </c>
      <c r="J773" s="2" t="s">
        <v>7222</v>
      </c>
      <c r="K773" s="2" t="s">
        <v>7223</v>
      </c>
      <c r="L773" s="2">
        <v>2019.0</v>
      </c>
      <c r="M773" s="2" t="s">
        <v>7224</v>
      </c>
      <c r="N773" s="2">
        <v>25.0</v>
      </c>
      <c r="O773" s="2">
        <v>1.0</v>
      </c>
      <c r="Q773" s="2">
        <v>1.0</v>
      </c>
      <c r="R773" s="2">
        <v>5.0</v>
      </c>
      <c r="S773" s="2">
        <v>0.0</v>
      </c>
      <c r="T773" s="2">
        <v>14.0</v>
      </c>
      <c r="U773" s="2" t="s">
        <v>7225</v>
      </c>
      <c r="V773" s="10" t="s">
        <v>7226</v>
      </c>
      <c r="W773" s="2" t="s">
        <v>4429</v>
      </c>
      <c r="X773" s="2" t="s">
        <v>4430</v>
      </c>
      <c r="Y773" s="2" t="s">
        <v>4617</v>
      </c>
      <c r="Z773" s="2" t="s">
        <v>367</v>
      </c>
      <c r="AA773" s="2" t="s">
        <v>7227</v>
      </c>
    </row>
    <row r="774">
      <c r="A774" s="95" t="s">
        <v>7181</v>
      </c>
      <c r="B774" s="134">
        <v>45925.0</v>
      </c>
      <c r="C774" s="95" t="s">
        <v>289</v>
      </c>
      <c r="D774" s="94" t="s">
        <v>7228</v>
      </c>
      <c r="E774" s="95" t="s">
        <v>298</v>
      </c>
      <c r="F774" s="134">
        <v>45925.0</v>
      </c>
      <c r="G774" s="94" t="s">
        <v>289</v>
      </c>
      <c r="H774" s="94" t="s">
        <v>7229</v>
      </c>
      <c r="I774" s="2" t="s">
        <v>7230</v>
      </c>
      <c r="J774" s="2" t="s">
        <v>7231</v>
      </c>
      <c r="K774" s="2" t="s">
        <v>7232</v>
      </c>
      <c r="L774" s="2">
        <v>2019.0</v>
      </c>
      <c r="M774" s="2" t="s">
        <v>7233</v>
      </c>
      <c r="N774" s="2">
        <v>34.0</v>
      </c>
      <c r="O774" s="2">
        <v>1.0</v>
      </c>
      <c r="Q774" s="2">
        <v>23.0</v>
      </c>
      <c r="R774" s="2">
        <v>29.0</v>
      </c>
      <c r="S774" s="2">
        <v>0.0</v>
      </c>
      <c r="T774" s="2">
        <v>1.0</v>
      </c>
      <c r="U774" s="2" t="s">
        <v>7234</v>
      </c>
      <c r="V774" s="10" t="s">
        <v>7235</v>
      </c>
      <c r="W774" s="2" t="s">
        <v>4429</v>
      </c>
      <c r="X774" s="2" t="s">
        <v>4430</v>
      </c>
      <c r="Z774" s="2" t="s">
        <v>367</v>
      </c>
      <c r="AA774" s="2" t="s">
        <v>7236</v>
      </c>
    </row>
    <row r="775">
      <c r="A775" s="95" t="s">
        <v>7181</v>
      </c>
      <c r="B775" s="134">
        <v>45925.0</v>
      </c>
      <c r="C775" s="95" t="s">
        <v>289</v>
      </c>
      <c r="D775" s="94" t="s">
        <v>7237</v>
      </c>
      <c r="E775" s="95" t="s">
        <v>298</v>
      </c>
      <c r="F775" s="134">
        <v>45925.0</v>
      </c>
      <c r="G775" s="94" t="s">
        <v>289</v>
      </c>
      <c r="H775" s="94" t="s">
        <v>7238</v>
      </c>
      <c r="I775" s="2" t="s">
        <v>7239</v>
      </c>
      <c r="J775" s="2" t="s">
        <v>7240</v>
      </c>
      <c r="K775" s="2" t="s">
        <v>7241</v>
      </c>
      <c r="L775" s="2">
        <v>2019.0</v>
      </c>
      <c r="M775" s="2" t="s">
        <v>7233</v>
      </c>
      <c r="N775" s="2">
        <v>34.0</v>
      </c>
      <c r="O775" s="2">
        <v>1.0</v>
      </c>
      <c r="Q775" s="2">
        <v>53.0</v>
      </c>
      <c r="R775" s="2">
        <v>58.0</v>
      </c>
      <c r="S775" s="2">
        <v>0.0</v>
      </c>
      <c r="T775" s="2">
        <v>4.0</v>
      </c>
      <c r="U775" s="2" t="s">
        <v>7242</v>
      </c>
      <c r="V775" s="10" t="s">
        <v>7243</v>
      </c>
      <c r="W775" s="2" t="s">
        <v>4429</v>
      </c>
      <c r="X775" s="2" t="s">
        <v>4430</v>
      </c>
      <c r="Y775" s="2" t="s">
        <v>4561</v>
      </c>
      <c r="Z775" s="2" t="s">
        <v>367</v>
      </c>
      <c r="AA775" s="2" t="s">
        <v>7244</v>
      </c>
    </row>
    <row r="776">
      <c r="A776" s="95" t="s">
        <v>7181</v>
      </c>
      <c r="B776" s="134">
        <v>45925.0</v>
      </c>
      <c r="C776" s="95" t="s">
        <v>289</v>
      </c>
      <c r="D776" s="94" t="s">
        <v>7245</v>
      </c>
      <c r="E776" s="95" t="s">
        <v>5212</v>
      </c>
      <c r="F776" s="134">
        <v>45925.0</v>
      </c>
      <c r="G776" s="95" t="s">
        <v>289</v>
      </c>
      <c r="H776" s="94" t="s">
        <v>7246</v>
      </c>
      <c r="I776" s="2" t="s">
        <v>7247</v>
      </c>
      <c r="J776" s="2" t="s">
        <v>7248</v>
      </c>
      <c r="K776" s="2" t="s">
        <v>7249</v>
      </c>
      <c r="L776" s="2">
        <v>2018.0</v>
      </c>
      <c r="M776" s="2" t="s">
        <v>7250</v>
      </c>
      <c r="N776" s="2">
        <v>9.0</v>
      </c>
      <c r="O776" s="2">
        <v>1.0</v>
      </c>
      <c r="P776" s="2">
        <v>328.0</v>
      </c>
      <c r="S776" s="2">
        <v>0.0</v>
      </c>
      <c r="T776" s="2">
        <v>39.0</v>
      </c>
      <c r="U776" s="2" t="s">
        <v>7251</v>
      </c>
      <c r="V776" s="10" t="s">
        <v>7252</v>
      </c>
      <c r="W776" s="2" t="s">
        <v>4429</v>
      </c>
      <c r="X776" s="2" t="s">
        <v>4430</v>
      </c>
      <c r="Y776" s="2" t="s">
        <v>4767</v>
      </c>
      <c r="Z776" s="2" t="s">
        <v>367</v>
      </c>
      <c r="AA776" s="2" t="s">
        <v>7253</v>
      </c>
    </row>
    <row r="777">
      <c r="A777" s="95" t="s">
        <v>7181</v>
      </c>
      <c r="B777" s="134">
        <v>45925.0</v>
      </c>
      <c r="C777" s="95" t="s">
        <v>289</v>
      </c>
      <c r="D777" s="94" t="s">
        <v>7254</v>
      </c>
      <c r="E777" s="95" t="s">
        <v>5212</v>
      </c>
      <c r="F777" s="134">
        <v>45925.0</v>
      </c>
      <c r="G777" s="95" t="s">
        <v>289</v>
      </c>
      <c r="H777" s="94" t="s">
        <v>7255</v>
      </c>
      <c r="I777" s="2" t="s">
        <v>7256</v>
      </c>
      <c r="J777" s="2" t="s">
        <v>7257</v>
      </c>
      <c r="K777" s="2" t="s">
        <v>7258</v>
      </c>
      <c r="L777" s="2">
        <v>2018.0</v>
      </c>
      <c r="M777" s="2" t="s">
        <v>7259</v>
      </c>
      <c r="N777" s="2">
        <v>133.0</v>
      </c>
      <c r="O777" s="2">
        <v>2.0</v>
      </c>
      <c r="Q777" s="2">
        <v>52.0</v>
      </c>
      <c r="R777" s="2">
        <v>59.0</v>
      </c>
      <c r="S777" s="2">
        <v>0.0</v>
      </c>
      <c r="T777" s="2">
        <v>4.0</v>
      </c>
      <c r="U777" s="2" t="s">
        <v>7260</v>
      </c>
      <c r="V777" s="10" t="s">
        <v>7261</v>
      </c>
      <c r="W777" s="2" t="s">
        <v>4429</v>
      </c>
      <c r="X777" s="2" t="s">
        <v>4430</v>
      </c>
      <c r="Y777" s="2" t="s">
        <v>5229</v>
      </c>
      <c r="Z777" s="2" t="s">
        <v>367</v>
      </c>
      <c r="AA777" s="2" t="s">
        <v>7262</v>
      </c>
    </row>
    <row r="778">
      <c r="A778" s="95" t="s">
        <v>549</v>
      </c>
      <c r="B778" s="134">
        <v>45925.0</v>
      </c>
      <c r="C778" s="95" t="s">
        <v>289</v>
      </c>
      <c r="D778" s="94" t="s">
        <v>7263</v>
      </c>
      <c r="E778" s="95" t="s">
        <v>5212</v>
      </c>
      <c r="F778" s="134">
        <v>45925.0</v>
      </c>
      <c r="G778" s="95" t="s">
        <v>289</v>
      </c>
      <c r="H778" s="94" t="s">
        <v>7264</v>
      </c>
      <c r="I778" s="2" t="s">
        <v>7265</v>
      </c>
      <c r="J778" s="2" t="s">
        <v>7266</v>
      </c>
      <c r="K778" s="2" t="s">
        <v>7267</v>
      </c>
      <c r="L778" s="2">
        <v>2018.0</v>
      </c>
      <c r="M778" s="2" t="s">
        <v>2103</v>
      </c>
      <c r="N778" s="2">
        <v>8.0</v>
      </c>
      <c r="O778" s="2">
        <v>11.0</v>
      </c>
      <c r="P778" s="2" t="s">
        <v>7268</v>
      </c>
      <c r="S778" s="2">
        <v>0.0</v>
      </c>
      <c r="T778" s="2">
        <v>9.0</v>
      </c>
      <c r="U778" s="2" t="s">
        <v>7269</v>
      </c>
      <c r="V778" s="10" t="s">
        <v>7270</v>
      </c>
      <c r="W778" s="2" t="s">
        <v>4429</v>
      </c>
      <c r="X778" s="2" t="s">
        <v>4430</v>
      </c>
      <c r="Y778" s="2" t="s">
        <v>4767</v>
      </c>
      <c r="Z778" s="2" t="s">
        <v>367</v>
      </c>
      <c r="AA778" s="2" t="s">
        <v>7271</v>
      </c>
    </row>
    <row r="779">
      <c r="A779" s="95" t="s">
        <v>549</v>
      </c>
      <c r="B779" s="134">
        <v>45925.0</v>
      </c>
      <c r="C779" s="95" t="s">
        <v>289</v>
      </c>
      <c r="D779" s="94" t="s">
        <v>7272</v>
      </c>
      <c r="E779" s="95" t="s">
        <v>5212</v>
      </c>
      <c r="F779" s="134">
        <v>45925.0</v>
      </c>
      <c r="G779" s="95" t="s">
        <v>289</v>
      </c>
      <c r="H779" s="94" t="s">
        <v>6527</v>
      </c>
      <c r="I779" s="2" t="s">
        <v>7273</v>
      </c>
      <c r="J779" s="2" t="s">
        <v>7274</v>
      </c>
      <c r="K779" s="2" t="s">
        <v>7275</v>
      </c>
      <c r="L779" s="2">
        <v>2018.0</v>
      </c>
      <c r="M779" s="2" t="s">
        <v>7276</v>
      </c>
      <c r="N779" s="2">
        <v>25.0</v>
      </c>
      <c r="O779" s="2">
        <v>12.0</v>
      </c>
      <c r="Q779" s="2">
        <v>3685.0</v>
      </c>
      <c r="R779" s="2">
        <v>3691.0</v>
      </c>
      <c r="S779" s="2">
        <v>0.0</v>
      </c>
      <c r="T779" s="2">
        <v>5.0</v>
      </c>
      <c r="U779" s="2" t="s">
        <v>7277</v>
      </c>
      <c r="V779" s="10" t="s">
        <v>7278</v>
      </c>
      <c r="W779" s="2" t="s">
        <v>4429</v>
      </c>
      <c r="X779" s="2" t="s">
        <v>4430</v>
      </c>
      <c r="Z779" s="2" t="s">
        <v>367</v>
      </c>
      <c r="AA779" s="2" t="s">
        <v>7279</v>
      </c>
    </row>
    <row r="780">
      <c r="A780" s="95" t="s">
        <v>549</v>
      </c>
      <c r="B780" s="134">
        <v>45925.0</v>
      </c>
      <c r="C780" s="95" t="s">
        <v>289</v>
      </c>
      <c r="D780" s="94" t="s">
        <v>7280</v>
      </c>
      <c r="E780" s="95" t="s">
        <v>5212</v>
      </c>
      <c r="F780" s="134">
        <v>45925.0</v>
      </c>
      <c r="G780" s="95" t="s">
        <v>289</v>
      </c>
      <c r="H780" s="94" t="s">
        <v>7264</v>
      </c>
      <c r="I780" s="2" t="s">
        <v>7281</v>
      </c>
      <c r="J780" s="2" t="s">
        <v>7282</v>
      </c>
      <c r="K780" s="2" t="s">
        <v>7283</v>
      </c>
      <c r="L780" s="2">
        <v>2018.0</v>
      </c>
      <c r="M780" s="2" t="s">
        <v>6961</v>
      </c>
      <c r="N780" s="2">
        <v>15.0</v>
      </c>
      <c r="O780" s="2">
        <v>11.0</v>
      </c>
      <c r="Q780" s="2">
        <v>1565.0</v>
      </c>
      <c r="R780" s="2">
        <v>1572.0</v>
      </c>
      <c r="S780" s="2">
        <v>0.0</v>
      </c>
      <c r="T780" s="2">
        <v>31.0</v>
      </c>
      <c r="U780" s="2" t="s">
        <v>7284</v>
      </c>
      <c r="V780" s="10" t="s">
        <v>7285</v>
      </c>
      <c r="W780" s="2" t="s">
        <v>4429</v>
      </c>
      <c r="X780" s="2" t="s">
        <v>4430</v>
      </c>
      <c r="Z780" s="2" t="s">
        <v>367</v>
      </c>
      <c r="AA780" s="2" t="s">
        <v>7286</v>
      </c>
    </row>
    <row r="781">
      <c r="A781" s="95" t="s">
        <v>549</v>
      </c>
      <c r="B781" s="134">
        <v>45925.0</v>
      </c>
      <c r="C781" s="95" t="s">
        <v>289</v>
      </c>
      <c r="D781" s="94" t="s">
        <v>7287</v>
      </c>
      <c r="E781" s="95" t="s">
        <v>693</v>
      </c>
      <c r="F781" s="136">
        <v>45925.0</v>
      </c>
      <c r="G781" s="94" t="s">
        <v>961</v>
      </c>
      <c r="H781" s="94" t="s">
        <v>7288</v>
      </c>
      <c r="I781" s="2" t="s">
        <v>7289</v>
      </c>
      <c r="J781" s="2" t="s">
        <v>7290</v>
      </c>
      <c r="K781" s="2" t="s">
        <v>7291</v>
      </c>
      <c r="L781" s="2">
        <v>2018.0</v>
      </c>
      <c r="M781" s="2" t="s">
        <v>7292</v>
      </c>
      <c r="N781" s="2">
        <v>47.0</v>
      </c>
      <c r="Q781" s="2">
        <v>295.0</v>
      </c>
      <c r="R781" s="2">
        <v>301.0</v>
      </c>
      <c r="S781" s="2">
        <v>0.0</v>
      </c>
      <c r="T781" s="2">
        <v>94.0</v>
      </c>
      <c r="U781" s="2" t="s">
        <v>7293</v>
      </c>
      <c r="V781" s="10" t="s">
        <v>7294</v>
      </c>
      <c r="W781" s="2" t="s">
        <v>4429</v>
      </c>
      <c r="X781" s="2" t="s">
        <v>4430</v>
      </c>
      <c r="Z781" s="2" t="s">
        <v>367</v>
      </c>
      <c r="AA781" s="2" t="s">
        <v>7295</v>
      </c>
    </row>
    <row r="782">
      <c r="A782" s="95" t="s">
        <v>549</v>
      </c>
      <c r="B782" s="134">
        <v>45925.0</v>
      </c>
      <c r="C782" s="95" t="s">
        <v>289</v>
      </c>
      <c r="D782" s="94" t="s">
        <v>7287</v>
      </c>
      <c r="E782" s="95" t="s">
        <v>693</v>
      </c>
      <c r="F782" s="136">
        <v>45925.0</v>
      </c>
      <c r="G782" s="94" t="s">
        <v>698</v>
      </c>
      <c r="H782" s="94" t="s">
        <v>7296</v>
      </c>
      <c r="I782" s="2" t="s">
        <v>7297</v>
      </c>
      <c r="J782" s="2" t="s">
        <v>7298</v>
      </c>
      <c r="K782" s="2" t="s">
        <v>7299</v>
      </c>
      <c r="L782" s="2">
        <v>2018.0</v>
      </c>
      <c r="M782" s="2" t="s">
        <v>7300</v>
      </c>
      <c r="N782" s="2">
        <v>42.0</v>
      </c>
      <c r="O782" s="2">
        <v>5.0</v>
      </c>
      <c r="Q782" s="2">
        <v>505.0</v>
      </c>
      <c r="R782" s="2">
        <v>5130.0</v>
      </c>
      <c r="S782" s="2">
        <v>0.0</v>
      </c>
      <c r="T782" s="2">
        <v>10.0</v>
      </c>
      <c r="U782" s="2" t="s">
        <v>7301</v>
      </c>
      <c r="V782" s="10" t="s">
        <v>7302</v>
      </c>
      <c r="W782" s="2" t="s">
        <v>4429</v>
      </c>
      <c r="X782" s="2" t="s">
        <v>4430</v>
      </c>
      <c r="Z782" s="2" t="s">
        <v>367</v>
      </c>
      <c r="AA782" s="2" t="s">
        <v>7303</v>
      </c>
    </row>
    <row r="783">
      <c r="A783" s="95" t="s">
        <v>549</v>
      </c>
      <c r="B783" s="134">
        <v>45925.0</v>
      </c>
      <c r="C783" s="95" t="s">
        <v>289</v>
      </c>
      <c r="D783" s="94" t="s">
        <v>7304</v>
      </c>
      <c r="E783" s="95" t="s">
        <v>693</v>
      </c>
      <c r="F783" s="136">
        <v>45925.0</v>
      </c>
      <c r="G783" s="94" t="s">
        <v>698</v>
      </c>
      <c r="H783" s="94" t="s">
        <v>7305</v>
      </c>
      <c r="I783" s="2" t="s">
        <v>7306</v>
      </c>
      <c r="J783" s="2" t="s">
        <v>7307</v>
      </c>
      <c r="K783" s="2" t="s">
        <v>7308</v>
      </c>
      <c r="L783" s="2">
        <v>2018.0</v>
      </c>
      <c r="M783" s="2" t="s">
        <v>7309</v>
      </c>
      <c r="N783" s="2">
        <v>18.0</v>
      </c>
      <c r="O783" s="2">
        <v>1.0</v>
      </c>
      <c r="P783" s="2">
        <v>385.0</v>
      </c>
      <c r="S783" s="2">
        <v>0.0</v>
      </c>
      <c r="T783" s="2">
        <v>14.0</v>
      </c>
      <c r="U783" s="2" t="s">
        <v>7310</v>
      </c>
      <c r="V783" s="17" t="s">
        <v>7311</v>
      </c>
      <c r="W783" s="2" t="s">
        <v>4429</v>
      </c>
      <c r="X783" s="2" t="s">
        <v>4430</v>
      </c>
      <c r="Y783" s="2" t="s">
        <v>5083</v>
      </c>
      <c r="Z783" s="2" t="s">
        <v>367</v>
      </c>
      <c r="AA783" s="2" t="s">
        <v>7312</v>
      </c>
    </row>
    <row r="784">
      <c r="A784" s="95" t="s">
        <v>549</v>
      </c>
      <c r="B784" s="134">
        <v>45925.0</v>
      </c>
      <c r="C784" s="95" t="s">
        <v>289</v>
      </c>
      <c r="D784" s="94" t="s">
        <v>7313</v>
      </c>
      <c r="E784" s="95" t="s">
        <v>304</v>
      </c>
      <c r="F784" s="136">
        <v>45925.0</v>
      </c>
      <c r="G784" s="94" t="s">
        <v>289</v>
      </c>
      <c r="H784" s="2" t="s">
        <v>7314</v>
      </c>
      <c r="I784" s="2" t="s">
        <v>7315</v>
      </c>
      <c r="J784" s="2" t="s">
        <v>7316</v>
      </c>
      <c r="K784" s="2" t="s">
        <v>7317</v>
      </c>
      <c r="L784" s="2">
        <v>2018.0</v>
      </c>
      <c r="M784" s="2" t="s">
        <v>4689</v>
      </c>
      <c r="N784" s="2">
        <v>40.0</v>
      </c>
      <c r="O784" s="2">
        <v>9.0</v>
      </c>
      <c r="Q784" s="2">
        <v>892.0</v>
      </c>
      <c r="R784" s="2">
        <v>895.0</v>
      </c>
      <c r="S784" s="2">
        <v>0.0</v>
      </c>
      <c r="T784" s="2">
        <v>47.0</v>
      </c>
      <c r="U784" s="2" t="s">
        <v>7318</v>
      </c>
      <c r="V784" s="17" t="s">
        <v>7319</v>
      </c>
      <c r="W784" s="2" t="s">
        <v>4429</v>
      </c>
      <c r="X784" s="2" t="s">
        <v>4430</v>
      </c>
      <c r="Z784" s="2" t="s">
        <v>367</v>
      </c>
      <c r="AA784" s="2" t="s">
        <v>7320</v>
      </c>
    </row>
    <row r="785">
      <c r="A785" s="95" t="s">
        <v>549</v>
      </c>
      <c r="B785" s="134">
        <v>45925.0</v>
      </c>
      <c r="C785" s="95" t="s">
        <v>289</v>
      </c>
      <c r="D785" s="94" t="s">
        <v>7321</v>
      </c>
      <c r="E785" s="95" t="s">
        <v>304</v>
      </c>
      <c r="F785" s="136">
        <v>45925.0</v>
      </c>
      <c r="G785" s="94" t="s">
        <v>289</v>
      </c>
      <c r="H785" s="2" t="s">
        <v>7322</v>
      </c>
      <c r="I785" s="2" t="s">
        <v>7323</v>
      </c>
      <c r="J785" s="2" t="s">
        <v>7324</v>
      </c>
      <c r="K785" s="2" t="s">
        <v>7325</v>
      </c>
      <c r="L785" s="2">
        <v>2018.0</v>
      </c>
      <c r="M785" s="2" t="s">
        <v>7326</v>
      </c>
      <c r="N785" s="2">
        <v>8.0</v>
      </c>
      <c r="O785" s="2">
        <v>3.0</v>
      </c>
      <c r="P785" s="2">
        <v>49.0</v>
      </c>
      <c r="S785" s="2">
        <v>0.0</v>
      </c>
      <c r="T785" s="2">
        <v>7.0</v>
      </c>
      <c r="U785" s="2" t="s">
        <v>7327</v>
      </c>
      <c r="V785" s="10" t="s">
        <v>7328</v>
      </c>
      <c r="W785" s="2" t="s">
        <v>4429</v>
      </c>
      <c r="X785" s="2" t="s">
        <v>4430</v>
      </c>
      <c r="Y785" s="2" t="s">
        <v>4767</v>
      </c>
      <c r="Z785" s="2" t="s">
        <v>367</v>
      </c>
      <c r="AA785" s="2" t="s">
        <v>7329</v>
      </c>
    </row>
    <row r="786">
      <c r="A786" s="95" t="s">
        <v>549</v>
      </c>
      <c r="B786" s="134">
        <v>45925.0</v>
      </c>
      <c r="C786" s="95" t="s">
        <v>289</v>
      </c>
      <c r="D786" s="94" t="s">
        <v>7330</v>
      </c>
      <c r="E786" s="95" t="s">
        <v>304</v>
      </c>
      <c r="F786" s="136">
        <v>45925.0</v>
      </c>
      <c r="G786" s="94" t="s">
        <v>289</v>
      </c>
      <c r="H786" s="2" t="s">
        <v>7331</v>
      </c>
      <c r="I786" s="2" t="s">
        <v>7332</v>
      </c>
      <c r="J786" s="2" t="s">
        <v>7333</v>
      </c>
      <c r="K786" s="2" t="s">
        <v>7334</v>
      </c>
      <c r="L786" s="2">
        <v>2018.0</v>
      </c>
      <c r="M786" s="2" t="s">
        <v>5008</v>
      </c>
      <c r="N786" s="2">
        <v>33.0</v>
      </c>
      <c r="O786" s="2">
        <v>9.0</v>
      </c>
      <c r="Q786" s="2">
        <v>1543.0</v>
      </c>
      <c r="R786" s="2">
        <v>1550.0</v>
      </c>
      <c r="S786" s="2">
        <v>0.0</v>
      </c>
      <c r="T786" s="2">
        <v>15.0</v>
      </c>
      <c r="U786" s="2" t="s">
        <v>7335</v>
      </c>
      <c r="V786" s="10" t="s">
        <v>7336</v>
      </c>
      <c r="W786" s="2" t="s">
        <v>4429</v>
      </c>
      <c r="X786" s="2" t="s">
        <v>4430</v>
      </c>
      <c r="Y786" s="2" t="s">
        <v>4561</v>
      </c>
      <c r="Z786" s="2" t="s">
        <v>367</v>
      </c>
      <c r="AA786" s="2" t="s">
        <v>7337</v>
      </c>
    </row>
    <row r="787">
      <c r="A787" s="95" t="s">
        <v>549</v>
      </c>
      <c r="B787" s="134">
        <v>45925.0</v>
      </c>
      <c r="C787" s="95" t="s">
        <v>289</v>
      </c>
      <c r="D787" s="94" t="s">
        <v>7330</v>
      </c>
      <c r="E787" s="95" t="s">
        <v>304</v>
      </c>
      <c r="F787" s="136">
        <v>45925.0</v>
      </c>
      <c r="G787" s="94" t="s">
        <v>289</v>
      </c>
      <c r="H787" s="2" t="s">
        <v>7338</v>
      </c>
      <c r="I787" s="2" t="s">
        <v>7339</v>
      </c>
      <c r="J787" s="2" t="s">
        <v>7340</v>
      </c>
      <c r="K787" s="2" t="s">
        <v>7341</v>
      </c>
      <c r="L787" s="2">
        <v>2018.0</v>
      </c>
      <c r="M787" s="2" t="s">
        <v>7342</v>
      </c>
      <c r="N787" s="2">
        <v>24.0</v>
      </c>
      <c r="O787" s="2">
        <v>5.0</v>
      </c>
      <c r="Q787" s="2">
        <v>458.0</v>
      </c>
      <c r="R787" s="2">
        <v>464.0</v>
      </c>
      <c r="S787" s="2">
        <v>0.0</v>
      </c>
      <c r="T787" s="2">
        <v>10.0</v>
      </c>
      <c r="U787" s="2" t="s">
        <v>7343</v>
      </c>
      <c r="V787" s="10" t="s">
        <v>7344</v>
      </c>
      <c r="W787" s="2" t="s">
        <v>4429</v>
      </c>
      <c r="X787" s="2" t="s">
        <v>4430</v>
      </c>
      <c r="Z787" s="2" t="s">
        <v>367</v>
      </c>
      <c r="AA787" s="2" t="s">
        <v>7345</v>
      </c>
    </row>
    <row r="788">
      <c r="A788" s="95" t="s">
        <v>549</v>
      </c>
      <c r="B788" s="134">
        <v>45925.0</v>
      </c>
      <c r="C788" s="95" t="s">
        <v>289</v>
      </c>
      <c r="D788" s="94" t="s">
        <v>7346</v>
      </c>
      <c r="E788" s="95" t="s">
        <v>304</v>
      </c>
      <c r="F788" s="136">
        <v>45925.0</v>
      </c>
      <c r="G788" s="94" t="s">
        <v>289</v>
      </c>
      <c r="H788" s="2" t="s">
        <v>7347</v>
      </c>
      <c r="I788" s="2" t="s">
        <v>7348</v>
      </c>
      <c r="J788" s="2" t="s">
        <v>7349</v>
      </c>
      <c r="K788" s="2" t="s">
        <v>7350</v>
      </c>
      <c r="L788" s="2">
        <v>2018.0</v>
      </c>
      <c r="M788" s="2" t="s">
        <v>7351</v>
      </c>
      <c r="N788" s="2">
        <v>47.0</v>
      </c>
      <c r="O788" s="2">
        <v>5.0</v>
      </c>
      <c r="Q788" s="2">
        <v>688.0</v>
      </c>
      <c r="R788" s="2">
        <v>697.0</v>
      </c>
      <c r="S788" s="2">
        <v>0.0</v>
      </c>
      <c r="T788" s="2">
        <v>17.0</v>
      </c>
      <c r="U788" s="2" t="s">
        <v>7352</v>
      </c>
      <c r="V788" s="10" t="s">
        <v>7353</v>
      </c>
      <c r="W788" s="2" t="s">
        <v>4429</v>
      </c>
      <c r="X788" s="2" t="s">
        <v>4430</v>
      </c>
      <c r="Z788" s="2" t="s">
        <v>367</v>
      </c>
      <c r="AA788" s="2" t="s">
        <v>7354</v>
      </c>
    </row>
    <row r="789">
      <c r="A789" s="95" t="s">
        <v>549</v>
      </c>
      <c r="B789" s="134">
        <v>45925.0</v>
      </c>
      <c r="C789" s="95" t="s">
        <v>289</v>
      </c>
      <c r="D789" s="94" t="s">
        <v>7346</v>
      </c>
      <c r="E789" s="95" t="s">
        <v>304</v>
      </c>
      <c r="F789" s="136">
        <v>45925.0</v>
      </c>
      <c r="G789" s="94" t="s">
        <v>289</v>
      </c>
      <c r="H789" s="2" t="s">
        <v>7355</v>
      </c>
      <c r="I789" s="2" t="s">
        <v>7356</v>
      </c>
      <c r="J789" s="2" t="s">
        <v>7357</v>
      </c>
      <c r="K789" s="2" t="s">
        <v>7358</v>
      </c>
      <c r="L789" s="2">
        <v>2018.0</v>
      </c>
      <c r="M789" s="2" t="s">
        <v>7359</v>
      </c>
      <c r="N789" s="2">
        <v>18.0</v>
      </c>
      <c r="O789" s="2">
        <v>8.0</v>
      </c>
      <c r="Q789" s="2">
        <v>1936.0</v>
      </c>
      <c r="R789" s="2">
        <v>1946.0</v>
      </c>
      <c r="S789" s="2">
        <v>0.0</v>
      </c>
      <c r="T789" s="2">
        <v>99.0</v>
      </c>
      <c r="U789" s="2" t="s">
        <v>7360</v>
      </c>
      <c r="V789" s="10" t="s">
        <v>7361</v>
      </c>
      <c r="W789" s="2" t="s">
        <v>4429</v>
      </c>
      <c r="X789" s="2" t="s">
        <v>4430</v>
      </c>
      <c r="Y789" s="2" t="s">
        <v>4592</v>
      </c>
      <c r="Z789" s="2" t="s">
        <v>367</v>
      </c>
      <c r="AA789" s="2" t="s">
        <v>7362</v>
      </c>
    </row>
    <row r="790">
      <c r="A790" s="95" t="s">
        <v>5212</v>
      </c>
      <c r="B790" s="134">
        <v>45925.0</v>
      </c>
      <c r="C790" s="95" t="s">
        <v>289</v>
      </c>
      <c r="D790" s="94" t="s">
        <v>7363</v>
      </c>
      <c r="E790" s="95" t="s">
        <v>695</v>
      </c>
      <c r="F790" s="136">
        <v>45925.0</v>
      </c>
      <c r="G790" s="94" t="s">
        <v>289</v>
      </c>
      <c r="H790" s="94" t="s">
        <v>7364</v>
      </c>
      <c r="I790" s="2" t="s">
        <v>7365</v>
      </c>
      <c r="J790" s="2" t="s">
        <v>7366</v>
      </c>
      <c r="K790" s="2" t="s">
        <v>7367</v>
      </c>
      <c r="L790" s="2">
        <v>2018.0</v>
      </c>
      <c r="M790" s="2" t="s">
        <v>7359</v>
      </c>
      <c r="N790" s="2">
        <v>18.0</v>
      </c>
      <c r="O790" s="2">
        <v>8.0</v>
      </c>
      <c r="Q790" s="2">
        <v>1947.0</v>
      </c>
      <c r="R790" s="2">
        <v>1953.0</v>
      </c>
      <c r="S790" s="2">
        <v>0.0</v>
      </c>
      <c r="T790" s="2">
        <v>39.0</v>
      </c>
      <c r="U790" s="2" t="s">
        <v>7368</v>
      </c>
      <c r="V790" s="10" t="s">
        <v>7369</v>
      </c>
      <c r="W790" s="2" t="s">
        <v>4429</v>
      </c>
      <c r="X790" s="2" t="s">
        <v>4430</v>
      </c>
      <c r="Y790" s="2" t="s">
        <v>4617</v>
      </c>
      <c r="Z790" s="2" t="s">
        <v>367</v>
      </c>
      <c r="AA790" s="2" t="s">
        <v>7370</v>
      </c>
    </row>
    <row r="791">
      <c r="A791" s="95" t="s">
        <v>66</v>
      </c>
      <c r="B791" s="136">
        <v>45925.0</v>
      </c>
      <c r="C791" s="95" t="s">
        <v>698</v>
      </c>
      <c r="D791" s="94" t="s">
        <v>7371</v>
      </c>
      <c r="E791" s="95" t="s">
        <v>695</v>
      </c>
      <c r="F791" s="136">
        <v>45925.0</v>
      </c>
      <c r="G791" s="94" t="s">
        <v>289</v>
      </c>
      <c r="H791" s="94" t="s">
        <v>7372</v>
      </c>
      <c r="I791" s="2" t="s">
        <v>7373</v>
      </c>
      <c r="J791" s="2" t="s">
        <v>7374</v>
      </c>
      <c r="K791" s="2" t="s">
        <v>7375</v>
      </c>
      <c r="L791" s="2">
        <v>2018.0</v>
      </c>
      <c r="M791" s="2" t="s">
        <v>6970</v>
      </c>
      <c r="N791" s="2">
        <v>7.0</v>
      </c>
      <c r="O791" s="2">
        <v>1.0</v>
      </c>
      <c r="P791" s="2">
        <v>104.0</v>
      </c>
      <c r="S791" s="2">
        <v>0.0</v>
      </c>
      <c r="T791" s="2">
        <v>3.0</v>
      </c>
      <c r="U791" s="2" t="s">
        <v>7376</v>
      </c>
      <c r="V791" s="10" t="s">
        <v>7377</v>
      </c>
      <c r="W791" s="2" t="s">
        <v>4429</v>
      </c>
      <c r="X791" s="2" t="s">
        <v>4430</v>
      </c>
      <c r="Y791" s="2" t="s">
        <v>4767</v>
      </c>
      <c r="Z791" s="2" t="s">
        <v>367</v>
      </c>
      <c r="AA791" s="2" t="s">
        <v>7378</v>
      </c>
    </row>
    <row r="792">
      <c r="A792" s="95" t="s">
        <v>5212</v>
      </c>
      <c r="B792" s="134">
        <v>45925.0</v>
      </c>
      <c r="C792" s="95" t="s">
        <v>360</v>
      </c>
      <c r="D792" s="79" t="s">
        <v>7379</v>
      </c>
      <c r="E792" s="95" t="s">
        <v>695</v>
      </c>
      <c r="F792" s="136">
        <v>45925.0</v>
      </c>
      <c r="G792" s="94" t="s">
        <v>360</v>
      </c>
      <c r="H792" s="94" t="s">
        <v>7380</v>
      </c>
      <c r="I792" s="2" t="s">
        <v>7381</v>
      </c>
      <c r="J792" s="2" t="s">
        <v>7382</v>
      </c>
      <c r="K792" s="2" t="s">
        <v>7383</v>
      </c>
      <c r="L792" s="2">
        <v>2018.0</v>
      </c>
      <c r="M792" s="2" t="s">
        <v>2103</v>
      </c>
      <c r="N792" s="2">
        <v>8.0</v>
      </c>
      <c r="O792" s="2">
        <v>7.0</v>
      </c>
      <c r="P792" s="2" t="s">
        <v>7384</v>
      </c>
      <c r="S792" s="2">
        <v>0.0</v>
      </c>
      <c r="T792" s="2">
        <v>4.0</v>
      </c>
      <c r="U792" s="2" t="s">
        <v>7385</v>
      </c>
      <c r="V792" s="10" t="s">
        <v>7386</v>
      </c>
      <c r="W792" s="2" t="s">
        <v>4429</v>
      </c>
      <c r="X792" s="2" t="s">
        <v>4430</v>
      </c>
      <c r="Y792" s="2" t="s">
        <v>4767</v>
      </c>
      <c r="Z792" s="2" t="s">
        <v>367</v>
      </c>
      <c r="AA792" s="2" t="s">
        <v>7387</v>
      </c>
    </row>
    <row r="793">
      <c r="A793" s="95" t="s">
        <v>5212</v>
      </c>
      <c r="B793" s="134">
        <v>45925.0</v>
      </c>
      <c r="C793" s="95" t="s">
        <v>289</v>
      </c>
      <c r="D793" s="94" t="s">
        <v>7388</v>
      </c>
      <c r="E793" s="95" t="s">
        <v>66</v>
      </c>
      <c r="F793" s="136">
        <v>45925.0</v>
      </c>
      <c r="G793" s="94" t="s">
        <v>289</v>
      </c>
      <c r="H793" s="94" t="s">
        <v>7389</v>
      </c>
      <c r="I793" s="2" t="s">
        <v>7390</v>
      </c>
      <c r="J793" s="2" t="s">
        <v>7391</v>
      </c>
      <c r="K793" s="2" t="s">
        <v>7392</v>
      </c>
      <c r="L793" s="2">
        <v>2018.0</v>
      </c>
      <c r="M793" s="2" t="s">
        <v>7393</v>
      </c>
      <c r="N793" s="2">
        <v>7.0</v>
      </c>
      <c r="O793" s="2">
        <v>7.0</v>
      </c>
      <c r="Q793" s="2">
        <v>232.0</v>
      </c>
      <c r="R793" s="2">
        <v>246.0</v>
      </c>
      <c r="S793" s="2">
        <v>0.0</v>
      </c>
      <c r="T793" s="2">
        <v>53.0</v>
      </c>
      <c r="U793" s="2" t="s">
        <v>7394</v>
      </c>
      <c r="V793" s="10" t="s">
        <v>7395</v>
      </c>
      <c r="W793" s="2" t="s">
        <v>4429</v>
      </c>
      <c r="X793" s="2" t="s">
        <v>4430</v>
      </c>
      <c r="Y793" s="2" t="s">
        <v>4692</v>
      </c>
      <c r="Z793" s="2" t="s">
        <v>367</v>
      </c>
      <c r="AA793" s="2" t="s">
        <v>7396</v>
      </c>
    </row>
    <row r="794">
      <c r="A794" s="95" t="s">
        <v>5212</v>
      </c>
      <c r="B794" s="134">
        <v>45925.0</v>
      </c>
      <c r="C794" s="95" t="s">
        <v>289</v>
      </c>
      <c r="D794" s="94" t="s">
        <v>7397</v>
      </c>
      <c r="E794" s="95" t="s">
        <v>66</v>
      </c>
      <c r="F794" s="136">
        <v>45925.0</v>
      </c>
      <c r="G794" s="94" t="s">
        <v>698</v>
      </c>
      <c r="H794" s="94" t="s">
        <v>7398</v>
      </c>
      <c r="I794" s="2" t="s">
        <v>7399</v>
      </c>
      <c r="J794" s="2">
        <v>5.720274604E10</v>
      </c>
      <c r="K794" s="2" t="s">
        <v>7400</v>
      </c>
      <c r="L794" s="2">
        <v>2018.0</v>
      </c>
      <c r="M794" s="2" t="s">
        <v>7401</v>
      </c>
      <c r="N794" s="2">
        <v>49.0</v>
      </c>
      <c r="O794" s="2">
        <v>7.0</v>
      </c>
      <c r="Q794" s="2">
        <v>42.0</v>
      </c>
      <c r="R794" s="2">
        <v>48.0</v>
      </c>
      <c r="S794" s="2">
        <v>0.0</v>
      </c>
      <c r="T794" s="2">
        <v>22.0</v>
      </c>
      <c r="U794" s="2" t="s">
        <v>7402</v>
      </c>
      <c r="V794" s="10" t="s">
        <v>7403</v>
      </c>
      <c r="W794" s="2" t="s">
        <v>4429</v>
      </c>
      <c r="X794" s="2" t="s">
        <v>4430</v>
      </c>
      <c r="Y794" s="2" t="s">
        <v>4592</v>
      </c>
      <c r="Z794" s="2" t="s">
        <v>367</v>
      </c>
      <c r="AA794" s="2" t="s">
        <v>7404</v>
      </c>
    </row>
    <row r="795">
      <c r="A795" s="95" t="s">
        <v>5212</v>
      </c>
      <c r="B795" s="134">
        <v>45925.0</v>
      </c>
      <c r="C795" s="95" t="s">
        <v>289</v>
      </c>
      <c r="D795" s="94" t="s">
        <v>7405</v>
      </c>
      <c r="E795" s="95" t="s">
        <v>66</v>
      </c>
      <c r="F795" s="136">
        <v>45925.0</v>
      </c>
      <c r="G795" s="94" t="s">
        <v>698</v>
      </c>
      <c r="H795" s="94" t="s">
        <v>7406</v>
      </c>
      <c r="I795" s="2" t="s">
        <v>7407</v>
      </c>
      <c r="J795" s="2" t="s">
        <v>7408</v>
      </c>
      <c r="K795" s="2" t="s">
        <v>7409</v>
      </c>
      <c r="L795" s="2">
        <v>2018.0</v>
      </c>
      <c r="M795" s="2" t="s">
        <v>1658</v>
      </c>
      <c r="N795" s="2">
        <v>66.0</v>
      </c>
      <c r="O795" s="2">
        <v>6.0</v>
      </c>
      <c r="Q795" s="2">
        <v>1226.0</v>
      </c>
      <c r="R795" s="2">
        <v>1232.0</v>
      </c>
      <c r="S795" s="2">
        <v>0.0</v>
      </c>
      <c r="T795" s="2">
        <v>58.0</v>
      </c>
      <c r="U795" s="2" t="s">
        <v>7410</v>
      </c>
      <c r="V795" s="10" t="s">
        <v>7411</v>
      </c>
      <c r="W795" s="2" t="s">
        <v>4429</v>
      </c>
      <c r="X795" s="2" t="s">
        <v>4430</v>
      </c>
      <c r="Y795" s="2" t="s">
        <v>5011</v>
      </c>
      <c r="Z795" s="2" t="s">
        <v>367</v>
      </c>
      <c r="AA795" s="2" t="s">
        <v>7412</v>
      </c>
    </row>
    <row r="796">
      <c r="A796" s="95" t="s">
        <v>5450</v>
      </c>
      <c r="B796" s="141">
        <v>45925.0</v>
      </c>
      <c r="C796" s="95" t="s">
        <v>700</v>
      </c>
      <c r="D796" s="94" t="s">
        <v>7413</v>
      </c>
      <c r="E796" s="95" t="s">
        <v>66</v>
      </c>
      <c r="F796" s="136">
        <v>45925.0</v>
      </c>
      <c r="G796" s="94" t="s">
        <v>698</v>
      </c>
      <c r="H796" s="94" t="s">
        <v>7398</v>
      </c>
      <c r="I796" s="2" t="s">
        <v>7414</v>
      </c>
      <c r="J796" s="2" t="s">
        <v>7415</v>
      </c>
      <c r="K796" s="2" t="s">
        <v>7416</v>
      </c>
      <c r="L796" s="2">
        <v>2018.0</v>
      </c>
      <c r="M796" s="2" t="s">
        <v>6687</v>
      </c>
      <c r="N796" s="2">
        <v>19.0</v>
      </c>
      <c r="O796" s="2">
        <v>1.0</v>
      </c>
      <c r="P796" s="2">
        <v>72.0</v>
      </c>
      <c r="S796" s="2">
        <v>0.0</v>
      </c>
      <c r="T796" s="2">
        <v>8.0</v>
      </c>
      <c r="U796" s="2" t="s">
        <v>7417</v>
      </c>
      <c r="V796" s="10" t="s">
        <v>7418</v>
      </c>
      <c r="W796" s="2" t="s">
        <v>4429</v>
      </c>
      <c r="X796" s="2" t="s">
        <v>4430</v>
      </c>
      <c r="Y796" s="2" t="s">
        <v>4767</v>
      </c>
      <c r="Z796" s="2" t="s">
        <v>367</v>
      </c>
      <c r="AA796" s="2" t="s">
        <v>7419</v>
      </c>
    </row>
    <row r="797">
      <c r="A797" s="95" t="s">
        <v>5460</v>
      </c>
      <c r="B797" s="141">
        <v>45925.0</v>
      </c>
      <c r="C797" s="95" t="s">
        <v>700</v>
      </c>
      <c r="D797" s="94" t="s">
        <v>7420</v>
      </c>
      <c r="E797" s="95" t="s">
        <v>66</v>
      </c>
      <c r="F797" s="136">
        <v>45925.0</v>
      </c>
      <c r="G797" s="94" t="s">
        <v>698</v>
      </c>
      <c r="H797" s="94" t="s">
        <v>5697</v>
      </c>
      <c r="I797" s="2" t="s">
        <v>7421</v>
      </c>
      <c r="J797" s="2" t="s">
        <v>7422</v>
      </c>
      <c r="K797" s="2" t="s">
        <v>7423</v>
      </c>
      <c r="L797" s="2">
        <v>2018.0</v>
      </c>
      <c r="M797" s="2" t="s">
        <v>7424</v>
      </c>
      <c r="N797" s="2">
        <v>10.0</v>
      </c>
      <c r="O797" s="2">
        <v>440.0</v>
      </c>
      <c r="P797" s="2" t="s">
        <v>7425</v>
      </c>
      <c r="S797" s="2">
        <v>0.0</v>
      </c>
      <c r="T797" s="2">
        <v>146.0</v>
      </c>
      <c r="U797" s="2" t="s">
        <v>7426</v>
      </c>
      <c r="V797" s="10" t="s">
        <v>7427</v>
      </c>
      <c r="W797" s="2" t="s">
        <v>4429</v>
      </c>
      <c r="X797" s="2" t="s">
        <v>4430</v>
      </c>
      <c r="Z797" s="2" t="s">
        <v>367</v>
      </c>
      <c r="AA797" s="2" t="s">
        <v>7428</v>
      </c>
    </row>
    <row r="798">
      <c r="A798" s="95" t="s">
        <v>5460</v>
      </c>
      <c r="B798" s="141">
        <v>45925.0</v>
      </c>
      <c r="C798" s="95" t="s">
        <v>1368</v>
      </c>
      <c r="D798" s="94" t="s">
        <v>7429</v>
      </c>
      <c r="E798" s="95" t="s">
        <v>693</v>
      </c>
      <c r="F798" s="136">
        <v>45925.0</v>
      </c>
      <c r="G798" s="94" t="s">
        <v>360</v>
      </c>
      <c r="H798" s="94" t="s">
        <v>7430</v>
      </c>
      <c r="I798" s="2" t="s">
        <v>7431</v>
      </c>
      <c r="J798" s="2" t="s">
        <v>7432</v>
      </c>
      <c r="K798" s="2" t="s">
        <v>7433</v>
      </c>
      <c r="L798" s="2">
        <v>2018.0</v>
      </c>
      <c r="M798" s="2" t="s">
        <v>7434</v>
      </c>
      <c r="N798" s="2">
        <v>28.0</v>
      </c>
      <c r="O798" s="2">
        <v>5.0</v>
      </c>
      <c r="Q798" s="2">
        <v>415.0</v>
      </c>
      <c r="R798" s="2">
        <v>420.0</v>
      </c>
      <c r="S798" s="2">
        <v>0.0</v>
      </c>
      <c r="T798" s="2">
        <v>22.0</v>
      </c>
      <c r="U798" s="2" t="s">
        <v>7435</v>
      </c>
      <c r="V798" s="10" t="s">
        <v>7436</v>
      </c>
      <c r="W798" s="2" t="s">
        <v>4429</v>
      </c>
      <c r="X798" s="2" t="s">
        <v>4430</v>
      </c>
      <c r="Z798" s="2" t="s">
        <v>367</v>
      </c>
      <c r="AA798" s="2" t="s">
        <v>7437</v>
      </c>
    </row>
    <row r="799">
      <c r="A799" s="95" t="s">
        <v>5460</v>
      </c>
      <c r="B799" s="141">
        <v>45925.0</v>
      </c>
      <c r="C799" s="95" t="s">
        <v>289</v>
      </c>
      <c r="D799" s="94" t="s">
        <v>7438</v>
      </c>
      <c r="E799" s="95" t="s">
        <v>329</v>
      </c>
      <c r="F799" s="135">
        <v>45925.0</v>
      </c>
      <c r="G799" s="94" t="s">
        <v>289</v>
      </c>
      <c r="H799" s="94" t="s">
        <v>7439</v>
      </c>
      <c r="I799" s="2" t="s">
        <v>7440</v>
      </c>
      <c r="J799" s="2" t="s">
        <v>7441</v>
      </c>
      <c r="K799" s="2" t="s">
        <v>7442</v>
      </c>
      <c r="L799" s="2">
        <v>2018.0</v>
      </c>
      <c r="M799" s="2" t="s">
        <v>7443</v>
      </c>
      <c r="N799" s="2">
        <v>22.0</v>
      </c>
      <c r="O799" s="2">
        <v>5.0</v>
      </c>
      <c r="Q799" s="2">
        <v>2580.0</v>
      </c>
      <c r="R799" s="2">
        <v>2591.0</v>
      </c>
      <c r="S799" s="2">
        <v>0.0</v>
      </c>
      <c r="T799" s="2">
        <v>11.0</v>
      </c>
      <c r="U799" s="2" t="s">
        <v>7444</v>
      </c>
      <c r="V799" s="10" t="s">
        <v>7445</v>
      </c>
      <c r="W799" s="2" t="s">
        <v>4429</v>
      </c>
      <c r="X799" s="2" t="s">
        <v>4430</v>
      </c>
      <c r="Y799" s="2" t="s">
        <v>5083</v>
      </c>
      <c r="Z799" s="2" t="s">
        <v>367</v>
      </c>
      <c r="AA799" s="2" t="s">
        <v>7446</v>
      </c>
    </row>
    <row r="800">
      <c r="A800" s="95" t="s">
        <v>5460</v>
      </c>
      <c r="B800" s="141">
        <v>45925.0</v>
      </c>
      <c r="C800" s="95" t="s">
        <v>289</v>
      </c>
      <c r="D800" s="94" t="s">
        <v>7447</v>
      </c>
      <c r="E800" s="95" t="s">
        <v>695</v>
      </c>
      <c r="F800" s="136">
        <v>45925.0</v>
      </c>
      <c r="G800" s="94" t="s">
        <v>289</v>
      </c>
      <c r="H800" s="94" t="s">
        <v>7448</v>
      </c>
      <c r="I800" s="2" t="s">
        <v>7449</v>
      </c>
      <c r="J800" s="2" t="s">
        <v>7450</v>
      </c>
      <c r="K800" s="2" t="s">
        <v>7451</v>
      </c>
      <c r="L800" s="2">
        <v>2018.0</v>
      </c>
      <c r="M800" s="2" t="s">
        <v>5571</v>
      </c>
      <c r="N800" s="2">
        <v>6.0</v>
      </c>
      <c r="P800" s="2">
        <v>107.0</v>
      </c>
      <c r="S800" s="2">
        <v>0.0</v>
      </c>
      <c r="T800" s="2">
        <v>28.0</v>
      </c>
      <c r="U800" s="2" t="s">
        <v>7452</v>
      </c>
      <c r="V800" s="10" t="s">
        <v>7453</v>
      </c>
      <c r="W800" s="2" t="s">
        <v>4429</v>
      </c>
      <c r="X800" s="2" t="s">
        <v>4430</v>
      </c>
      <c r="Y800" s="2" t="s">
        <v>5083</v>
      </c>
      <c r="Z800" s="2" t="s">
        <v>367</v>
      </c>
      <c r="AA800" s="2" t="s">
        <v>7454</v>
      </c>
    </row>
    <row r="801">
      <c r="A801" s="95" t="s">
        <v>5460</v>
      </c>
      <c r="B801" s="141">
        <v>45925.0</v>
      </c>
      <c r="C801" s="95" t="s">
        <v>700</v>
      </c>
      <c r="D801" s="94" t="s">
        <v>7455</v>
      </c>
      <c r="E801" s="95" t="s">
        <v>649</v>
      </c>
      <c r="F801" s="136">
        <v>45925.0</v>
      </c>
      <c r="G801" s="94" t="s">
        <v>289</v>
      </c>
      <c r="H801" s="94" t="s">
        <v>7456</v>
      </c>
      <c r="I801" s="2" t="s">
        <v>7457</v>
      </c>
      <c r="J801" s="2" t="s">
        <v>7458</v>
      </c>
      <c r="K801" s="2" t="s">
        <v>7459</v>
      </c>
      <c r="L801" s="2">
        <v>2018.0</v>
      </c>
      <c r="M801" s="2" t="s">
        <v>7460</v>
      </c>
      <c r="N801" s="2">
        <v>4.0</v>
      </c>
      <c r="O801" s="2">
        <v>1.0</v>
      </c>
      <c r="P801" s="2">
        <v>38.0</v>
      </c>
      <c r="S801" s="2">
        <v>0.0</v>
      </c>
      <c r="T801" s="2">
        <v>11.0</v>
      </c>
      <c r="U801" s="2" t="s">
        <v>7461</v>
      </c>
      <c r="V801" s="10" t="s">
        <v>7462</v>
      </c>
      <c r="W801" s="2" t="s">
        <v>4429</v>
      </c>
      <c r="X801" s="2" t="s">
        <v>4430</v>
      </c>
      <c r="Y801" s="2" t="s">
        <v>4767</v>
      </c>
      <c r="Z801" s="2" t="s">
        <v>367</v>
      </c>
      <c r="AA801" s="2" t="s">
        <v>7463</v>
      </c>
    </row>
    <row r="802">
      <c r="A802" s="95" t="s">
        <v>5460</v>
      </c>
      <c r="B802" s="141">
        <v>45925.0</v>
      </c>
      <c r="C802" s="95" t="s">
        <v>289</v>
      </c>
      <c r="D802" s="94" t="s">
        <v>7464</v>
      </c>
      <c r="E802" s="95" t="s">
        <v>649</v>
      </c>
      <c r="F802" s="136">
        <v>45925.0</v>
      </c>
      <c r="G802" s="94" t="s">
        <v>289</v>
      </c>
      <c r="H802" s="94" t="s">
        <v>7465</v>
      </c>
      <c r="I802" s="2" t="s">
        <v>7466</v>
      </c>
      <c r="J802" s="2" t="s">
        <v>7467</v>
      </c>
      <c r="K802" s="2" t="s">
        <v>7468</v>
      </c>
      <c r="L802" s="2">
        <v>2018.0</v>
      </c>
      <c r="M802" s="2" t="s">
        <v>7469</v>
      </c>
      <c r="N802" s="2">
        <v>18.0</v>
      </c>
      <c r="O802" s="2">
        <v>1.0</v>
      </c>
      <c r="P802" s="2">
        <v>39.0</v>
      </c>
      <c r="S802" s="2">
        <v>0.0</v>
      </c>
      <c r="T802" s="2">
        <v>23.0</v>
      </c>
      <c r="U802" s="2" t="s">
        <v>7470</v>
      </c>
      <c r="V802" s="10" t="s">
        <v>7471</v>
      </c>
      <c r="W802" s="2" t="s">
        <v>4429</v>
      </c>
      <c r="X802" s="2" t="s">
        <v>4430</v>
      </c>
      <c r="Y802" s="2" t="s">
        <v>4767</v>
      </c>
      <c r="Z802" s="2" t="s">
        <v>367</v>
      </c>
      <c r="AA802" s="2" t="s">
        <v>7472</v>
      </c>
    </row>
    <row r="803">
      <c r="A803" s="95" t="s">
        <v>5460</v>
      </c>
      <c r="B803" s="141">
        <v>45925.0</v>
      </c>
      <c r="C803" s="95" t="s">
        <v>289</v>
      </c>
      <c r="D803" s="94" t="s">
        <v>7473</v>
      </c>
      <c r="E803" s="95" t="s">
        <v>649</v>
      </c>
      <c r="F803" s="136">
        <v>45925.0</v>
      </c>
      <c r="G803" s="94" t="s">
        <v>289</v>
      </c>
      <c r="H803" s="94" t="s">
        <v>7474</v>
      </c>
      <c r="I803" s="2" t="s">
        <v>7475</v>
      </c>
      <c r="J803" s="2" t="s">
        <v>7476</v>
      </c>
      <c r="K803" s="2" t="s">
        <v>7477</v>
      </c>
      <c r="L803" s="2">
        <v>2018.0</v>
      </c>
      <c r="M803" s="2" t="s">
        <v>7478</v>
      </c>
      <c r="N803" s="2">
        <v>13.0</v>
      </c>
      <c r="O803" s="2">
        <v>2.0</v>
      </c>
      <c r="Q803" s="2">
        <v>96.0</v>
      </c>
      <c r="R803" s="2">
        <v>106.0</v>
      </c>
      <c r="S803" s="2">
        <v>0.0</v>
      </c>
      <c r="T803" s="2">
        <v>7.0</v>
      </c>
      <c r="U803" s="2" t="s">
        <v>7479</v>
      </c>
      <c r="V803" s="10" t="s">
        <v>7480</v>
      </c>
      <c r="W803" s="2" t="s">
        <v>4429</v>
      </c>
      <c r="X803" s="2" t="s">
        <v>4430</v>
      </c>
      <c r="Z803" s="2" t="s">
        <v>367</v>
      </c>
      <c r="AA803" s="2" t="s">
        <v>7481</v>
      </c>
    </row>
    <row r="804">
      <c r="A804" s="95" t="s">
        <v>5450</v>
      </c>
      <c r="B804" s="141">
        <v>45925.0</v>
      </c>
      <c r="C804" s="95" t="s">
        <v>289</v>
      </c>
      <c r="D804" s="94" t="s">
        <v>7482</v>
      </c>
      <c r="E804" s="95" t="s">
        <v>741</v>
      </c>
      <c r="F804" s="134">
        <v>45925.0</v>
      </c>
      <c r="G804" s="94" t="s">
        <v>289</v>
      </c>
      <c r="H804" s="94" t="s">
        <v>2417</v>
      </c>
      <c r="I804" s="2" t="s">
        <v>7483</v>
      </c>
      <c r="J804" s="2" t="s">
        <v>7484</v>
      </c>
      <c r="K804" s="2" t="s">
        <v>7485</v>
      </c>
      <c r="L804" s="2">
        <v>2018.0</v>
      </c>
      <c r="M804" s="2" t="s">
        <v>5008</v>
      </c>
      <c r="N804" s="2">
        <v>33.0</v>
      </c>
      <c r="O804" s="2">
        <v>4.0</v>
      </c>
      <c r="Q804" s="2">
        <v>567.0</v>
      </c>
      <c r="R804" s="2">
        <v>569.0</v>
      </c>
      <c r="S804" s="2">
        <v>0.0</v>
      </c>
      <c r="T804" s="2">
        <v>27.0</v>
      </c>
      <c r="U804" s="2" t="s">
        <v>7486</v>
      </c>
      <c r="V804" s="10" t="s">
        <v>7487</v>
      </c>
      <c r="W804" s="2" t="s">
        <v>4429</v>
      </c>
      <c r="X804" s="2" t="s">
        <v>4430</v>
      </c>
      <c r="Y804" s="2" t="s">
        <v>4561</v>
      </c>
      <c r="Z804" s="2" t="s">
        <v>367</v>
      </c>
      <c r="AA804" s="2" t="s">
        <v>7488</v>
      </c>
    </row>
    <row r="805">
      <c r="A805" s="95" t="s">
        <v>5460</v>
      </c>
      <c r="B805" s="141">
        <v>45925.0</v>
      </c>
      <c r="C805" s="95" t="s">
        <v>700</v>
      </c>
      <c r="D805" s="94" t="s">
        <v>7489</v>
      </c>
      <c r="E805" s="95" t="s">
        <v>741</v>
      </c>
      <c r="F805" s="134">
        <v>45925.0</v>
      </c>
      <c r="G805" s="94" t="s">
        <v>289</v>
      </c>
      <c r="H805" s="94" t="s">
        <v>2417</v>
      </c>
      <c r="I805" s="2" t="s">
        <v>7490</v>
      </c>
      <c r="J805" s="2" t="s">
        <v>7491</v>
      </c>
      <c r="K805" s="2" t="s">
        <v>7492</v>
      </c>
      <c r="L805" s="2">
        <v>2018.0</v>
      </c>
      <c r="M805" s="2" t="s">
        <v>7493</v>
      </c>
      <c r="N805" s="2">
        <v>218.0</v>
      </c>
      <c r="O805" s="2">
        <v>2.0</v>
      </c>
      <c r="Q805" s="2" t="s">
        <v>7494</v>
      </c>
      <c r="R805" s="2" t="s">
        <v>7495</v>
      </c>
      <c r="S805" s="2">
        <v>0.0</v>
      </c>
      <c r="T805" s="2">
        <v>69.0</v>
      </c>
      <c r="U805" s="2" t="s">
        <v>7496</v>
      </c>
      <c r="V805" s="10" t="s">
        <v>7497</v>
      </c>
      <c r="W805" s="2" t="s">
        <v>4429</v>
      </c>
      <c r="X805" s="2" t="s">
        <v>4430</v>
      </c>
      <c r="Y805" s="2" t="s">
        <v>4561</v>
      </c>
      <c r="Z805" s="2" t="s">
        <v>367</v>
      </c>
      <c r="AA805" s="2" t="s">
        <v>7498</v>
      </c>
    </row>
    <row r="806">
      <c r="A806" s="95" t="s">
        <v>5450</v>
      </c>
      <c r="B806" s="141">
        <v>45925.0</v>
      </c>
      <c r="C806" s="95" t="s">
        <v>700</v>
      </c>
      <c r="D806" s="94" t="s">
        <v>7499</v>
      </c>
      <c r="E806" s="95" t="s">
        <v>741</v>
      </c>
      <c r="F806" s="134">
        <v>45925.0</v>
      </c>
      <c r="G806" s="94" t="s">
        <v>289</v>
      </c>
      <c r="H806" s="94" t="s">
        <v>2417</v>
      </c>
      <c r="I806" s="2" t="s">
        <v>7500</v>
      </c>
      <c r="J806" s="2" t="s">
        <v>7501</v>
      </c>
      <c r="K806" s="2" t="s">
        <v>7502</v>
      </c>
      <c r="L806" s="2">
        <v>2018.0</v>
      </c>
      <c r="M806" s="2" t="s">
        <v>7503</v>
      </c>
      <c r="N806" s="2">
        <v>15.0</v>
      </c>
      <c r="O806" s="2">
        <v>1.0</v>
      </c>
      <c r="P806" s="2">
        <v>11.0</v>
      </c>
      <c r="S806" s="2">
        <v>0.0</v>
      </c>
      <c r="T806" s="2">
        <v>31.0</v>
      </c>
      <c r="U806" s="2" t="s">
        <v>7504</v>
      </c>
      <c r="V806" s="10" t="s">
        <v>7505</v>
      </c>
      <c r="W806" s="2" t="s">
        <v>4429</v>
      </c>
      <c r="X806" s="2" t="s">
        <v>4430</v>
      </c>
      <c r="Y806" s="2" t="s">
        <v>4767</v>
      </c>
      <c r="Z806" s="2" t="s">
        <v>367</v>
      </c>
      <c r="AA806" s="2" t="s">
        <v>7506</v>
      </c>
    </row>
    <row r="807">
      <c r="A807" s="95" t="s">
        <v>78</v>
      </c>
      <c r="B807" s="136">
        <v>45925.0</v>
      </c>
      <c r="C807" s="95" t="s">
        <v>289</v>
      </c>
      <c r="D807" s="94" t="s">
        <v>7507</v>
      </c>
      <c r="E807" s="2" t="s">
        <v>333</v>
      </c>
      <c r="F807" s="136">
        <v>45925.0</v>
      </c>
      <c r="G807" s="95" t="s">
        <v>289</v>
      </c>
      <c r="H807" s="94" t="s">
        <v>7508</v>
      </c>
      <c r="I807" s="2" t="s">
        <v>7509</v>
      </c>
      <c r="J807" s="2" t="s">
        <v>7510</v>
      </c>
      <c r="K807" s="2" t="s">
        <v>7511</v>
      </c>
      <c r="L807" s="2">
        <v>2018.0</v>
      </c>
      <c r="M807" s="2" t="s">
        <v>6440</v>
      </c>
      <c r="N807" s="2">
        <v>26.0</v>
      </c>
      <c r="O807" s="2">
        <v>1.0</v>
      </c>
      <c r="Q807" s="2">
        <v>31.0</v>
      </c>
      <c r="R807" s="2">
        <v>44.0</v>
      </c>
      <c r="S807" s="2">
        <v>0.0</v>
      </c>
      <c r="T807" s="2">
        <v>247.0</v>
      </c>
      <c r="U807" s="2" t="s">
        <v>7512</v>
      </c>
      <c r="V807" s="10" t="s">
        <v>7513</v>
      </c>
      <c r="W807" s="2" t="s">
        <v>4429</v>
      </c>
      <c r="X807" s="2" t="s">
        <v>4430</v>
      </c>
      <c r="Y807" s="2" t="s">
        <v>5157</v>
      </c>
      <c r="Z807" s="2" t="s">
        <v>367</v>
      </c>
      <c r="AA807" s="2" t="s">
        <v>7514</v>
      </c>
    </row>
    <row r="808">
      <c r="A808" s="95" t="s">
        <v>78</v>
      </c>
      <c r="B808" s="136">
        <v>45925.0</v>
      </c>
      <c r="C808" s="95" t="s">
        <v>289</v>
      </c>
      <c r="D808" s="94" t="s">
        <v>7515</v>
      </c>
      <c r="E808" s="2" t="s">
        <v>333</v>
      </c>
      <c r="F808" s="136">
        <v>45925.0</v>
      </c>
      <c r="G808" s="94" t="s">
        <v>698</v>
      </c>
      <c r="H808" s="94" t="s">
        <v>7516</v>
      </c>
      <c r="I808" s="2" t="s">
        <v>7517</v>
      </c>
      <c r="J808" s="2" t="s">
        <v>7518</v>
      </c>
      <c r="K808" s="2" t="s">
        <v>7519</v>
      </c>
      <c r="L808" s="2">
        <v>2018.0</v>
      </c>
      <c r="M808" s="2" t="s">
        <v>3249</v>
      </c>
      <c r="N808" s="2">
        <v>18.0</v>
      </c>
      <c r="O808" s="2">
        <v>1.0</v>
      </c>
      <c r="P808" s="2">
        <v>881.0</v>
      </c>
      <c r="S808" s="2">
        <v>0.0</v>
      </c>
      <c r="T808" s="2">
        <v>22.0</v>
      </c>
      <c r="U808" s="2" t="s">
        <v>7520</v>
      </c>
      <c r="V808" s="10" t="s">
        <v>7521</v>
      </c>
      <c r="W808" s="2" t="s">
        <v>4429</v>
      </c>
      <c r="X808" s="2" t="s">
        <v>4430</v>
      </c>
      <c r="Y808" s="2" t="s">
        <v>4767</v>
      </c>
      <c r="Z808" s="2" t="s">
        <v>367</v>
      </c>
      <c r="AA808" s="2" t="s">
        <v>7522</v>
      </c>
    </row>
    <row r="809">
      <c r="A809" s="95" t="s">
        <v>78</v>
      </c>
      <c r="B809" s="136">
        <v>45925.0</v>
      </c>
      <c r="C809" s="95" t="s">
        <v>289</v>
      </c>
      <c r="D809" s="94" t="s">
        <v>7523</v>
      </c>
      <c r="E809" s="2" t="s">
        <v>333</v>
      </c>
      <c r="F809" s="136">
        <v>45925.0</v>
      </c>
      <c r="G809" s="94" t="s">
        <v>698</v>
      </c>
      <c r="H809" s="94" t="s">
        <v>7524</v>
      </c>
      <c r="I809" s="2" t="s">
        <v>7525</v>
      </c>
      <c r="J809" s="2" t="s">
        <v>7526</v>
      </c>
      <c r="K809" s="2" t="s">
        <v>7527</v>
      </c>
      <c r="L809" s="2">
        <v>2018.0</v>
      </c>
      <c r="M809" s="2" t="s">
        <v>6187</v>
      </c>
      <c r="N809" s="2">
        <v>127.0</v>
      </c>
      <c r="O809" s="2">
        <v>5.0</v>
      </c>
      <c r="Q809" s="2">
        <v>1146.0</v>
      </c>
      <c r="R809" s="2">
        <v>1154.0</v>
      </c>
      <c r="S809" s="2">
        <v>0.0</v>
      </c>
      <c r="T809" s="2">
        <v>19.0</v>
      </c>
      <c r="U809" s="2" t="s">
        <v>7528</v>
      </c>
      <c r="V809" s="10" t="s">
        <v>7529</v>
      </c>
      <c r="W809" s="2" t="s">
        <v>4429</v>
      </c>
      <c r="X809" s="2" t="s">
        <v>4430</v>
      </c>
      <c r="Z809" s="2" t="s">
        <v>367</v>
      </c>
      <c r="AA809" s="2" t="s">
        <v>7530</v>
      </c>
    </row>
    <row r="810">
      <c r="A810" s="95" t="s">
        <v>78</v>
      </c>
      <c r="B810" s="136">
        <v>45925.0</v>
      </c>
      <c r="C810" s="95" t="s">
        <v>289</v>
      </c>
      <c r="D810" s="94" t="s">
        <v>7531</v>
      </c>
      <c r="E810" s="2" t="s">
        <v>333</v>
      </c>
      <c r="F810" s="136">
        <v>45925.0</v>
      </c>
      <c r="G810" s="94" t="s">
        <v>698</v>
      </c>
      <c r="H810" s="94" t="s">
        <v>7532</v>
      </c>
      <c r="I810" s="2" t="s">
        <v>7533</v>
      </c>
      <c r="J810" s="2" t="s">
        <v>7534</v>
      </c>
      <c r="K810" s="2" t="s">
        <v>7535</v>
      </c>
      <c r="L810" s="2">
        <v>2018.0</v>
      </c>
      <c r="M810" s="2" t="s">
        <v>5817</v>
      </c>
      <c r="N810" s="2">
        <v>46.0</v>
      </c>
      <c r="O810" s="2">
        <v>11.0</v>
      </c>
      <c r="Q810" s="2">
        <v>1722.0</v>
      </c>
      <c r="R810" s="2">
        <v>1730.0</v>
      </c>
      <c r="S810" s="2">
        <v>0.0</v>
      </c>
      <c r="T810" s="2">
        <v>100.0</v>
      </c>
      <c r="U810" s="2" t="s">
        <v>7536</v>
      </c>
      <c r="V810" s="10" t="s">
        <v>7537</v>
      </c>
      <c r="W810" s="2" t="s">
        <v>4429</v>
      </c>
      <c r="X810" s="2" t="s">
        <v>4430</v>
      </c>
      <c r="Z810" s="2" t="s">
        <v>367</v>
      </c>
      <c r="AA810" s="2" t="s">
        <v>7538</v>
      </c>
    </row>
    <row r="811">
      <c r="A811" s="95" t="s">
        <v>78</v>
      </c>
      <c r="B811" s="136">
        <v>45925.0</v>
      </c>
      <c r="C811" s="95" t="s">
        <v>289</v>
      </c>
      <c r="D811" s="94" t="s">
        <v>7539</v>
      </c>
      <c r="E811" s="2" t="s">
        <v>333</v>
      </c>
      <c r="F811" s="136">
        <v>45925.0</v>
      </c>
      <c r="G811" s="94" t="s">
        <v>698</v>
      </c>
      <c r="H811" s="94" t="s">
        <v>7540</v>
      </c>
      <c r="I811" s="2" t="s">
        <v>7541</v>
      </c>
      <c r="J811" s="2" t="s">
        <v>7542</v>
      </c>
      <c r="K811" s="2" t="s">
        <v>7543</v>
      </c>
      <c r="L811" s="2">
        <v>2018.0</v>
      </c>
      <c r="M811" s="2" t="s">
        <v>7544</v>
      </c>
      <c r="N811" s="2">
        <v>91.0</v>
      </c>
      <c r="O811" s="2">
        <v>1.0</v>
      </c>
      <c r="Q811" s="2">
        <v>65.0</v>
      </c>
      <c r="R811" s="2">
        <v>74.0</v>
      </c>
      <c r="S811" s="2">
        <v>0.0</v>
      </c>
      <c r="T811" s="2">
        <v>14.0</v>
      </c>
      <c r="U811" s="2" t="s">
        <v>7545</v>
      </c>
      <c r="V811" s="10" t="s">
        <v>7546</v>
      </c>
      <c r="W811" s="2" t="s">
        <v>4429</v>
      </c>
      <c r="X811" s="2" t="s">
        <v>4430</v>
      </c>
      <c r="Y811" s="2" t="s">
        <v>7547</v>
      </c>
      <c r="Z811" s="2" t="s">
        <v>367</v>
      </c>
      <c r="AA811" s="2" t="s">
        <v>7548</v>
      </c>
    </row>
    <row r="812">
      <c r="A812" s="95" t="s">
        <v>78</v>
      </c>
      <c r="B812" s="136">
        <v>45925.0</v>
      </c>
      <c r="C812" s="95" t="s">
        <v>289</v>
      </c>
      <c r="D812" s="94" t="s">
        <v>7549</v>
      </c>
      <c r="E812" s="2" t="s">
        <v>333</v>
      </c>
      <c r="F812" s="136">
        <v>45925.0</v>
      </c>
      <c r="G812" s="94" t="s">
        <v>698</v>
      </c>
      <c r="H812" s="94" t="s">
        <v>7550</v>
      </c>
      <c r="I812" s="2" t="s">
        <v>7551</v>
      </c>
      <c r="J812" s="2" t="s">
        <v>7552</v>
      </c>
      <c r="K812" s="2" t="s">
        <v>7553</v>
      </c>
      <c r="L812" s="2">
        <v>2018.0</v>
      </c>
      <c r="M812" s="2" t="s">
        <v>7554</v>
      </c>
      <c r="N812" s="2">
        <v>12.0</v>
      </c>
      <c r="O812" s="2">
        <v>1.0</v>
      </c>
      <c r="Q812" s="2" t="s">
        <v>7555</v>
      </c>
      <c r="R812" s="2" t="s">
        <v>7556</v>
      </c>
      <c r="S812" s="2">
        <v>0.0</v>
      </c>
      <c r="T812" s="2">
        <v>21.0</v>
      </c>
      <c r="U812" s="2" t="s">
        <v>7557</v>
      </c>
      <c r="V812" s="10" t="s">
        <v>7558</v>
      </c>
      <c r="W812" s="2" t="s">
        <v>4429</v>
      </c>
      <c r="X812" s="2" t="s">
        <v>4430</v>
      </c>
      <c r="Z812" s="2" t="s">
        <v>367</v>
      </c>
      <c r="AA812" s="2" t="s">
        <v>7559</v>
      </c>
    </row>
    <row r="813">
      <c r="A813" s="95" t="s">
        <v>78</v>
      </c>
      <c r="B813" s="136">
        <v>45925.0</v>
      </c>
      <c r="C813" s="95" t="s">
        <v>289</v>
      </c>
      <c r="D813" s="94" t="s">
        <v>7560</v>
      </c>
      <c r="E813" s="2" t="s">
        <v>333</v>
      </c>
      <c r="F813" s="136">
        <v>45925.0</v>
      </c>
      <c r="G813" s="94" t="s">
        <v>698</v>
      </c>
      <c r="H813" s="94" t="s">
        <v>7561</v>
      </c>
      <c r="I813" s="2" t="s">
        <v>7562</v>
      </c>
      <c r="J813" s="2" t="s">
        <v>7563</v>
      </c>
      <c r="K813" s="2" t="s">
        <v>7564</v>
      </c>
      <c r="L813" s="2">
        <v>2017.0</v>
      </c>
      <c r="M813" s="2" t="s">
        <v>5917</v>
      </c>
      <c r="N813" s="2">
        <v>37.0</v>
      </c>
      <c r="O813" s="2">
        <v>1.0</v>
      </c>
      <c r="Q813" s="2">
        <v>55.0</v>
      </c>
      <c r="R813" s="2">
        <v>60.0</v>
      </c>
      <c r="S813" s="2">
        <v>0.0</v>
      </c>
      <c r="T813" s="2">
        <v>56.0</v>
      </c>
      <c r="U813" s="2" t="s">
        <v>7565</v>
      </c>
      <c r="V813" s="10" t="s">
        <v>7566</v>
      </c>
      <c r="W813" s="2" t="s">
        <v>4429</v>
      </c>
      <c r="X813" s="2" t="s">
        <v>4430</v>
      </c>
      <c r="Z813" s="2" t="s">
        <v>367</v>
      </c>
      <c r="AA813" s="2" t="s">
        <v>7567</v>
      </c>
    </row>
    <row r="814">
      <c r="A814" s="95" t="s">
        <v>78</v>
      </c>
      <c r="B814" s="136">
        <v>45925.0</v>
      </c>
      <c r="C814" s="95" t="s">
        <v>289</v>
      </c>
      <c r="D814" s="94" t="s">
        <v>7568</v>
      </c>
      <c r="E814" s="2" t="s">
        <v>333</v>
      </c>
      <c r="F814" s="136">
        <v>45925.0</v>
      </c>
      <c r="G814" s="94" t="s">
        <v>698</v>
      </c>
      <c r="H814" s="94" t="s">
        <v>7569</v>
      </c>
      <c r="I814" s="2" t="s">
        <v>7570</v>
      </c>
      <c r="J814" s="2" t="s">
        <v>7571</v>
      </c>
      <c r="K814" s="2" t="s">
        <v>7572</v>
      </c>
      <c r="L814" s="2">
        <v>2017.0</v>
      </c>
      <c r="M814" s="2" t="s">
        <v>1979</v>
      </c>
      <c r="N814" s="2">
        <v>121.0</v>
      </c>
      <c r="Q814" s="2">
        <v>187.0</v>
      </c>
      <c r="R814" s="2">
        <v>194.0</v>
      </c>
      <c r="S814" s="2">
        <v>0.0</v>
      </c>
      <c r="T814" s="2">
        <v>43.0</v>
      </c>
      <c r="U814" s="2" t="s">
        <v>7573</v>
      </c>
      <c r="V814" s="10" t="s">
        <v>7574</v>
      </c>
      <c r="W814" s="2" t="s">
        <v>4429</v>
      </c>
      <c r="X814" s="2" t="s">
        <v>4430</v>
      </c>
      <c r="Y814" s="2" t="s">
        <v>4617</v>
      </c>
      <c r="Z814" s="2" t="s">
        <v>367</v>
      </c>
      <c r="AA814" s="2" t="s">
        <v>7575</v>
      </c>
    </row>
    <row r="815">
      <c r="A815" s="95" t="s">
        <v>78</v>
      </c>
      <c r="B815" s="136">
        <v>45925.0</v>
      </c>
      <c r="C815" s="95" t="s">
        <v>289</v>
      </c>
      <c r="D815" s="94" t="s">
        <v>7576</v>
      </c>
      <c r="E815" s="2" t="s">
        <v>333</v>
      </c>
      <c r="F815" s="136">
        <v>45925.0</v>
      </c>
      <c r="G815" s="94" t="s">
        <v>698</v>
      </c>
      <c r="H815" s="94" t="s">
        <v>7577</v>
      </c>
      <c r="I815" s="2" t="s">
        <v>7578</v>
      </c>
      <c r="J815" s="2" t="s">
        <v>7579</v>
      </c>
      <c r="K815" s="2" t="s">
        <v>7580</v>
      </c>
      <c r="L815" s="2">
        <v>2017.0</v>
      </c>
      <c r="M815" s="2" t="s">
        <v>7581</v>
      </c>
      <c r="N815" s="2">
        <v>18.0</v>
      </c>
      <c r="O815" s="2">
        <v>1.0</v>
      </c>
      <c r="P815" s="2">
        <v>55.0</v>
      </c>
      <c r="S815" s="2">
        <v>0.0</v>
      </c>
      <c r="T815" s="2">
        <v>17.0</v>
      </c>
      <c r="U815" s="2" t="s">
        <v>7582</v>
      </c>
      <c r="V815" s="10" t="s">
        <v>7583</v>
      </c>
      <c r="W815" s="2" t="s">
        <v>4429</v>
      </c>
      <c r="X815" s="2" t="s">
        <v>4430</v>
      </c>
      <c r="Y815" s="2" t="s">
        <v>4767</v>
      </c>
      <c r="Z815" s="2" t="s">
        <v>367</v>
      </c>
      <c r="AA815" s="2" t="s">
        <v>7584</v>
      </c>
    </row>
    <row r="816">
      <c r="A816" s="95" t="s">
        <v>78</v>
      </c>
      <c r="B816" s="136">
        <v>45925.0</v>
      </c>
      <c r="C816" s="95" t="s">
        <v>289</v>
      </c>
      <c r="D816" s="94" t="s">
        <v>7585</v>
      </c>
      <c r="E816" s="2" t="s">
        <v>333</v>
      </c>
      <c r="F816" s="136">
        <v>45925.0</v>
      </c>
      <c r="G816" s="94" t="s">
        <v>1264</v>
      </c>
      <c r="H816" s="94" t="s">
        <v>7586</v>
      </c>
      <c r="I816" s="2" t="s">
        <v>7587</v>
      </c>
      <c r="J816" s="2" t="s">
        <v>7588</v>
      </c>
      <c r="K816" s="2" t="s">
        <v>7589</v>
      </c>
      <c r="L816" s="2">
        <v>2017.0</v>
      </c>
      <c r="M816" s="2" t="s">
        <v>7590</v>
      </c>
      <c r="N816" s="2">
        <v>18.0</v>
      </c>
      <c r="O816" s="2">
        <v>11.0</v>
      </c>
      <c r="S816" s="2">
        <v>0.0</v>
      </c>
      <c r="T816" s="2">
        <v>14.0</v>
      </c>
      <c r="U816" s="2" t="s">
        <v>7591</v>
      </c>
      <c r="V816" s="10" t="s">
        <v>7592</v>
      </c>
      <c r="W816" s="2" t="s">
        <v>4429</v>
      </c>
      <c r="X816" s="2" t="s">
        <v>4430</v>
      </c>
      <c r="Y816" s="2" t="s">
        <v>5011</v>
      </c>
      <c r="Z816" s="2" t="s">
        <v>367</v>
      </c>
      <c r="AA816" s="2" t="s">
        <v>7593</v>
      </c>
    </row>
    <row r="817">
      <c r="A817" s="95" t="s">
        <v>66</v>
      </c>
      <c r="B817" s="136">
        <v>45925.0</v>
      </c>
      <c r="C817" s="95" t="s">
        <v>289</v>
      </c>
      <c r="D817" s="94" t="s">
        <v>7594</v>
      </c>
      <c r="E817" s="95" t="s">
        <v>329</v>
      </c>
      <c r="F817" s="135">
        <v>45925.0</v>
      </c>
      <c r="G817" s="94" t="s">
        <v>289</v>
      </c>
      <c r="H817" s="94" t="s">
        <v>7595</v>
      </c>
      <c r="I817" s="2" t="s">
        <v>7596</v>
      </c>
      <c r="J817" s="2" t="s">
        <v>7597</v>
      </c>
      <c r="K817" s="2" t="s">
        <v>7598</v>
      </c>
      <c r="L817" s="2">
        <v>2017.0</v>
      </c>
      <c r="M817" s="2" t="s">
        <v>7599</v>
      </c>
      <c r="N817" s="2">
        <v>14.0</v>
      </c>
      <c r="O817" s="2">
        <v>136.0</v>
      </c>
      <c r="P817" s="2">
        <v>2.0170632E7</v>
      </c>
      <c r="S817" s="2">
        <v>0.0</v>
      </c>
      <c r="T817" s="2">
        <v>70.0</v>
      </c>
      <c r="U817" s="2" t="s">
        <v>7600</v>
      </c>
      <c r="V817" s="10" t="s">
        <v>7601</v>
      </c>
      <c r="W817" s="2" t="s">
        <v>4429</v>
      </c>
      <c r="X817" s="2" t="s">
        <v>4430</v>
      </c>
      <c r="Y817" s="2" t="s">
        <v>5157</v>
      </c>
      <c r="Z817" s="2" t="s">
        <v>367</v>
      </c>
      <c r="AA817" s="2" t="s">
        <v>7602</v>
      </c>
    </row>
    <row r="818">
      <c r="A818" s="95" t="s">
        <v>66</v>
      </c>
      <c r="B818" s="136">
        <v>45925.0</v>
      </c>
      <c r="C818" s="95" t="s">
        <v>289</v>
      </c>
      <c r="D818" s="94" t="s">
        <v>7594</v>
      </c>
      <c r="E818" s="95" t="s">
        <v>333</v>
      </c>
      <c r="F818" s="136">
        <v>45925.0</v>
      </c>
      <c r="G818" s="94" t="s">
        <v>289</v>
      </c>
      <c r="H818" s="94" t="s">
        <v>7603</v>
      </c>
      <c r="I818" s="2" t="s">
        <v>7604</v>
      </c>
      <c r="J818" s="2" t="s">
        <v>7605</v>
      </c>
      <c r="K818" s="2" t="s">
        <v>7606</v>
      </c>
      <c r="L818" s="2">
        <v>2017.0</v>
      </c>
      <c r="M818" s="2" t="s">
        <v>5500</v>
      </c>
      <c r="N818" s="2">
        <v>29.0</v>
      </c>
      <c r="O818" s="2">
        <v>7.0</v>
      </c>
      <c r="Q818" s="2">
        <v>929.0</v>
      </c>
      <c r="R818" s="2">
        <v>934.0</v>
      </c>
      <c r="S818" s="2">
        <v>0.0</v>
      </c>
      <c r="T818" s="2">
        <v>12.0</v>
      </c>
      <c r="U818" s="2" t="s">
        <v>7607</v>
      </c>
      <c r="V818" s="10" t="s">
        <v>7608</v>
      </c>
      <c r="W818" s="2" t="s">
        <v>4429</v>
      </c>
      <c r="X818" s="2" t="s">
        <v>4430</v>
      </c>
      <c r="Z818" s="2" t="s">
        <v>367</v>
      </c>
      <c r="AA818" s="2" t="s">
        <v>7609</v>
      </c>
    </row>
    <row r="819">
      <c r="A819" s="95" t="s">
        <v>66</v>
      </c>
      <c r="B819" s="136">
        <v>45925.0</v>
      </c>
      <c r="C819" s="95" t="s">
        <v>698</v>
      </c>
      <c r="D819" s="94" t="s">
        <v>7610</v>
      </c>
      <c r="E819" s="2" t="s">
        <v>333</v>
      </c>
      <c r="F819" s="136">
        <v>45925.0</v>
      </c>
      <c r="G819" s="94" t="s">
        <v>289</v>
      </c>
      <c r="H819" s="94" t="s">
        <v>7611</v>
      </c>
      <c r="I819" s="2" t="s">
        <v>7612</v>
      </c>
      <c r="J819" s="2" t="s">
        <v>7613</v>
      </c>
      <c r="K819" s="2" t="s">
        <v>7614</v>
      </c>
      <c r="L819" s="2">
        <v>2017.0</v>
      </c>
      <c r="M819" s="2" t="s">
        <v>7615</v>
      </c>
      <c r="N819" s="2">
        <v>1.0</v>
      </c>
      <c r="O819" s="2">
        <v>4.0</v>
      </c>
      <c r="P819" s="2" t="s">
        <v>7616</v>
      </c>
      <c r="S819" s="2">
        <v>0.0</v>
      </c>
      <c r="T819" s="2">
        <v>6.0</v>
      </c>
      <c r="U819" s="2" t="s">
        <v>7617</v>
      </c>
      <c r="V819" s="10" t="s">
        <v>7618</v>
      </c>
      <c r="W819" s="2" t="s">
        <v>4429</v>
      </c>
      <c r="X819" s="2" t="s">
        <v>4430</v>
      </c>
      <c r="Y819" s="2" t="s">
        <v>5083</v>
      </c>
      <c r="Z819" s="2" t="s">
        <v>367</v>
      </c>
      <c r="AA819" s="2" t="s">
        <v>7619</v>
      </c>
    </row>
    <row r="820">
      <c r="A820" s="95" t="s">
        <v>66</v>
      </c>
      <c r="B820" s="136">
        <v>45925.0</v>
      </c>
      <c r="C820" s="95" t="s">
        <v>698</v>
      </c>
      <c r="D820" s="94" t="s">
        <v>7620</v>
      </c>
      <c r="E820" s="2" t="s">
        <v>333</v>
      </c>
      <c r="F820" s="136">
        <v>45925.0</v>
      </c>
      <c r="G820" s="94" t="s">
        <v>289</v>
      </c>
      <c r="H820" s="94" t="s">
        <v>7621</v>
      </c>
      <c r="I820" s="2" t="s">
        <v>7622</v>
      </c>
      <c r="J820" s="2" t="s">
        <v>7623</v>
      </c>
      <c r="K820" s="2" t="s">
        <v>7624</v>
      </c>
      <c r="L820" s="2">
        <v>2017.0</v>
      </c>
      <c r="M820" s="2" t="s">
        <v>5500</v>
      </c>
      <c r="N820" s="2">
        <v>29.0</v>
      </c>
      <c r="O820" s="2">
        <v>5.0</v>
      </c>
      <c r="Q820" s="2">
        <v>745.0</v>
      </c>
      <c r="R820" s="2">
        <v>749.0</v>
      </c>
      <c r="S820" s="2">
        <v>0.0</v>
      </c>
      <c r="T820" s="2">
        <v>13.0</v>
      </c>
      <c r="U820" s="2" t="s">
        <v>7625</v>
      </c>
      <c r="V820" s="10" t="s">
        <v>7626</v>
      </c>
      <c r="W820" s="2" t="s">
        <v>4429</v>
      </c>
      <c r="X820" s="2" t="s">
        <v>4430</v>
      </c>
      <c r="Y820" s="2" t="s">
        <v>4561</v>
      </c>
      <c r="Z820" s="2" t="s">
        <v>367</v>
      </c>
      <c r="AA820" s="2" t="s">
        <v>7627</v>
      </c>
    </row>
    <row r="821">
      <c r="A821" s="95" t="s">
        <v>66</v>
      </c>
      <c r="B821" s="136">
        <v>45925.0</v>
      </c>
      <c r="C821" s="95" t="s">
        <v>698</v>
      </c>
      <c r="D821" s="94" t="s">
        <v>7594</v>
      </c>
      <c r="E821" s="2" t="s">
        <v>333</v>
      </c>
      <c r="F821" s="136">
        <v>45925.0</v>
      </c>
      <c r="G821" s="94" t="s">
        <v>289</v>
      </c>
      <c r="H821" s="94" t="s">
        <v>7628</v>
      </c>
      <c r="I821" s="2" t="s">
        <v>7629</v>
      </c>
      <c r="J821" s="2" t="s">
        <v>7630</v>
      </c>
      <c r="K821" s="2" t="s">
        <v>7631</v>
      </c>
      <c r="L821" s="2">
        <v>2017.0</v>
      </c>
      <c r="M821" s="2" t="s">
        <v>7632</v>
      </c>
      <c r="N821" s="2">
        <v>6.0</v>
      </c>
      <c r="O821" s="2">
        <v>5.0</v>
      </c>
      <c r="Q821" s="2" t="s">
        <v>7633</v>
      </c>
      <c r="R821" s="2" t="s">
        <v>7634</v>
      </c>
      <c r="S821" s="2">
        <v>0.0</v>
      </c>
      <c r="T821" s="2">
        <v>17.0</v>
      </c>
      <c r="U821" s="2" t="s">
        <v>7635</v>
      </c>
      <c r="V821" s="10" t="s">
        <v>7636</v>
      </c>
      <c r="W821" s="2" t="s">
        <v>4429</v>
      </c>
      <c r="X821" s="2" t="s">
        <v>4430</v>
      </c>
      <c r="Y821" s="2" t="s">
        <v>4767</v>
      </c>
      <c r="Z821" s="2" t="s">
        <v>367</v>
      </c>
      <c r="AA821" s="2" t="s">
        <v>7637</v>
      </c>
    </row>
    <row r="822">
      <c r="A822" s="95" t="s">
        <v>66</v>
      </c>
      <c r="B822" s="136">
        <v>45925.0</v>
      </c>
      <c r="C822" s="95" t="s">
        <v>698</v>
      </c>
      <c r="D822" s="94" t="s">
        <v>7594</v>
      </c>
      <c r="E822" s="2" t="s">
        <v>333</v>
      </c>
      <c r="F822" s="136">
        <v>45925.0</v>
      </c>
      <c r="G822" s="94" t="s">
        <v>289</v>
      </c>
      <c r="H822" s="94" t="s">
        <v>7638</v>
      </c>
      <c r="I822" s="2" t="s">
        <v>7639</v>
      </c>
      <c r="J822" s="2" t="s">
        <v>7640</v>
      </c>
      <c r="K822" s="2" t="s">
        <v>7641</v>
      </c>
      <c r="L822" s="2">
        <v>2017.0</v>
      </c>
      <c r="M822" s="2" t="s">
        <v>7642</v>
      </c>
      <c r="N822" s="2">
        <v>65.0</v>
      </c>
      <c r="O822" s="2">
        <v>8.0</v>
      </c>
      <c r="Q822" s="2">
        <v>1278.0</v>
      </c>
      <c r="R822" s="2">
        <v>1301.0</v>
      </c>
      <c r="S822" s="2">
        <v>0.0</v>
      </c>
      <c r="T822" s="2">
        <v>47.0</v>
      </c>
      <c r="U822" s="2" t="s">
        <v>7643</v>
      </c>
      <c r="V822" s="10" t="s">
        <v>7644</v>
      </c>
      <c r="W822" s="2" t="s">
        <v>4429</v>
      </c>
      <c r="X822" s="2" t="s">
        <v>4430</v>
      </c>
      <c r="Z822" s="2" t="s">
        <v>367</v>
      </c>
      <c r="AA822" s="2" t="s">
        <v>7645</v>
      </c>
    </row>
    <row r="823">
      <c r="A823" s="95" t="s">
        <v>66</v>
      </c>
      <c r="B823" s="136">
        <v>45925.0</v>
      </c>
      <c r="C823" s="95" t="s">
        <v>698</v>
      </c>
      <c r="D823" s="94" t="s">
        <v>7646</v>
      </c>
      <c r="E823" s="2" t="s">
        <v>333</v>
      </c>
      <c r="F823" s="136">
        <v>45925.0</v>
      </c>
      <c r="G823" s="94" t="s">
        <v>289</v>
      </c>
      <c r="H823" s="94" t="s">
        <v>7647</v>
      </c>
      <c r="I823" s="2" t="s">
        <v>7648</v>
      </c>
      <c r="J823" s="2" t="s">
        <v>7649</v>
      </c>
      <c r="K823" s="2" t="s">
        <v>7650</v>
      </c>
      <c r="L823" s="2">
        <v>2017.0</v>
      </c>
      <c r="M823" s="2" t="s">
        <v>7651</v>
      </c>
      <c r="N823" s="2">
        <v>12.0</v>
      </c>
      <c r="O823" s="2">
        <v>1.0</v>
      </c>
      <c r="P823" s="2">
        <v>85.0</v>
      </c>
      <c r="S823" s="2">
        <v>0.0</v>
      </c>
      <c r="T823" s="2">
        <v>18.0</v>
      </c>
      <c r="U823" s="2" t="s">
        <v>7652</v>
      </c>
      <c r="V823" s="10" t="s">
        <v>7653</v>
      </c>
      <c r="W823" s="2" t="s">
        <v>4429</v>
      </c>
      <c r="X823" s="2" t="s">
        <v>4430</v>
      </c>
      <c r="Y823" s="2" t="s">
        <v>4767</v>
      </c>
      <c r="Z823" s="2" t="s">
        <v>367</v>
      </c>
      <c r="AA823" s="2" t="s">
        <v>7654</v>
      </c>
    </row>
    <row r="824">
      <c r="A824" s="95" t="s">
        <v>66</v>
      </c>
      <c r="B824" s="136">
        <v>45925.0</v>
      </c>
      <c r="C824" s="95" t="s">
        <v>698</v>
      </c>
      <c r="D824" s="94" t="s">
        <v>7655</v>
      </c>
      <c r="E824" s="2" t="s">
        <v>333</v>
      </c>
      <c r="F824" s="136">
        <v>45925.0</v>
      </c>
      <c r="G824" s="94" t="s">
        <v>289</v>
      </c>
      <c r="H824" s="94" t="s">
        <v>7656</v>
      </c>
      <c r="I824" s="2" t="s">
        <v>7657</v>
      </c>
      <c r="J824" s="2" t="s">
        <v>7658</v>
      </c>
      <c r="K824" s="2" t="s">
        <v>7659</v>
      </c>
      <c r="L824" s="2">
        <v>2017.0</v>
      </c>
      <c r="M824" s="2" t="s">
        <v>7660</v>
      </c>
      <c r="N824" s="2">
        <v>35.0</v>
      </c>
      <c r="O824" s="2">
        <v>19.0</v>
      </c>
      <c r="Q824" s="2">
        <v>2203.0</v>
      </c>
      <c r="R824" s="2">
        <v>2208.0</v>
      </c>
      <c r="S824" s="2">
        <v>0.0</v>
      </c>
      <c r="T824" s="2">
        <v>203.0</v>
      </c>
      <c r="U824" s="2" t="s">
        <v>7661</v>
      </c>
      <c r="V824" s="10" t="s">
        <v>7662</v>
      </c>
      <c r="W824" s="2" t="s">
        <v>4429</v>
      </c>
      <c r="X824" s="2" t="s">
        <v>4430</v>
      </c>
      <c r="Z824" s="2" t="s">
        <v>367</v>
      </c>
      <c r="AA824" s="2" t="s">
        <v>7663</v>
      </c>
    </row>
    <row r="825">
      <c r="A825" s="95" t="s">
        <v>695</v>
      </c>
      <c r="B825" s="136">
        <v>45925.0</v>
      </c>
      <c r="C825" s="95" t="s">
        <v>698</v>
      </c>
      <c r="D825" s="94" t="s">
        <v>7664</v>
      </c>
      <c r="E825" s="2" t="s">
        <v>333</v>
      </c>
      <c r="F825" s="136">
        <v>45925.0</v>
      </c>
      <c r="G825" s="94" t="s">
        <v>289</v>
      </c>
      <c r="H825" s="94" t="s">
        <v>7665</v>
      </c>
      <c r="I825" s="2" t="s">
        <v>7666</v>
      </c>
      <c r="J825" s="2" t="s">
        <v>7667</v>
      </c>
      <c r="K825" s="2" t="s">
        <v>7668</v>
      </c>
      <c r="L825" s="2">
        <v>2017.0</v>
      </c>
      <c r="M825" s="2" t="s">
        <v>7669</v>
      </c>
      <c r="N825" s="2">
        <v>37.0</v>
      </c>
      <c r="O825" s="2">
        <v>7.0</v>
      </c>
      <c r="Q825" s="2">
        <v>2314.0</v>
      </c>
      <c r="R825" s="2">
        <v>2319.0</v>
      </c>
      <c r="S825" s="2">
        <v>0.0</v>
      </c>
      <c r="T825" s="2">
        <v>89.0</v>
      </c>
      <c r="U825" s="2" t="s">
        <v>7670</v>
      </c>
      <c r="V825" s="10" t="s">
        <v>7671</v>
      </c>
      <c r="W825" s="2" t="s">
        <v>4429</v>
      </c>
      <c r="X825" s="2" t="s">
        <v>4430</v>
      </c>
      <c r="Y825" s="2" t="s">
        <v>4561</v>
      </c>
      <c r="Z825" s="2" t="s">
        <v>367</v>
      </c>
      <c r="AA825" s="2" t="s">
        <v>7672</v>
      </c>
    </row>
    <row r="826">
      <c r="A826" s="95" t="s">
        <v>720</v>
      </c>
      <c r="B826" s="136">
        <v>45925.0</v>
      </c>
      <c r="C826" s="95" t="s">
        <v>289</v>
      </c>
      <c r="D826" s="94" t="s">
        <v>7673</v>
      </c>
      <c r="E826" s="2" t="s">
        <v>333</v>
      </c>
      <c r="F826" s="136">
        <v>45925.0</v>
      </c>
      <c r="G826" s="94" t="s">
        <v>289</v>
      </c>
      <c r="H826" s="94" t="s">
        <v>7674</v>
      </c>
      <c r="I826" s="2" t="s">
        <v>7675</v>
      </c>
      <c r="J826" s="2" t="s">
        <v>7676</v>
      </c>
      <c r="K826" s="2" t="s">
        <v>7677</v>
      </c>
      <c r="L826" s="2">
        <v>2017.0</v>
      </c>
      <c r="M826" s="2" t="s">
        <v>7678</v>
      </c>
      <c r="N826" s="2">
        <v>176.0</v>
      </c>
      <c r="O826" s="2">
        <v>7.0</v>
      </c>
      <c r="Q826" s="2">
        <v>935.0</v>
      </c>
      <c r="R826" s="2">
        <v>945.0</v>
      </c>
      <c r="S826" s="2">
        <v>0.0</v>
      </c>
      <c r="T826" s="2">
        <v>13.0</v>
      </c>
      <c r="U826" s="2" t="s">
        <v>7679</v>
      </c>
      <c r="V826" s="10" t="s">
        <v>7680</v>
      </c>
      <c r="W826" s="2" t="s">
        <v>4429</v>
      </c>
      <c r="X826" s="2" t="s">
        <v>4430</v>
      </c>
      <c r="Z826" s="2" t="s">
        <v>367</v>
      </c>
      <c r="AA826" s="2" t="s">
        <v>7681</v>
      </c>
    </row>
    <row r="827">
      <c r="A827" s="95" t="s">
        <v>720</v>
      </c>
      <c r="B827" s="136">
        <v>45925.0</v>
      </c>
      <c r="C827" s="95" t="s">
        <v>289</v>
      </c>
      <c r="D827" s="94" t="s">
        <v>7682</v>
      </c>
      <c r="E827" s="2" t="s">
        <v>333</v>
      </c>
      <c r="F827" s="136">
        <v>45925.0</v>
      </c>
      <c r="G827" s="94" t="s">
        <v>289</v>
      </c>
      <c r="H827" s="94" t="s">
        <v>7683</v>
      </c>
      <c r="I827" s="2" t="s">
        <v>7684</v>
      </c>
      <c r="J827" s="2" t="s">
        <v>7685</v>
      </c>
      <c r="K827" s="2" t="s">
        <v>7686</v>
      </c>
      <c r="L827" s="2">
        <v>2017.0</v>
      </c>
      <c r="M827" s="2" t="s">
        <v>2103</v>
      </c>
      <c r="N827" s="2">
        <v>7.0</v>
      </c>
      <c r="O827" s="2">
        <v>6.0</v>
      </c>
      <c r="P827" s="2" t="s">
        <v>7687</v>
      </c>
      <c r="S827" s="2">
        <v>0.0</v>
      </c>
      <c r="T827" s="2">
        <v>27.0</v>
      </c>
      <c r="U827" s="2" t="s">
        <v>7688</v>
      </c>
      <c r="V827" s="10" t="s">
        <v>7689</v>
      </c>
      <c r="W827" s="2" t="s">
        <v>4429</v>
      </c>
      <c r="X827" s="2" t="s">
        <v>4430</v>
      </c>
      <c r="Y827" s="2" t="s">
        <v>4767</v>
      </c>
      <c r="Z827" s="2" t="s">
        <v>367</v>
      </c>
      <c r="AA827" s="2" t="s">
        <v>7690</v>
      </c>
    </row>
    <row r="828">
      <c r="A828" s="95" t="s">
        <v>720</v>
      </c>
      <c r="B828" s="136">
        <v>45925.0</v>
      </c>
      <c r="C828" s="95" t="s">
        <v>289</v>
      </c>
      <c r="D828" s="94" t="s">
        <v>7691</v>
      </c>
      <c r="E828" s="95" t="s">
        <v>66</v>
      </c>
      <c r="F828" s="136">
        <v>45925.0</v>
      </c>
      <c r="G828" s="94" t="s">
        <v>698</v>
      </c>
      <c r="H828" s="94" t="s">
        <v>7692</v>
      </c>
      <c r="I828" s="2" t="s">
        <v>7693</v>
      </c>
      <c r="J828" s="2" t="s">
        <v>7694</v>
      </c>
      <c r="K828" s="2" t="s">
        <v>7695</v>
      </c>
      <c r="L828" s="2">
        <v>2017.0</v>
      </c>
      <c r="M828" s="2" t="s">
        <v>7696</v>
      </c>
      <c r="N828" s="2">
        <v>152.0</v>
      </c>
      <c r="O828" s="2">
        <v>6.0</v>
      </c>
      <c r="Q828" s="2">
        <v>522.0</v>
      </c>
      <c r="R828" s="2">
        <v>529.0</v>
      </c>
      <c r="S828" s="2">
        <v>0.0</v>
      </c>
      <c r="T828" s="2">
        <v>91.0</v>
      </c>
      <c r="U828" s="2" t="s">
        <v>7697</v>
      </c>
      <c r="V828" s="10" t="s">
        <v>7698</v>
      </c>
      <c r="W828" s="2" t="s">
        <v>4429</v>
      </c>
      <c r="X828" s="2" t="s">
        <v>4430</v>
      </c>
      <c r="Y828" s="2" t="s">
        <v>5229</v>
      </c>
      <c r="Z828" s="2" t="s">
        <v>367</v>
      </c>
      <c r="AA828" s="2" t="s">
        <v>7699</v>
      </c>
    </row>
    <row r="829">
      <c r="A829" s="95" t="s">
        <v>720</v>
      </c>
      <c r="B829" s="136">
        <v>45925.0</v>
      </c>
      <c r="C829" s="95" t="s">
        <v>289</v>
      </c>
      <c r="D829" s="94" t="s">
        <v>7700</v>
      </c>
      <c r="E829" s="95" t="s">
        <v>66</v>
      </c>
      <c r="F829" s="136">
        <v>45925.0</v>
      </c>
      <c r="G829" s="94" t="s">
        <v>698</v>
      </c>
      <c r="H829" s="94" t="s">
        <v>7701</v>
      </c>
      <c r="I829" s="2" t="s">
        <v>7702</v>
      </c>
      <c r="J829" s="2" t="s">
        <v>7703</v>
      </c>
      <c r="K829" s="2" t="s">
        <v>7704</v>
      </c>
      <c r="L829" s="2">
        <v>2017.0</v>
      </c>
      <c r="M829" s="2" t="s">
        <v>7705</v>
      </c>
      <c r="N829" s="2">
        <v>36.0</v>
      </c>
      <c r="O829" s="2">
        <v>6.0</v>
      </c>
      <c r="Q829" s="2">
        <v>1057.0</v>
      </c>
      <c r="R829" s="2">
        <v>1064.0</v>
      </c>
      <c r="S829" s="2">
        <v>0.0</v>
      </c>
      <c r="T829" s="2">
        <v>48.0</v>
      </c>
      <c r="U829" s="2" t="s">
        <v>7706</v>
      </c>
      <c r="V829" s="10" t="s">
        <v>7707</v>
      </c>
      <c r="W829" s="2" t="s">
        <v>4429</v>
      </c>
      <c r="X829" s="2" t="s">
        <v>4430</v>
      </c>
      <c r="Z829" s="2" t="s">
        <v>367</v>
      </c>
      <c r="AA829" s="2" t="s">
        <v>7708</v>
      </c>
    </row>
    <row r="830">
      <c r="A830" s="95" t="s">
        <v>720</v>
      </c>
      <c r="B830" s="136">
        <v>45925.0</v>
      </c>
      <c r="C830" s="95" t="s">
        <v>289</v>
      </c>
      <c r="D830" s="94" t="s">
        <v>7709</v>
      </c>
      <c r="E830" s="95" t="s">
        <v>66</v>
      </c>
      <c r="F830" s="136">
        <v>45925.0</v>
      </c>
      <c r="G830" s="94" t="s">
        <v>698</v>
      </c>
      <c r="H830" s="94" t="s">
        <v>7710</v>
      </c>
      <c r="I830" s="2" t="s">
        <v>7711</v>
      </c>
      <c r="J830" s="2" t="s">
        <v>7712</v>
      </c>
      <c r="K830" s="2" t="s">
        <v>7713</v>
      </c>
      <c r="L830" s="2">
        <v>2017.0</v>
      </c>
      <c r="M830" s="2" t="s">
        <v>7705</v>
      </c>
      <c r="N830" s="2">
        <v>36.0</v>
      </c>
      <c r="O830" s="2">
        <v>6.0</v>
      </c>
      <c r="Q830" s="2">
        <v>1041.0</v>
      </c>
      <c r="R830" s="2">
        <v>1047.0</v>
      </c>
      <c r="S830" s="2">
        <v>0.0</v>
      </c>
      <c r="T830" s="2">
        <v>18.0</v>
      </c>
      <c r="U830" s="2" t="s">
        <v>7714</v>
      </c>
      <c r="V830" s="10" t="s">
        <v>7715</v>
      </c>
      <c r="W830" s="2" t="s">
        <v>4429</v>
      </c>
      <c r="X830" s="2" t="s">
        <v>4430</v>
      </c>
      <c r="Y830" s="2" t="s">
        <v>5011</v>
      </c>
      <c r="Z830" s="2" t="s">
        <v>367</v>
      </c>
      <c r="AA830" s="2" t="s">
        <v>7716</v>
      </c>
    </row>
    <row r="831">
      <c r="A831" s="95" t="s">
        <v>720</v>
      </c>
      <c r="B831" s="136">
        <v>45925.0</v>
      </c>
      <c r="C831" s="95" t="s">
        <v>289</v>
      </c>
      <c r="D831" s="94" t="s">
        <v>7717</v>
      </c>
      <c r="E831" s="95" t="s">
        <v>66</v>
      </c>
      <c r="F831" s="136">
        <v>45925.0</v>
      </c>
      <c r="G831" s="94" t="s">
        <v>698</v>
      </c>
      <c r="H831" s="94" t="s">
        <v>7718</v>
      </c>
      <c r="I831" s="2" t="s">
        <v>7719</v>
      </c>
      <c r="J831" s="2" t="s">
        <v>7720</v>
      </c>
      <c r="K831" s="2" t="s">
        <v>1122</v>
      </c>
      <c r="L831" s="2">
        <v>2017.0</v>
      </c>
      <c r="M831" s="2" t="s">
        <v>7721</v>
      </c>
      <c r="N831" s="2">
        <v>14.0</v>
      </c>
      <c r="O831" s="2">
        <v>3.0</v>
      </c>
      <c r="Q831" s="2">
        <v>286.0</v>
      </c>
      <c r="R831" s="2">
        <v>298.0</v>
      </c>
      <c r="S831" s="2">
        <v>0.0</v>
      </c>
      <c r="T831" s="2">
        <v>27.0</v>
      </c>
      <c r="U831" s="2" t="s">
        <v>1128</v>
      </c>
      <c r="V831" s="10" t="s">
        <v>7722</v>
      </c>
      <c r="W831" s="2" t="s">
        <v>4429</v>
      </c>
      <c r="X831" s="2" t="s">
        <v>4430</v>
      </c>
      <c r="Y831" s="2" t="s">
        <v>5011</v>
      </c>
      <c r="Z831" s="2" t="s">
        <v>367</v>
      </c>
      <c r="AA831" s="2" t="s">
        <v>7723</v>
      </c>
    </row>
    <row r="832">
      <c r="A832" s="95" t="s">
        <v>66</v>
      </c>
      <c r="B832" s="136">
        <v>45925.0</v>
      </c>
      <c r="C832" s="95" t="s">
        <v>698</v>
      </c>
      <c r="D832" s="94" t="s">
        <v>7724</v>
      </c>
      <c r="E832" s="95" t="s">
        <v>298</v>
      </c>
      <c r="F832" s="136">
        <v>45925.0</v>
      </c>
      <c r="G832" s="94" t="s">
        <v>289</v>
      </c>
      <c r="H832" s="94" t="s">
        <v>7725</v>
      </c>
      <c r="I832" s="2" t="s">
        <v>7726</v>
      </c>
      <c r="J832" s="2" t="s">
        <v>7727</v>
      </c>
      <c r="K832" s="2" t="s">
        <v>7728</v>
      </c>
      <c r="L832" s="2">
        <v>2017.0</v>
      </c>
      <c r="M832" s="2" t="s">
        <v>7729</v>
      </c>
      <c r="N832" s="2">
        <v>28.0</v>
      </c>
      <c r="O832" s="2">
        <v>6.0</v>
      </c>
      <c r="Q832" s="2">
        <v>1953.0</v>
      </c>
      <c r="R832" s="2">
        <v>1963.0</v>
      </c>
      <c r="S832" s="2">
        <v>0.0</v>
      </c>
      <c r="T832" s="2">
        <v>50.0</v>
      </c>
      <c r="U832" s="2" t="s">
        <v>7730</v>
      </c>
      <c r="V832" s="10" t="s">
        <v>7731</v>
      </c>
      <c r="W832" s="2" t="s">
        <v>4429</v>
      </c>
      <c r="X832" s="2" t="s">
        <v>4430</v>
      </c>
      <c r="Z832" s="2" t="s">
        <v>367</v>
      </c>
      <c r="AA832" s="2" t="s">
        <v>7732</v>
      </c>
    </row>
    <row r="833">
      <c r="A833" s="95" t="s">
        <v>342</v>
      </c>
      <c r="B833" s="136">
        <v>45925.0</v>
      </c>
      <c r="C833" s="95" t="s">
        <v>698</v>
      </c>
      <c r="D833" s="94" t="s">
        <v>7733</v>
      </c>
      <c r="E833" s="95" t="s">
        <v>298</v>
      </c>
      <c r="F833" s="136">
        <v>45925.0</v>
      </c>
      <c r="G833" s="94" t="s">
        <v>289</v>
      </c>
      <c r="H833" s="94" t="s">
        <v>7734</v>
      </c>
      <c r="I833" s="2" t="s">
        <v>7735</v>
      </c>
      <c r="J833" s="2" t="s">
        <v>7736</v>
      </c>
      <c r="K833" s="2" t="s">
        <v>7737</v>
      </c>
      <c r="L833" s="2">
        <v>2017.0</v>
      </c>
      <c r="M833" s="2" t="s">
        <v>4951</v>
      </c>
      <c r="N833" s="2">
        <v>265.0</v>
      </c>
      <c r="O833" s="2">
        <v>6.0</v>
      </c>
      <c r="Q833" s="2">
        <v>1172.0</v>
      </c>
      <c r="R833" s="2">
        <v>1177.0</v>
      </c>
      <c r="S833" s="2">
        <v>0.0</v>
      </c>
      <c r="T833" s="2">
        <v>45.0</v>
      </c>
      <c r="U833" s="2" t="s">
        <v>7738</v>
      </c>
      <c r="V833" s="10" t="s">
        <v>7739</v>
      </c>
      <c r="W833" s="2" t="s">
        <v>4429</v>
      </c>
      <c r="X833" s="2" t="s">
        <v>4430</v>
      </c>
      <c r="Y833" s="2" t="s">
        <v>5011</v>
      </c>
      <c r="Z833" s="2" t="s">
        <v>367</v>
      </c>
      <c r="AA833" s="2" t="s">
        <v>7740</v>
      </c>
    </row>
    <row r="834">
      <c r="A834" s="95" t="s">
        <v>342</v>
      </c>
      <c r="B834" s="136">
        <v>45925.0</v>
      </c>
      <c r="C834" s="95" t="s">
        <v>698</v>
      </c>
      <c r="D834" s="94" t="s">
        <v>7741</v>
      </c>
      <c r="E834" s="95" t="s">
        <v>6454</v>
      </c>
      <c r="F834" s="136">
        <v>45925.0</v>
      </c>
      <c r="G834" s="94" t="s">
        <v>698</v>
      </c>
      <c r="H834" s="94" t="s">
        <v>7742</v>
      </c>
      <c r="I834" s="2" t="s">
        <v>7743</v>
      </c>
      <c r="J834" s="2" t="s">
        <v>7744</v>
      </c>
      <c r="K834" s="2" t="s">
        <v>7745</v>
      </c>
      <c r="L834" s="2">
        <v>2017.0</v>
      </c>
      <c r="M834" s="2" t="s">
        <v>7746</v>
      </c>
      <c r="N834" s="2">
        <v>5.0</v>
      </c>
      <c r="O834" s="2">
        <v>3.0</v>
      </c>
      <c r="Q834" s="2">
        <v>764.0</v>
      </c>
      <c r="R834" s="2">
        <v>770.0</v>
      </c>
      <c r="S834" s="2">
        <v>0.0</v>
      </c>
      <c r="T834" s="2">
        <v>18.0</v>
      </c>
      <c r="U834" s="2" t="s">
        <v>7747</v>
      </c>
      <c r="V834" s="10" t="s">
        <v>7748</v>
      </c>
      <c r="W834" s="2" t="s">
        <v>4429</v>
      </c>
      <c r="X834" s="2" t="s">
        <v>4430</v>
      </c>
      <c r="Z834" s="2" t="s">
        <v>367</v>
      </c>
      <c r="AA834" s="2" t="s">
        <v>7749</v>
      </c>
    </row>
    <row r="835">
      <c r="A835" s="95" t="s">
        <v>342</v>
      </c>
      <c r="B835" s="136">
        <v>45925.0</v>
      </c>
      <c r="C835" s="95" t="s">
        <v>698</v>
      </c>
      <c r="D835" s="94" t="s">
        <v>7750</v>
      </c>
      <c r="E835" s="95" t="s">
        <v>6454</v>
      </c>
      <c r="F835" s="136">
        <v>45925.0</v>
      </c>
      <c r="G835" s="94" t="s">
        <v>1032</v>
      </c>
      <c r="H835" s="94" t="s">
        <v>7751</v>
      </c>
      <c r="I835" s="2" t="s">
        <v>7752</v>
      </c>
      <c r="J835" s="2" t="s">
        <v>7753</v>
      </c>
      <c r="K835" s="2" t="s">
        <v>7754</v>
      </c>
      <c r="L835" s="2">
        <v>2017.0</v>
      </c>
      <c r="M835" s="2" t="s">
        <v>7755</v>
      </c>
      <c r="N835" s="2">
        <v>6.0</v>
      </c>
      <c r="O835" s="2">
        <v>4.0</v>
      </c>
      <c r="Q835" s="2">
        <v>207.0</v>
      </c>
      <c r="R835" s="2">
        <v>218.0</v>
      </c>
      <c r="S835" s="2">
        <v>0.0</v>
      </c>
      <c r="T835" s="2">
        <v>47.0</v>
      </c>
      <c r="U835" s="2" t="s">
        <v>7756</v>
      </c>
      <c r="V835" s="10" t="s">
        <v>7757</v>
      </c>
      <c r="W835" s="2" t="s">
        <v>4429</v>
      </c>
      <c r="X835" s="2" t="s">
        <v>4430</v>
      </c>
      <c r="Y835" s="2" t="s">
        <v>5083</v>
      </c>
      <c r="Z835" s="2" t="s">
        <v>367</v>
      </c>
      <c r="AA835" s="2" t="s">
        <v>7758</v>
      </c>
    </row>
    <row r="836">
      <c r="A836" s="95" t="s">
        <v>342</v>
      </c>
      <c r="B836" s="136">
        <v>45925.0</v>
      </c>
      <c r="C836" s="95" t="s">
        <v>698</v>
      </c>
      <c r="D836" s="94" t="s">
        <v>7759</v>
      </c>
      <c r="E836" s="95" t="s">
        <v>298</v>
      </c>
      <c r="F836" s="136">
        <v>45925.0</v>
      </c>
      <c r="G836" s="94" t="s">
        <v>289</v>
      </c>
      <c r="H836" s="94" t="s">
        <v>7760</v>
      </c>
      <c r="I836" s="2" t="s">
        <v>7761</v>
      </c>
      <c r="J836" s="2" t="s">
        <v>7762</v>
      </c>
      <c r="K836" s="2" t="s">
        <v>7763</v>
      </c>
      <c r="L836" s="2">
        <v>2017.0</v>
      </c>
      <c r="M836" s="2" t="s">
        <v>7764</v>
      </c>
      <c r="N836" s="2">
        <v>10.0</v>
      </c>
      <c r="O836" s="2">
        <v>2.0</v>
      </c>
      <c r="Q836" s="2">
        <v>139.0</v>
      </c>
      <c r="R836" s="2">
        <v>149.0</v>
      </c>
      <c r="S836" s="2">
        <v>0.0</v>
      </c>
      <c r="T836" s="2">
        <v>35.0</v>
      </c>
      <c r="U836" s="2" t="s">
        <v>7765</v>
      </c>
      <c r="V836" s="10" t="s">
        <v>7766</v>
      </c>
      <c r="W836" s="2" t="s">
        <v>4429</v>
      </c>
      <c r="X836" s="2" t="s">
        <v>4430</v>
      </c>
      <c r="Z836" s="2" t="s">
        <v>367</v>
      </c>
      <c r="AA836" s="2" t="s">
        <v>7767</v>
      </c>
    </row>
    <row r="837">
      <c r="A837" s="95" t="s">
        <v>342</v>
      </c>
      <c r="B837" s="136">
        <v>45925.0</v>
      </c>
      <c r="C837" s="95" t="s">
        <v>698</v>
      </c>
      <c r="D837" s="94" t="s">
        <v>7768</v>
      </c>
      <c r="E837" s="95" t="s">
        <v>298</v>
      </c>
      <c r="F837" s="136">
        <v>45925.0</v>
      </c>
      <c r="G837" s="94" t="s">
        <v>289</v>
      </c>
      <c r="H837" s="94" t="s">
        <v>7769</v>
      </c>
      <c r="I837" s="2" t="s">
        <v>7770</v>
      </c>
      <c r="J837" s="2" t="s">
        <v>7771</v>
      </c>
      <c r="K837" s="2" t="s">
        <v>7772</v>
      </c>
      <c r="L837" s="2">
        <v>2017.0</v>
      </c>
      <c r="M837" s="2" t="s">
        <v>7773</v>
      </c>
      <c r="N837" s="2">
        <v>55.0</v>
      </c>
      <c r="Q837" s="2">
        <v>16.0</v>
      </c>
      <c r="R837" s="2">
        <v>23.0</v>
      </c>
      <c r="S837" s="2">
        <v>0.0</v>
      </c>
      <c r="T837" s="2">
        <v>29.0</v>
      </c>
      <c r="U837" s="2" t="s">
        <v>7774</v>
      </c>
      <c r="V837" s="10" t="s">
        <v>7775</v>
      </c>
      <c r="W837" s="2" t="s">
        <v>4429</v>
      </c>
      <c r="X837" s="2" t="s">
        <v>4430</v>
      </c>
      <c r="Y837" s="2" t="s">
        <v>5011</v>
      </c>
      <c r="Z837" s="2" t="s">
        <v>367</v>
      </c>
      <c r="AA837" s="2" t="s">
        <v>7776</v>
      </c>
    </row>
    <row r="838">
      <c r="A838" s="95" t="s">
        <v>342</v>
      </c>
      <c r="B838" s="136">
        <v>45925.0</v>
      </c>
      <c r="C838" s="95" t="s">
        <v>698</v>
      </c>
      <c r="D838" s="94" t="s">
        <v>7777</v>
      </c>
      <c r="E838" s="95" t="s">
        <v>298</v>
      </c>
      <c r="F838" s="136">
        <v>45925.0</v>
      </c>
      <c r="G838" s="94" t="s">
        <v>289</v>
      </c>
      <c r="H838" s="94" t="s">
        <v>7778</v>
      </c>
      <c r="I838" s="2" t="s">
        <v>7779</v>
      </c>
      <c r="J838" s="2" t="s">
        <v>7780</v>
      </c>
      <c r="K838" s="2" t="s">
        <v>7781</v>
      </c>
      <c r="L838" s="2">
        <v>2017.0</v>
      </c>
      <c r="M838" s="2" t="s">
        <v>7782</v>
      </c>
      <c r="N838" s="2">
        <v>213.0</v>
      </c>
      <c r="O838" s="2">
        <v>4.0</v>
      </c>
      <c r="Q838" s="2">
        <v>611.0</v>
      </c>
      <c r="R838" s="2">
        <v>616.0</v>
      </c>
      <c r="S838" s="2">
        <v>0.0</v>
      </c>
      <c r="T838" s="2">
        <v>16.0</v>
      </c>
      <c r="U838" s="2" t="s">
        <v>7783</v>
      </c>
      <c r="V838" s="10" t="s">
        <v>7784</v>
      </c>
      <c r="W838" s="2" t="s">
        <v>4429</v>
      </c>
      <c r="X838" s="2" t="s">
        <v>4430</v>
      </c>
      <c r="Z838" s="2" t="s">
        <v>367</v>
      </c>
      <c r="AA838" s="2" t="s">
        <v>7785</v>
      </c>
    </row>
    <row r="839">
      <c r="A839" s="95" t="s">
        <v>342</v>
      </c>
      <c r="B839" s="136">
        <v>45925.0</v>
      </c>
      <c r="C839" s="95" t="s">
        <v>698</v>
      </c>
      <c r="D839" s="94" t="s">
        <v>7786</v>
      </c>
      <c r="E839" s="95" t="s">
        <v>298</v>
      </c>
      <c r="F839" s="136">
        <v>45925.0</v>
      </c>
      <c r="G839" s="94" t="s">
        <v>289</v>
      </c>
      <c r="H839" s="94" t="s">
        <v>7787</v>
      </c>
      <c r="I839" s="2" t="s">
        <v>7788</v>
      </c>
      <c r="J839" s="2" t="s">
        <v>7789</v>
      </c>
      <c r="K839" s="2" t="s">
        <v>7790</v>
      </c>
      <c r="L839" s="2">
        <v>2017.0</v>
      </c>
      <c r="M839" s="2" t="s">
        <v>7791</v>
      </c>
      <c r="N839" s="2">
        <v>16.0</v>
      </c>
      <c r="O839" s="2">
        <v>1.0</v>
      </c>
      <c r="P839" s="2" t="s">
        <v>7792</v>
      </c>
      <c r="S839" s="2">
        <v>0.0</v>
      </c>
      <c r="T839" s="2">
        <v>48.0</v>
      </c>
      <c r="U839" s="2" t="s">
        <v>7793</v>
      </c>
      <c r="V839" s="10" t="s">
        <v>7794</v>
      </c>
      <c r="W839" s="2" t="s">
        <v>4429</v>
      </c>
      <c r="X839" s="2" t="s">
        <v>4430</v>
      </c>
      <c r="Y839" s="2" t="s">
        <v>5157</v>
      </c>
      <c r="Z839" s="2" t="s">
        <v>367</v>
      </c>
      <c r="AA839" s="2" t="s">
        <v>7795</v>
      </c>
    </row>
    <row r="840">
      <c r="A840" s="95" t="s">
        <v>342</v>
      </c>
      <c r="B840" s="136">
        <v>45925.0</v>
      </c>
      <c r="C840" s="95" t="s">
        <v>762</v>
      </c>
      <c r="D840" s="94" t="s">
        <v>7796</v>
      </c>
      <c r="E840" s="95" t="s">
        <v>298</v>
      </c>
      <c r="F840" s="136">
        <v>45925.0</v>
      </c>
      <c r="G840" s="94" t="s">
        <v>360</v>
      </c>
      <c r="H840" s="94" t="s">
        <v>7797</v>
      </c>
      <c r="I840" s="2" t="s">
        <v>7798</v>
      </c>
      <c r="J840" s="2" t="s">
        <v>7799</v>
      </c>
      <c r="K840" s="2" t="s">
        <v>7800</v>
      </c>
      <c r="L840" s="2">
        <v>2017.0</v>
      </c>
      <c r="M840" s="2" t="s">
        <v>1658</v>
      </c>
      <c r="N840" s="2">
        <v>65.0</v>
      </c>
      <c r="O840" s="2">
        <v>3.0</v>
      </c>
      <c r="Q840" s="2">
        <v>567.0</v>
      </c>
      <c r="R840" s="2">
        <v>573.0</v>
      </c>
      <c r="S840" s="2">
        <v>0.0</v>
      </c>
      <c r="T840" s="2">
        <v>38.0</v>
      </c>
      <c r="U840" s="2" t="s">
        <v>7801</v>
      </c>
      <c r="V840" s="10" t="s">
        <v>7802</v>
      </c>
      <c r="W840" s="2" t="s">
        <v>4429</v>
      </c>
      <c r="X840" s="2" t="s">
        <v>4430</v>
      </c>
      <c r="Z840" s="2" t="s">
        <v>367</v>
      </c>
      <c r="AA840" s="2" t="s">
        <v>7803</v>
      </c>
    </row>
    <row r="841">
      <c r="A841" s="95" t="s">
        <v>342</v>
      </c>
      <c r="B841" s="136">
        <v>45925.0</v>
      </c>
      <c r="C841" s="95" t="s">
        <v>698</v>
      </c>
      <c r="D841" s="94" t="s">
        <v>7804</v>
      </c>
      <c r="E841" s="95" t="s">
        <v>298</v>
      </c>
      <c r="F841" s="136">
        <v>45925.0</v>
      </c>
      <c r="G841" s="94" t="s">
        <v>289</v>
      </c>
      <c r="H841" s="94" t="s">
        <v>7805</v>
      </c>
      <c r="I841" s="2" t="s">
        <v>7806</v>
      </c>
      <c r="J841" s="2" t="s">
        <v>7807</v>
      </c>
      <c r="K841" s="2" t="s">
        <v>7808</v>
      </c>
      <c r="L841" s="2">
        <v>2017.0</v>
      </c>
      <c r="M841" s="2" t="s">
        <v>6187</v>
      </c>
      <c r="N841" s="2">
        <v>124.0</v>
      </c>
      <c r="O841" s="2">
        <v>3.0</v>
      </c>
      <c r="Q841" s="2">
        <v>821.0</v>
      </c>
      <c r="R841" s="2">
        <v>830.0</v>
      </c>
      <c r="S841" s="2">
        <v>0.0</v>
      </c>
      <c r="T841" s="2">
        <v>35.0</v>
      </c>
      <c r="U841" s="2" t="s">
        <v>7809</v>
      </c>
      <c r="V841" s="10" t="s">
        <v>7810</v>
      </c>
      <c r="W841" s="2" t="s">
        <v>4429</v>
      </c>
      <c r="X841" s="2" t="s">
        <v>4430</v>
      </c>
      <c r="Z841" s="2" t="s">
        <v>367</v>
      </c>
      <c r="AA841" s="2" t="s">
        <v>7811</v>
      </c>
    </row>
    <row r="842">
      <c r="A842" s="95" t="s">
        <v>342</v>
      </c>
      <c r="B842" s="136">
        <v>45925.0</v>
      </c>
      <c r="C842" s="95" t="s">
        <v>698</v>
      </c>
      <c r="D842" s="94" t="s">
        <v>7812</v>
      </c>
      <c r="E842" s="95" t="s">
        <v>298</v>
      </c>
      <c r="F842" s="136">
        <v>45925.0</v>
      </c>
      <c r="G842" s="94" t="s">
        <v>289</v>
      </c>
      <c r="H842" s="94" t="s">
        <v>7813</v>
      </c>
      <c r="I842" s="2" t="s">
        <v>7814</v>
      </c>
      <c r="J842" s="2" t="s">
        <v>7815</v>
      </c>
      <c r="K842" s="2" t="s">
        <v>7816</v>
      </c>
      <c r="L842" s="2">
        <v>2017.0</v>
      </c>
      <c r="M842" s="2" t="s">
        <v>3249</v>
      </c>
      <c r="N842" s="2">
        <v>17.0</v>
      </c>
      <c r="O842" s="2">
        <v>1.0</v>
      </c>
      <c r="P842" s="2">
        <v>103.0</v>
      </c>
      <c r="S842" s="2">
        <v>0.0</v>
      </c>
      <c r="T842" s="2">
        <v>21.0</v>
      </c>
      <c r="U842" s="2" t="s">
        <v>7817</v>
      </c>
      <c r="V842" s="10" t="s">
        <v>7818</v>
      </c>
      <c r="W842" s="2" t="s">
        <v>4429</v>
      </c>
      <c r="X842" s="2" t="s">
        <v>4430</v>
      </c>
      <c r="Y842" s="2" t="s">
        <v>4767</v>
      </c>
      <c r="Z842" s="2" t="s">
        <v>367</v>
      </c>
      <c r="AA842" s="2" t="s">
        <v>7819</v>
      </c>
    </row>
    <row r="843">
      <c r="A843" s="95" t="s">
        <v>342</v>
      </c>
      <c r="B843" s="136">
        <v>45925.0</v>
      </c>
      <c r="C843" s="95" t="s">
        <v>698</v>
      </c>
      <c r="D843" s="94" t="s">
        <v>7820</v>
      </c>
      <c r="E843" s="95" t="s">
        <v>298</v>
      </c>
      <c r="F843" s="136">
        <v>45925.0</v>
      </c>
      <c r="G843" s="94" t="s">
        <v>289</v>
      </c>
      <c r="H843" s="94" t="s">
        <v>7821</v>
      </c>
      <c r="I843" s="2" t="s">
        <v>7822</v>
      </c>
      <c r="J843" s="2" t="s">
        <v>7823</v>
      </c>
      <c r="K843" s="2" t="s">
        <v>7824</v>
      </c>
      <c r="L843" s="2">
        <v>2017.0</v>
      </c>
      <c r="M843" s="2" t="s">
        <v>4669</v>
      </c>
      <c r="N843" s="2">
        <v>12.0</v>
      </c>
      <c r="O843" s="2">
        <v>2.0</v>
      </c>
      <c r="P843" s="2" t="s">
        <v>7825</v>
      </c>
      <c r="S843" s="2">
        <v>0.0</v>
      </c>
      <c r="T843" s="2">
        <v>25.0</v>
      </c>
      <c r="U843" s="2" t="s">
        <v>7826</v>
      </c>
      <c r="V843" s="10" t="s">
        <v>7827</v>
      </c>
      <c r="W843" s="2" t="s">
        <v>4429</v>
      </c>
      <c r="X843" s="2" t="s">
        <v>4430</v>
      </c>
      <c r="Y843" s="2" t="s">
        <v>4767</v>
      </c>
      <c r="Z843" s="2" t="s">
        <v>367</v>
      </c>
      <c r="AA843" s="2" t="s">
        <v>7828</v>
      </c>
    </row>
    <row r="844">
      <c r="A844" s="95" t="s">
        <v>342</v>
      </c>
      <c r="B844" s="136">
        <v>45925.0</v>
      </c>
      <c r="C844" s="95" t="s">
        <v>698</v>
      </c>
      <c r="D844" s="94" t="s">
        <v>7829</v>
      </c>
      <c r="E844" s="95" t="s">
        <v>298</v>
      </c>
      <c r="F844" s="136">
        <v>45925.0</v>
      </c>
      <c r="G844" s="94" t="s">
        <v>289</v>
      </c>
      <c r="H844" s="94" t="s">
        <v>7830</v>
      </c>
      <c r="I844" s="2" t="s">
        <v>7831</v>
      </c>
      <c r="J844" s="2">
        <v>7.102517149E9</v>
      </c>
      <c r="K844" s="2" t="s">
        <v>7832</v>
      </c>
      <c r="L844" s="2">
        <v>2017.0</v>
      </c>
      <c r="M844" s="2" t="s">
        <v>6540</v>
      </c>
      <c r="N844" s="2">
        <v>109.0</v>
      </c>
      <c r="O844" s="2">
        <v>1.0</v>
      </c>
      <c r="Q844" s="2">
        <v>33.0</v>
      </c>
      <c r="R844" s="2">
        <v>35.0</v>
      </c>
      <c r="S844" s="2">
        <v>0.0</v>
      </c>
      <c r="T844" s="2">
        <v>15.0</v>
      </c>
      <c r="U844" s="2" t="s">
        <v>7833</v>
      </c>
      <c r="V844" s="10" t="s">
        <v>7834</v>
      </c>
      <c r="W844" s="2" t="s">
        <v>4429</v>
      </c>
      <c r="X844" s="2" t="s">
        <v>4430</v>
      </c>
      <c r="Y844" s="2" t="s">
        <v>5011</v>
      </c>
      <c r="Z844" s="2" t="s">
        <v>367</v>
      </c>
      <c r="AA844" s="2" t="s">
        <v>7835</v>
      </c>
    </row>
    <row r="845">
      <c r="A845" s="95" t="s">
        <v>342</v>
      </c>
      <c r="B845" s="136">
        <v>45925.0</v>
      </c>
      <c r="C845" s="95" t="s">
        <v>762</v>
      </c>
      <c r="D845" s="94" t="s">
        <v>7836</v>
      </c>
      <c r="E845" s="95" t="s">
        <v>298</v>
      </c>
      <c r="F845" s="136">
        <v>45925.0</v>
      </c>
      <c r="G845" s="94" t="s">
        <v>360</v>
      </c>
      <c r="H845" s="94" t="s">
        <v>7837</v>
      </c>
      <c r="I845" s="2" t="s">
        <v>7838</v>
      </c>
      <c r="J845" s="2" t="s">
        <v>7839</v>
      </c>
      <c r="K845" s="2" t="s">
        <v>7840</v>
      </c>
      <c r="L845" s="2">
        <v>2017.0</v>
      </c>
      <c r="M845" s="2" t="s">
        <v>7590</v>
      </c>
      <c r="N845" s="2">
        <v>18.0</v>
      </c>
      <c r="O845" s="2">
        <v>2.0</v>
      </c>
      <c r="Q845" s="2" t="s">
        <v>7841</v>
      </c>
      <c r="R845" s="2" t="s">
        <v>7842</v>
      </c>
      <c r="S845" s="2">
        <v>0.0</v>
      </c>
      <c r="T845" s="2">
        <v>12.0</v>
      </c>
      <c r="U845" s="2" t="s">
        <v>7843</v>
      </c>
      <c r="V845" s="10" t="s">
        <v>7844</v>
      </c>
      <c r="W845" s="2" t="s">
        <v>4429</v>
      </c>
      <c r="X845" s="2" t="s">
        <v>4430</v>
      </c>
      <c r="Y845" s="2" t="s">
        <v>5011</v>
      </c>
      <c r="Z845" s="2" t="s">
        <v>367</v>
      </c>
      <c r="AA845" s="2" t="s">
        <v>7845</v>
      </c>
    </row>
    <row r="846">
      <c r="A846" s="95" t="s">
        <v>342</v>
      </c>
      <c r="B846" s="136">
        <v>45925.0</v>
      </c>
      <c r="C846" s="95" t="s">
        <v>762</v>
      </c>
      <c r="D846" s="94" t="s">
        <v>7846</v>
      </c>
      <c r="E846" s="95" t="s">
        <v>298</v>
      </c>
      <c r="F846" s="136">
        <v>45925.0</v>
      </c>
      <c r="G846" s="94" t="s">
        <v>360</v>
      </c>
      <c r="H846" s="94" t="s">
        <v>7847</v>
      </c>
      <c r="I846" s="2" t="s">
        <v>7848</v>
      </c>
      <c r="J846" s="2" t="s">
        <v>7849</v>
      </c>
      <c r="K846" s="2" t="s">
        <v>7850</v>
      </c>
      <c r="L846" s="2">
        <v>2017.0</v>
      </c>
      <c r="M846" s="2" t="s">
        <v>885</v>
      </c>
      <c r="N846" s="2">
        <v>18.0</v>
      </c>
      <c r="O846" s="2">
        <v>1.0</v>
      </c>
      <c r="P846" s="2">
        <v>19.0</v>
      </c>
      <c r="S846" s="2">
        <v>0.0</v>
      </c>
      <c r="T846" s="2">
        <v>16.0</v>
      </c>
      <c r="U846" s="2" t="s">
        <v>890</v>
      </c>
      <c r="V846" s="10" t="s">
        <v>7851</v>
      </c>
      <c r="W846" s="2" t="s">
        <v>4429</v>
      </c>
      <c r="X846" s="2" t="s">
        <v>4430</v>
      </c>
      <c r="Y846" s="2" t="s">
        <v>4767</v>
      </c>
      <c r="Z846" s="2" t="s">
        <v>367</v>
      </c>
      <c r="AA846" s="2" t="s">
        <v>7852</v>
      </c>
    </row>
    <row r="847">
      <c r="A847" s="95" t="s">
        <v>342</v>
      </c>
      <c r="B847" s="136">
        <v>45925.0</v>
      </c>
      <c r="C847" s="95" t="s">
        <v>762</v>
      </c>
      <c r="D847" s="94" t="s">
        <v>7853</v>
      </c>
      <c r="E847" s="95" t="s">
        <v>298</v>
      </c>
      <c r="F847" s="136">
        <v>45925.0</v>
      </c>
      <c r="G847" s="94" t="s">
        <v>360</v>
      </c>
      <c r="H847" s="94" t="s">
        <v>7854</v>
      </c>
      <c r="I847" s="2" t="s">
        <v>7855</v>
      </c>
      <c r="J847" s="2" t="s">
        <v>7856</v>
      </c>
      <c r="K847" s="2" t="s">
        <v>1793</v>
      </c>
      <c r="L847" s="2">
        <v>2017.0</v>
      </c>
      <c r="M847" s="2" t="s">
        <v>4495</v>
      </c>
      <c r="N847" s="2">
        <v>7.0</v>
      </c>
      <c r="O847" s="2">
        <v>1.0</v>
      </c>
      <c r="Q847" s="2">
        <v>9.0</v>
      </c>
      <c r="R847" s="2">
        <v>15.0</v>
      </c>
      <c r="S847" s="2">
        <v>0.0</v>
      </c>
      <c r="T847" s="2">
        <v>68.0</v>
      </c>
      <c r="U847" s="2" t="s">
        <v>1800</v>
      </c>
      <c r="V847" s="10" t="s">
        <v>7857</v>
      </c>
      <c r="W847" s="2" t="s">
        <v>4429</v>
      </c>
      <c r="X847" s="2" t="s">
        <v>4430</v>
      </c>
      <c r="Y847" s="2" t="s">
        <v>5011</v>
      </c>
      <c r="Z847" s="2" t="s">
        <v>367</v>
      </c>
      <c r="AA847" s="2" t="s">
        <v>7858</v>
      </c>
    </row>
    <row r="848">
      <c r="A848" s="95" t="s">
        <v>342</v>
      </c>
      <c r="B848" s="136">
        <v>45925.0</v>
      </c>
      <c r="C848" s="95" t="s">
        <v>762</v>
      </c>
      <c r="D848" s="94" t="s">
        <v>7859</v>
      </c>
      <c r="E848" s="95" t="s">
        <v>298</v>
      </c>
      <c r="F848" s="136">
        <v>45925.0</v>
      </c>
      <c r="G848" s="94" t="s">
        <v>360</v>
      </c>
      <c r="H848" s="94" t="s">
        <v>7860</v>
      </c>
      <c r="I848" s="2" t="s">
        <v>7861</v>
      </c>
      <c r="J848" s="2" t="s">
        <v>7862</v>
      </c>
      <c r="K848" s="2" t="s">
        <v>7863</v>
      </c>
      <c r="L848" s="2">
        <v>2017.0</v>
      </c>
      <c r="M848" s="2" t="s">
        <v>6979</v>
      </c>
      <c r="N848" s="2">
        <v>28.0</v>
      </c>
      <c r="O848" s="2">
        <v>3.0</v>
      </c>
      <c r="Q848" s="2">
        <v>1012.0</v>
      </c>
      <c r="R848" s="2">
        <v>1029.0</v>
      </c>
      <c r="S848" s="2">
        <v>0.0</v>
      </c>
      <c r="T848" s="2">
        <v>5.0</v>
      </c>
      <c r="U848" s="2" t="s">
        <v>7864</v>
      </c>
      <c r="V848" s="10" t="s">
        <v>7865</v>
      </c>
      <c r="W848" s="2" t="s">
        <v>4429</v>
      </c>
      <c r="X848" s="2" t="s">
        <v>4430</v>
      </c>
      <c r="Z848" s="2" t="s">
        <v>367</v>
      </c>
      <c r="AA848" s="2" t="s">
        <v>7866</v>
      </c>
    </row>
    <row r="849">
      <c r="A849" s="95" t="s">
        <v>342</v>
      </c>
      <c r="B849" s="136">
        <v>45925.0</v>
      </c>
      <c r="C849" s="95" t="s">
        <v>698</v>
      </c>
      <c r="D849" s="79" t="s">
        <v>7867</v>
      </c>
      <c r="E849" s="95" t="s">
        <v>298</v>
      </c>
      <c r="F849" s="136">
        <v>45925.0</v>
      </c>
      <c r="G849" s="94" t="s">
        <v>289</v>
      </c>
      <c r="H849" s="94" t="s">
        <v>7868</v>
      </c>
      <c r="I849" s="2" t="s">
        <v>7869</v>
      </c>
      <c r="J849" s="2" t="s">
        <v>7870</v>
      </c>
      <c r="K849" s="2" t="s">
        <v>7871</v>
      </c>
      <c r="L849" s="2">
        <v>2017.0</v>
      </c>
      <c r="M849" s="2" t="s">
        <v>7872</v>
      </c>
      <c r="N849" s="2">
        <v>22.0</v>
      </c>
      <c r="O849" s="2">
        <v>1.0</v>
      </c>
      <c r="Q849" s="2">
        <v>15.0</v>
      </c>
      <c r="R849" s="2">
        <v>24.0</v>
      </c>
      <c r="S849" s="2">
        <v>0.0</v>
      </c>
      <c r="T849" s="2">
        <v>1.0</v>
      </c>
      <c r="U849" s="2" t="s">
        <v>7873</v>
      </c>
      <c r="V849" s="10" t="s">
        <v>7874</v>
      </c>
      <c r="W849" s="2" t="s">
        <v>4429</v>
      </c>
      <c r="X849" s="2" t="s">
        <v>4430</v>
      </c>
      <c r="Z849" s="2" t="s">
        <v>367</v>
      </c>
      <c r="AA849" s="2" t="s">
        <v>7875</v>
      </c>
    </row>
    <row r="850">
      <c r="A850" s="95" t="s">
        <v>342</v>
      </c>
      <c r="B850" s="136">
        <v>45925.0</v>
      </c>
      <c r="C850" s="95" t="s">
        <v>698</v>
      </c>
      <c r="D850" s="79" t="s">
        <v>7876</v>
      </c>
      <c r="E850" s="95" t="s">
        <v>6454</v>
      </c>
      <c r="F850" s="136">
        <v>45925.0</v>
      </c>
      <c r="G850" s="94" t="s">
        <v>698</v>
      </c>
      <c r="H850" s="94" t="s">
        <v>7877</v>
      </c>
      <c r="I850" s="2" t="s">
        <v>7878</v>
      </c>
      <c r="J850" s="2" t="s">
        <v>7879</v>
      </c>
      <c r="K850" s="2" t="s">
        <v>7880</v>
      </c>
      <c r="L850" s="2">
        <v>2017.0</v>
      </c>
      <c r="M850" s="2" t="s">
        <v>7134</v>
      </c>
      <c r="N850" s="2">
        <v>13.0</v>
      </c>
      <c r="O850" s="2">
        <v>5.0</v>
      </c>
      <c r="Q850" s="2">
        <v>997.0</v>
      </c>
      <c r="R850" s="2">
        <v>1003.0</v>
      </c>
      <c r="S850" s="2">
        <v>0.0</v>
      </c>
      <c r="T850" s="2">
        <v>5.0</v>
      </c>
      <c r="U850" s="2" t="s">
        <v>7881</v>
      </c>
      <c r="V850" s="10" t="s">
        <v>7882</v>
      </c>
      <c r="W850" s="2" t="s">
        <v>4429</v>
      </c>
      <c r="X850" s="2" t="s">
        <v>4430</v>
      </c>
      <c r="Z850" s="2" t="s">
        <v>367</v>
      </c>
      <c r="AA850" s="2" t="s">
        <v>7883</v>
      </c>
    </row>
    <row r="851">
      <c r="A851" s="95" t="s">
        <v>342</v>
      </c>
      <c r="B851" s="136">
        <v>45925.0</v>
      </c>
      <c r="C851" s="95" t="s">
        <v>698</v>
      </c>
      <c r="D851" s="94" t="s">
        <v>7884</v>
      </c>
      <c r="E851" s="95" t="s">
        <v>6454</v>
      </c>
      <c r="F851" s="136">
        <v>45925.0</v>
      </c>
      <c r="G851" s="94" t="s">
        <v>698</v>
      </c>
      <c r="H851" s="94" t="s">
        <v>7885</v>
      </c>
      <c r="I851" s="2" t="s">
        <v>7886</v>
      </c>
      <c r="J851" s="2" t="s">
        <v>7887</v>
      </c>
      <c r="K851" s="2" t="s">
        <v>7888</v>
      </c>
      <c r="L851" s="2">
        <v>2017.0</v>
      </c>
      <c r="M851" s="2" t="s">
        <v>5344</v>
      </c>
      <c r="N851" s="2">
        <v>156.0</v>
      </c>
      <c r="O851" s="2">
        <v>1.0</v>
      </c>
      <c r="Q851" s="2">
        <v>46.0</v>
      </c>
      <c r="R851" s="2">
        <v>51.0</v>
      </c>
      <c r="S851" s="2">
        <v>0.0</v>
      </c>
      <c r="T851" s="2">
        <v>10.0</v>
      </c>
      <c r="U851" s="2" t="s">
        <v>7889</v>
      </c>
      <c r="V851" s="10" t="s">
        <v>7890</v>
      </c>
      <c r="W851" s="2" t="s">
        <v>4429</v>
      </c>
      <c r="X851" s="2" t="s">
        <v>4430</v>
      </c>
      <c r="Z851" s="2" t="s">
        <v>367</v>
      </c>
      <c r="AA851" s="2" t="s">
        <v>7891</v>
      </c>
    </row>
    <row r="852">
      <c r="A852" s="95" t="s">
        <v>342</v>
      </c>
      <c r="B852" s="136">
        <v>45925.0</v>
      </c>
      <c r="C852" s="95" t="s">
        <v>698</v>
      </c>
      <c r="D852" s="94" t="s">
        <v>7892</v>
      </c>
      <c r="E852" s="95" t="s">
        <v>6454</v>
      </c>
      <c r="F852" s="136">
        <v>45925.0</v>
      </c>
      <c r="G852" s="94" t="s">
        <v>961</v>
      </c>
      <c r="H852" s="94" t="s">
        <v>7893</v>
      </c>
      <c r="I852" s="2" t="s">
        <v>7894</v>
      </c>
      <c r="J852" s="2" t="s">
        <v>7895</v>
      </c>
      <c r="K852" s="2" t="s">
        <v>7896</v>
      </c>
      <c r="L852" s="2">
        <v>2017.0</v>
      </c>
      <c r="M852" s="2" t="s">
        <v>7897</v>
      </c>
      <c r="N852" s="2">
        <v>47.0</v>
      </c>
      <c r="O852" s="2">
        <v>1.0</v>
      </c>
      <c r="Q852" s="2">
        <v>40.0</v>
      </c>
      <c r="R852" s="2">
        <v>60.0</v>
      </c>
      <c r="S852" s="2">
        <v>0.0</v>
      </c>
      <c r="T852" s="2">
        <v>12.0</v>
      </c>
      <c r="U852" s="2" t="s">
        <v>7898</v>
      </c>
      <c r="V852" s="10" t="s">
        <v>7899</v>
      </c>
      <c r="W852" s="2" t="s">
        <v>4429</v>
      </c>
      <c r="X852" s="2" t="s">
        <v>4430</v>
      </c>
      <c r="Z852" s="2" t="s">
        <v>367</v>
      </c>
      <c r="AA852" s="2" t="s">
        <v>7900</v>
      </c>
    </row>
    <row r="853">
      <c r="A853" s="95" t="s">
        <v>342</v>
      </c>
      <c r="B853" s="136">
        <v>45925.0</v>
      </c>
      <c r="C853" s="95" t="s">
        <v>698</v>
      </c>
      <c r="D853" s="94" t="s">
        <v>7901</v>
      </c>
      <c r="E853" s="95" t="s">
        <v>611</v>
      </c>
      <c r="F853" s="136">
        <v>45925.0</v>
      </c>
      <c r="G853" s="94" t="s">
        <v>698</v>
      </c>
      <c r="H853" s="94" t="s">
        <v>7902</v>
      </c>
      <c r="I853" s="2" t="s">
        <v>7903</v>
      </c>
      <c r="J853" s="2" t="s">
        <v>7904</v>
      </c>
      <c r="K853" s="2" t="s">
        <v>7905</v>
      </c>
      <c r="L853" s="2">
        <v>2017.0</v>
      </c>
      <c r="M853" s="2" t="s">
        <v>1979</v>
      </c>
      <c r="N853" s="2">
        <v>110.0</v>
      </c>
      <c r="Q853" s="2">
        <v>169.0</v>
      </c>
      <c r="R853" s="2">
        <v>175.0</v>
      </c>
      <c r="S853" s="2">
        <v>0.0</v>
      </c>
      <c r="T853" s="2">
        <v>22.0</v>
      </c>
      <c r="U853" s="2" t="s">
        <v>7906</v>
      </c>
      <c r="V853" s="10" t="s">
        <v>7907</v>
      </c>
      <c r="W853" s="2" t="s">
        <v>4429</v>
      </c>
      <c r="X853" s="2" t="s">
        <v>4430</v>
      </c>
      <c r="Z853" s="2" t="s">
        <v>367</v>
      </c>
      <c r="AA853" s="2" t="s">
        <v>7908</v>
      </c>
    </row>
    <row r="854">
      <c r="A854" s="95" t="s">
        <v>342</v>
      </c>
      <c r="B854" s="136">
        <v>45925.0</v>
      </c>
      <c r="C854" s="95" t="s">
        <v>698</v>
      </c>
      <c r="D854" s="94" t="s">
        <v>7909</v>
      </c>
      <c r="E854" s="95" t="s">
        <v>611</v>
      </c>
      <c r="F854" s="136">
        <v>45925.0</v>
      </c>
      <c r="G854" s="94" t="s">
        <v>698</v>
      </c>
      <c r="H854" s="94" t="s">
        <v>7910</v>
      </c>
      <c r="I854" s="2" t="s">
        <v>7911</v>
      </c>
      <c r="J854" s="2" t="s">
        <v>7912</v>
      </c>
      <c r="K854" s="2" t="s">
        <v>7913</v>
      </c>
      <c r="L854" s="2">
        <v>2017.0</v>
      </c>
      <c r="M854" s="2" t="s">
        <v>4846</v>
      </c>
      <c r="N854" s="2">
        <v>207.0</v>
      </c>
      <c r="Q854" s="2">
        <v>123.0</v>
      </c>
      <c r="R854" s="2">
        <v>130.0</v>
      </c>
      <c r="S854" s="2">
        <v>0.0</v>
      </c>
      <c r="T854" s="2">
        <v>13.0</v>
      </c>
      <c r="U854" s="2" t="s">
        <v>7914</v>
      </c>
      <c r="V854" s="10" t="s">
        <v>7915</v>
      </c>
      <c r="W854" s="2" t="s">
        <v>4429</v>
      </c>
      <c r="X854" s="2" t="s">
        <v>4430</v>
      </c>
      <c r="Y854" s="2" t="s">
        <v>5011</v>
      </c>
      <c r="Z854" s="2" t="s">
        <v>367</v>
      </c>
      <c r="AA854" s="2" t="s">
        <v>7916</v>
      </c>
    </row>
    <row r="855">
      <c r="A855" s="95" t="s">
        <v>342</v>
      </c>
      <c r="B855" s="136">
        <v>45925.0</v>
      </c>
      <c r="C855" s="95" t="s">
        <v>762</v>
      </c>
      <c r="D855" s="94" t="s">
        <v>7917</v>
      </c>
      <c r="E855" s="95" t="s">
        <v>611</v>
      </c>
      <c r="F855" s="136">
        <v>45925.0</v>
      </c>
      <c r="G855" s="94" t="s">
        <v>1264</v>
      </c>
      <c r="H855" s="94" t="s">
        <v>7918</v>
      </c>
      <c r="I855" s="2" t="s">
        <v>7919</v>
      </c>
      <c r="J855" s="2" t="s">
        <v>7920</v>
      </c>
      <c r="K855" s="2" t="s">
        <v>7921</v>
      </c>
      <c r="L855" s="2">
        <v>2017.0</v>
      </c>
      <c r="M855" s="2" t="s">
        <v>4042</v>
      </c>
      <c r="N855" s="2">
        <v>101.0</v>
      </c>
      <c r="O855" s="2">
        <v>6.0</v>
      </c>
      <c r="Q855" s="2">
        <v>1191.0</v>
      </c>
      <c r="R855" s="2">
        <v>1199.0</v>
      </c>
      <c r="S855" s="2">
        <v>0.0</v>
      </c>
      <c r="T855" s="2">
        <v>25.0</v>
      </c>
      <c r="U855" s="2" t="s">
        <v>7922</v>
      </c>
      <c r="V855" s="10" t="s">
        <v>7923</v>
      </c>
      <c r="W855" s="2" t="s">
        <v>4429</v>
      </c>
      <c r="X855" s="2" t="s">
        <v>4430</v>
      </c>
      <c r="Z855" s="2" t="s">
        <v>367</v>
      </c>
      <c r="AA855" s="2" t="s">
        <v>7924</v>
      </c>
    </row>
    <row r="856">
      <c r="A856" s="95" t="s">
        <v>342</v>
      </c>
      <c r="B856" s="136">
        <v>45925.0</v>
      </c>
      <c r="C856" s="95" t="s">
        <v>698</v>
      </c>
      <c r="D856" s="94" t="s">
        <v>7925</v>
      </c>
      <c r="E856" s="95" t="s">
        <v>611</v>
      </c>
      <c r="F856" s="136">
        <v>45925.0</v>
      </c>
      <c r="G856" s="94" t="s">
        <v>698</v>
      </c>
      <c r="H856" s="94" t="s">
        <v>7926</v>
      </c>
      <c r="I856" s="2" t="s">
        <v>7927</v>
      </c>
      <c r="J856" s="2" t="s">
        <v>7928</v>
      </c>
      <c r="K856" s="2" t="s">
        <v>7929</v>
      </c>
      <c r="L856" s="2">
        <v>2016.0</v>
      </c>
      <c r="M856" s="2" t="s">
        <v>7930</v>
      </c>
      <c r="N856" s="2">
        <v>194.0</v>
      </c>
      <c r="O856" s="2">
        <v>9.0</v>
      </c>
      <c r="Q856" s="2">
        <v>1083.0</v>
      </c>
      <c r="R856" s="2">
        <v>1091.0</v>
      </c>
      <c r="S856" s="2">
        <v>0.0</v>
      </c>
      <c r="T856" s="2">
        <v>26.0</v>
      </c>
      <c r="U856" s="2" t="s">
        <v>7931</v>
      </c>
      <c r="V856" s="10" t="s">
        <v>7932</v>
      </c>
      <c r="W856" s="2" t="s">
        <v>4429</v>
      </c>
      <c r="X856" s="2" t="s">
        <v>4430</v>
      </c>
      <c r="Z856" s="2" t="s">
        <v>367</v>
      </c>
      <c r="AA856" s="2" t="s">
        <v>7933</v>
      </c>
    </row>
    <row r="857">
      <c r="A857" s="95" t="s">
        <v>342</v>
      </c>
      <c r="B857" s="136">
        <v>45925.0</v>
      </c>
      <c r="C857" s="95" t="s">
        <v>698</v>
      </c>
      <c r="D857" s="94" t="s">
        <v>7934</v>
      </c>
      <c r="E857" s="95" t="s">
        <v>611</v>
      </c>
      <c r="F857" s="136">
        <v>45925.0</v>
      </c>
      <c r="G857" s="94" t="s">
        <v>698</v>
      </c>
      <c r="H857" s="94" t="s">
        <v>7935</v>
      </c>
      <c r="I857" s="2" t="s">
        <v>7936</v>
      </c>
      <c r="J857" s="2" t="s">
        <v>7937</v>
      </c>
      <c r="K857" s="2" t="s">
        <v>7938</v>
      </c>
      <c r="L857" s="2">
        <v>2016.0</v>
      </c>
      <c r="M857" s="2" t="s">
        <v>4669</v>
      </c>
      <c r="N857" s="2">
        <v>11.0</v>
      </c>
      <c r="O857" s="2">
        <v>11.0</v>
      </c>
      <c r="P857" s="2" t="s">
        <v>7939</v>
      </c>
      <c r="S857" s="2">
        <v>0.0</v>
      </c>
      <c r="T857" s="2">
        <v>41.0</v>
      </c>
      <c r="U857" s="2" t="s">
        <v>7940</v>
      </c>
      <c r="V857" s="10" t="s">
        <v>7941</v>
      </c>
      <c r="W857" s="2" t="s">
        <v>4429</v>
      </c>
      <c r="X857" s="2" t="s">
        <v>4430</v>
      </c>
      <c r="Y857" s="2" t="s">
        <v>5083</v>
      </c>
      <c r="Z857" s="2" t="s">
        <v>367</v>
      </c>
      <c r="AA857" s="2" t="s">
        <v>7942</v>
      </c>
    </row>
    <row r="858">
      <c r="A858" s="95" t="s">
        <v>342</v>
      </c>
      <c r="B858" s="136">
        <v>45925.0</v>
      </c>
      <c r="C858" s="95" t="s">
        <v>698</v>
      </c>
      <c r="D858" s="94" t="s">
        <v>7943</v>
      </c>
      <c r="E858" s="95" t="s">
        <v>611</v>
      </c>
      <c r="F858" s="136">
        <v>45925.0</v>
      </c>
      <c r="G858" s="94" t="s">
        <v>698</v>
      </c>
      <c r="H858" s="94" t="s">
        <v>7944</v>
      </c>
      <c r="I858" s="2" t="s">
        <v>7945</v>
      </c>
      <c r="J858" s="2" t="s">
        <v>7946</v>
      </c>
      <c r="K858" s="2" t="s">
        <v>7947</v>
      </c>
      <c r="L858" s="2">
        <v>2016.0</v>
      </c>
      <c r="M858" s="2" t="s">
        <v>7948</v>
      </c>
      <c r="N858" s="2">
        <v>50.0</v>
      </c>
      <c r="O858" s="2">
        <v>11.0</v>
      </c>
      <c r="Q858" s="2">
        <v>918.0</v>
      </c>
      <c r="R858" s="2">
        <v>925.0</v>
      </c>
      <c r="S858" s="2">
        <v>0.0</v>
      </c>
      <c r="T858" s="2">
        <v>31.0</v>
      </c>
      <c r="U858" s="2" t="s">
        <v>7949</v>
      </c>
      <c r="V858" s="10" t="s">
        <v>7950</v>
      </c>
      <c r="W858" s="2" t="s">
        <v>4429</v>
      </c>
      <c r="X858" s="2" t="s">
        <v>4430</v>
      </c>
      <c r="Z858" s="2" t="s">
        <v>367</v>
      </c>
      <c r="AA858" s="2" t="s">
        <v>7951</v>
      </c>
    </row>
    <row r="859" ht="27.0" customHeight="1">
      <c r="A859" s="95" t="s">
        <v>342</v>
      </c>
      <c r="B859" s="136">
        <v>45925.0</v>
      </c>
      <c r="C859" s="95" t="s">
        <v>698</v>
      </c>
      <c r="D859" s="94" t="s">
        <v>7952</v>
      </c>
      <c r="E859" s="95" t="s">
        <v>611</v>
      </c>
      <c r="F859" s="136">
        <v>45925.0</v>
      </c>
      <c r="G859" s="94" t="s">
        <v>698</v>
      </c>
      <c r="H859" s="94" t="s">
        <v>7953</v>
      </c>
      <c r="I859" s="2" t="s">
        <v>7954</v>
      </c>
      <c r="J859" s="2" t="s">
        <v>7955</v>
      </c>
      <c r="K859" s="2" t="s">
        <v>7956</v>
      </c>
      <c r="L859" s="2">
        <v>2016.0</v>
      </c>
      <c r="M859" s="2" t="s">
        <v>7957</v>
      </c>
      <c r="N859" s="2">
        <v>41.0</v>
      </c>
      <c r="O859" s="2">
        <v>6.0</v>
      </c>
      <c r="Q859" s="2">
        <v>313.0</v>
      </c>
      <c r="R859" s="2">
        <v>319.0</v>
      </c>
      <c r="S859" s="2">
        <v>0.0</v>
      </c>
      <c r="T859" s="2">
        <v>2.0</v>
      </c>
      <c r="U859" s="2" t="s">
        <v>7958</v>
      </c>
      <c r="V859" s="10" t="s">
        <v>7959</v>
      </c>
      <c r="W859" s="2" t="s">
        <v>4429</v>
      </c>
      <c r="X859" s="2" t="s">
        <v>4430</v>
      </c>
      <c r="Z859" s="2" t="s">
        <v>367</v>
      </c>
      <c r="AA859" s="2" t="s">
        <v>7960</v>
      </c>
    </row>
    <row r="860">
      <c r="A860" s="2" t="s">
        <v>720</v>
      </c>
      <c r="B860" s="136">
        <v>45925.0</v>
      </c>
      <c r="C860" s="95" t="s">
        <v>289</v>
      </c>
      <c r="D860" s="94" t="s">
        <v>7961</v>
      </c>
      <c r="E860" s="95" t="s">
        <v>611</v>
      </c>
      <c r="F860" s="136">
        <v>45925.0</v>
      </c>
      <c r="G860" s="94" t="s">
        <v>698</v>
      </c>
      <c r="H860" s="94" t="s">
        <v>7962</v>
      </c>
      <c r="I860" s="2" t="s">
        <v>7963</v>
      </c>
      <c r="J860" s="2" t="s">
        <v>7964</v>
      </c>
      <c r="K860" s="2" t="s">
        <v>7965</v>
      </c>
      <c r="L860" s="2">
        <v>2016.0</v>
      </c>
      <c r="M860" s="2" t="s">
        <v>3249</v>
      </c>
      <c r="N860" s="2">
        <v>16.0</v>
      </c>
      <c r="O860" s="2">
        <v>1.0</v>
      </c>
      <c r="P860" s="2">
        <v>830.0</v>
      </c>
      <c r="S860" s="2">
        <v>0.0</v>
      </c>
      <c r="T860" s="2">
        <v>23.0</v>
      </c>
      <c r="U860" s="2" t="s">
        <v>7966</v>
      </c>
      <c r="V860" s="10" t="s">
        <v>7967</v>
      </c>
      <c r="W860" s="2" t="s">
        <v>4429</v>
      </c>
      <c r="X860" s="2" t="s">
        <v>4430</v>
      </c>
      <c r="Y860" s="2" t="s">
        <v>4767</v>
      </c>
      <c r="Z860" s="2" t="s">
        <v>367</v>
      </c>
      <c r="AA860" s="2" t="s">
        <v>7968</v>
      </c>
    </row>
    <row r="861">
      <c r="A861" s="95" t="s">
        <v>66</v>
      </c>
      <c r="B861" s="136">
        <v>45925.0</v>
      </c>
      <c r="C861" s="95" t="s">
        <v>1032</v>
      </c>
      <c r="D861" s="94" t="s">
        <v>7969</v>
      </c>
      <c r="E861" s="95" t="s">
        <v>611</v>
      </c>
      <c r="F861" s="136">
        <v>45925.0</v>
      </c>
      <c r="G861" s="94" t="s">
        <v>698</v>
      </c>
      <c r="H861" s="94" t="s">
        <v>7970</v>
      </c>
      <c r="I861" s="2" t="s">
        <v>7971</v>
      </c>
      <c r="J861" s="2" t="s">
        <v>7972</v>
      </c>
      <c r="K861" s="2" t="s">
        <v>7973</v>
      </c>
      <c r="L861" s="2">
        <v>2016.0</v>
      </c>
      <c r="M861" s="2" t="s">
        <v>7974</v>
      </c>
      <c r="N861" s="2">
        <v>16.0</v>
      </c>
      <c r="O861" s="2">
        <v>1.0</v>
      </c>
      <c r="P861" s="2">
        <v>195.0</v>
      </c>
      <c r="S861" s="2">
        <v>0.0</v>
      </c>
      <c r="T861" s="2">
        <v>61.0</v>
      </c>
      <c r="U861" s="2" t="s">
        <v>7975</v>
      </c>
      <c r="V861" s="10" t="s">
        <v>7976</v>
      </c>
      <c r="W861" s="2" t="s">
        <v>4429</v>
      </c>
      <c r="X861" s="2" t="s">
        <v>4430</v>
      </c>
      <c r="Y861" s="2" t="s">
        <v>4767</v>
      </c>
      <c r="Z861" s="2" t="s">
        <v>367</v>
      </c>
      <c r="AA861" s="2" t="s">
        <v>7977</v>
      </c>
    </row>
    <row r="862">
      <c r="A862" s="95" t="s">
        <v>720</v>
      </c>
      <c r="B862" s="136">
        <v>45925.0</v>
      </c>
      <c r="C862" s="95" t="s">
        <v>289</v>
      </c>
      <c r="D862" s="94" t="s">
        <v>7978</v>
      </c>
      <c r="E862" s="95" t="s">
        <v>611</v>
      </c>
      <c r="F862" s="136">
        <v>45925.0</v>
      </c>
      <c r="G862" s="94" t="s">
        <v>698</v>
      </c>
      <c r="H862" s="94" t="s">
        <v>7979</v>
      </c>
      <c r="I862" s="2" t="s">
        <v>7980</v>
      </c>
      <c r="J862" s="2" t="s">
        <v>7981</v>
      </c>
      <c r="K862" s="2" t="s">
        <v>7982</v>
      </c>
      <c r="L862" s="2">
        <v>2016.0</v>
      </c>
      <c r="M862" s="2" t="s">
        <v>4515</v>
      </c>
      <c r="N862" s="2">
        <v>42.0</v>
      </c>
      <c r="O862" s="2">
        <v>10.0</v>
      </c>
      <c r="Q862" s="2">
        <v>466.0</v>
      </c>
      <c r="R862" s="2">
        <v>472.0</v>
      </c>
      <c r="S862" s="2">
        <v>0.0</v>
      </c>
      <c r="T862" s="2">
        <v>4.0</v>
      </c>
      <c r="U862" s="2" t="s">
        <v>7983</v>
      </c>
      <c r="V862" s="10" t="s">
        <v>7984</v>
      </c>
      <c r="W862" s="2" t="s">
        <v>4429</v>
      </c>
      <c r="X862" s="2" t="s">
        <v>4430</v>
      </c>
      <c r="Z862" s="2" t="s">
        <v>367</v>
      </c>
      <c r="AA862" s="2" t="s">
        <v>7985</v>
      </c>
    </row>
    <row r="863">
      <c r="A863" s="95" t="s">
        <v>720</v>
      </c>
      <c r="B863" s="136">
        <v>45925.0</v>
      </c>
      <c r="C863" s="95" t="s">
        <v>289</v>
      </c>
      <c r="D863" s="94" t="s">
        <v>7986</v>
      </c>
      <c r="E863" s="95" t="s">
        <v>611</v>
      </c>
      <c r="F863" s="136">
        <v>45925.0</v>
      </c>
      <c r="G863" s="94" t="s">
        <v>698</v>
      </c>
      <c r="H863" s="94" t="s">
        <v>7987</v>
      </c>
      <c r="I863" s="2" t="s">
        <v>7988</v>
      </c>
      <c r="J863" s="2" t="s">
        <v>7989</v>
      </c>
      <c r="K863" s="2" t="s">
        <v>7990</v>
      </c>
      <c r="L863" s="2">
        <v>2016.0</v>
      </c>
      <c r="M863" s="2" t="s">
        <v>1658</v>
      </c>
      <c r="N863" s="2">
        <v>64.0</v>
      </c>
      <c r="O863" s="2">
        <v>10.0</v>
      </c>
      <c r="Q863" s="2">
        <v>2059.0</v>
      </c>
      <c r="R863" s="2">
        <v>2064.0</v>
      </c>
      <c r="S863" s="2">
        <v>0.0</v>
      </c>
      <c r="T863" s="2">
        <v>15.0</v>
      </c>
      <c r="U863" s="2" t="s">
        <v>7991</v>
      </c>
      <c r="V863" s="10" t="s">
        <v>7992</v>
      </c>
      <c r="W863" s="2" t="s">
        <v>4429</v>
      </c>
      <c r="X863" s="2" t="s">
        <v>4430</v>
      </c>
      <c r="Y863" s="2" t="s">
        <v>5157</v>
      </c>
      <c r="Z863" s="2" t="s">
        <v>367</v>
      </c>
      <c r="AA863" s="2" t="s">
        <v>7993</v>
      </c>
    </row>
    <row r="864">
      <c r="A864" s="95" t="s">
        <v>720</v>
      </c>
      <c r="B864" s="136">
        <v>45925.0</v>
      </c>
      <c r="C864" s="95" t="s">
        <v>289</v>
      </c>
      <c r="D864" s="94" t="s">
        <v>7994</v>
      </c>
      <c r="E864" s="95" t="s">
        <v>611</v>
      </c>
      <c r="F864" s="136">
        <v>45925.0</v>
      </c>
      <c r="G864" s="94" t="s">
        <v>698</v>
      </c>
      <c r="H864" s="94" t="s">
        <v>7995</v>
      </c>
      <c r="I864" s="2" t="s">
        <v>7996</v>
      </c>
      <c r="J864" s="2" t="s">
        <v>7997</v>
      </c>
      <c r="K864" s="2" t="s">
        <v>7998</v>
      </c>
      <c r="L864" s="2">
        <v>2016.0</v>
      </c>
      <c r="M864" s="2" t="s">
        <v>4669</v>
      </c>
      <c r="N864" s="2">
        <v>11.0</v>
      </c>
      <c r="O864" s="2">
        <v>10.0</v>
      </c>
      <c r="P864" s="2" t="s">
        <v>7999</v>
      </c>
      <c r="S864" s="2">
        <v>0.0</v>
      </c>
      <c r="T864" s="2">
        <v>14.0</v>
      </c>
      <c r="U864" s="2" t="s">
        <v>8000</v>
      </c>
      <c r="V864" s="10" t="s">
        <v>8001</v>
      </c>
      <c r="W864" s="2" t="s">
        <v>4429</v>
      </c>
      <c r="X864" s="2" t="s">
        <v>4430</v>
      </c>
      <c r="Y864" s="2" t="s">
        <v>4767</v>
      </c>
      <c r="Z864" s="2" t="s">
        <v>367</v>
      </c>
      <c r="AA864" s="2" t="s">
        <v>8002</v>
      </c>
    </row>
    <row r="865">
      <c r="A865" s="95" t="s">
        <v>66</v>
      </c>
      <c r="B865" s="136">
        <v>45925.0</v>
      </c>
      <c r="C865" s="95" t="s">
        <v>698</v>
      </c>
      <c r="D865" s="94" t="s">
        <v>8003</v>
      </c>
      <c r="E865" s="95" t="s">
        <v>741</v>
      </c>
      <c r="F865" s="134">
        <v>45925.0</v>
      </c>
      <c r="G865" s="94" t="s">
        <v>289</v>
      </c>
      <c r="H865" s="94" t="s">
        <v>2417</v>
      </c>
      <c r="I865" s="2" t="s">
        <v>8004</v>
      </c>
      <c r="J865" s="2" t="s">
        <v>8005</v>
      </c>
      <c r="K865" s="2" t="s">
        <v>8006</v>
      </c>
      <c r="L865" s="2">
        <v>2016.0</v>
      </c>
      <c r="M865" s="2" t="s">
        <v>8007</v>
      </c>
      <c r="N865" s="2">
        <v>135.0</v>
      </c>
      <c r="O865" s="2">
        <v>1.0</v>
      </c>
      <c r="Q865" s="2">
        <v>120.0</v>
      </c>
      <c r="R865" s="2">
        <v>123.0</v>
      </c>
      <c r="S865" s="2">
        <v>0.0</v>
      </c>
      <c r="T865" s="2">
        <v>15.0</v>
      </c>
      <c r="U865" s="2" t="s">
        <v>8008</v>
      </c>
      <c r="V865" s="10" t="s">
        <v>8009</v>
      </c>
      <c r="W865" s="2" t="s">
        <v>4429</v>
      </c>
      <c r="X865" s="2" t="s">
        <v>4430</v>
      </c>
      <c r="Z865" s="2" t="s">
        <v>367</v>
      </c>
      <c r="AA865" s="2" t="s">
        <v>8010</v>
      </c>
    </row>
    <row r="866">
      <c r="A866" s="95" t="s">
        <v>695</v>
      </c>
      <c r="B866" s="136">
        <v>45925.0</v>
      </c>
      <c r="C866" s="95" t="s">
        <v>289</v>
      </c>
      <c r="D866" s="94" t="s">
        <v>8011</v>
      </c>
      <c r="E866" s="95" t="s">
        <v>611</v>
      </c>
      <c r="F866" s="136">
        <v>45925.0</v>
      </c>
      <c r="G866" s="94" t="s">
        <v>698</v>
      </c>
      <c r="H866" s="94" t="s">
        <v>8012</v>
      </c>
      <c r="I866" s="2" t="s">
        <v>8013</v>
      </c>
      <c r="J866" s="2" t="s">
        <v>8014</v>
      </c>
      <c r="K866" s="2" t="s">
        <v>8015</v>
      </c>
      <c r="L866" s="2">
        <v>2016.0</v>
      </c>
      <c r="M866" s="2" t="s">
        <v>6687</v>
      </c>
      <c r="N866" s="2">
        <v>17.0</v>
      </c>
      <c r="O866" s="2">
        <v>1.0</v>
      </c>
      <c r="P866" s="2">
        <v>131.0</v>
      </c>
      <c r="S866" s="2">
        <v>0.0</v>
      </c>
      <c r="T866" s="2">
        <v>27.0</v>
      </c>
      <c r="U866" s="2" t="s">
        <v>8016</v>
      </c>
      <c r="V866" s="10" t="s">
        <v>8017</v>
      </c>
      <c r="W866" s="2" t="s">
        <v>4429</v>
      </c>
      <c r="X866" s="2" t="s">
        <v>4430</v>
      </c>
      <c r="Y866" s="2" t="s">
        <v>4767</v>
      </c>
      <c r="Z866" s="2" t="s">
        <v>367</v>
      </c>
      <c r="AA866" s="2" t="s">
        <v>8018</v>
      </c>
    </row>
    <row r="867">
      <c r="A867" s="95" t="s">
        <v>712</v>
      </c>
      <c r="B867" s="135">
        <v>45925.0</v>
      </c>
      <c r="C867" s="95" t="s">
        <v>289</v>
      </c>
      <c r="D867" s="94" t="s">
        <v>8019</v>
      </c>
      <c r="E867" s="95" t="s">
        <v>611</v>
      </c>
      <c r="F867" s="136">
        <v>45925.0</v>
      </c>
      <c r="G867" s="94" t="s">
        <v>698</v>
      </c>
      <c r="H867" s="94" t="s">
        <v>8020</v>
      </c>
      <c r="I867" s="2" t="s">
        <v>8021</v>
      </c>
      <c r="J867" s="2" t="s">
        <v>8022</v>
      </c>
      <c r="K867" s="2" t="s">
        <v>8023</v>
      </c>
      <c r="L867" s="2">
        <v>2016.0</v>
      </c>
      <c r="M867" s="2" t="s">
        <v>885</v>
      </c>
      <c r="N867" s="2">
        <v>17.0</v>
      </c>
      <c r="O867" s="2">
        <v>1.0</v>
      </c>
      <c r="P867" s="2">
        <v>439.0</v>
      </c>
      <c r="S867" s="2">
        <v>0.0</v>
      </c>
      <c r="T867" s="2">
        <v>10.0</v>
      </c>
      <c r="U867" s="2" t="s">
        <v>8024</v>
      </c>
      <c r="V867" s="10" t="s">
        <v>8025</v>
      </c>
      <c r="W867" s="2" t="s">
        <v>4429</v>
      </c>
      <c r="X867" s="2" t="s">
        <v>4430</v>
      </c>
      <c r="Y867" s="2" t="s">
        <v>4767</v>
      </c>
      <c r="Z867" s="2" t="s">
        <v>367</v>
      </c>
      <c r="AA867" s="2" t="s">
        <v>8026</v>
      </c>
    </row>
    <row r="868">
      <c r="A868" s="95" t="s">
        <v>695</v>
      </c>
      <c r="B868" s="136">
        <v>45925.0</v>
      </c>
      <c r="C868" s="95" t="s">
        <v>289</v>
      </c>
      <c r="D868" s="94" t="s">
        <v>8027</v>
      </c>
      <c r="E868" s="95" t="s">
        <v>741</v>
      </c>
      <c r="F868" s="134">
        <v>45925.0</v>
      </c>
      <c r="G868" s="94" t="s">
        <v>289</v>
      </c>
      <c r="H868" s="94" t="s">
        <v>2417</v>
      </c>
      <c r="I868" s="2" t="s">
        <v>8028</v>
      </c>
      <c r="J868" s="2" t="s">
        <v>8029</v>
      </c>
      <c r="K868" s="2" t="s">
        <v>8030</v>
      </c>
      <c r="L868" s="2">
        <v>2016.0</v>
      </c>
      <c r="M868" s="2" t="s">
        <v>8031</v>
      </c>
      <c r="N868" s="2">
        <v>7.0</v>
      </c>
      <c r="O868" s="2" t="s">
        <v>8032</v>
      </c>
      <c r="P868" s="2">
        <v>1228.0</v>
      </c>
      <c r="S868" s="2">
        <v>0.0</v>
      </c>
      <c r="T868" s="2">
        <v>17.0</v>
      </c>
      <c r="U868" s="2" t="s">
        <v>8033</v>
      </c>
      <c r="V868" s="10" t="s">
        <v>8034</v>
      </c>
      <c r="W868" s="2" t="s">
        <v>4429</v>
      </c>
      <c r="X868" s="2" t="s">
        <v>4430</v>
      </c>
      <c r="Y868" s="2" t="s">
        <v>4767</v>
      </c>
      <c r="Z868" s="2" t="s">
        <v>367</v>
      </c>
      <c r="AA868" s="2" t="s">
        <v>8035</v>
      </c>
    </row>
    <row r="869">
      <c r="A869" s="95" t="s">
        <v>695</v>
      </c>
      <c r="B869" s="136">
        <v>45925.0</v>
      </c>
      <c r="C869" s="95" t="s">
        <v>289</v>
      </c>
      <c r="D869" s="94" t="s">
        <v>8036</v>
      </c>
      <c r="E869" s="95" t="s">
        <v>611</v>
      </c>
      <c r="F869" s="136">
        <v>45925.0</v>
      </c>
      <c r="G869" s="94" t="s">
        <v>698</v>
      </c>
      <c r="H869" s="94" t="s">
        <v>8037</v>
      </c>
      <c r="I869" s="2" t="s">
        <v>8038</v>
      </c>
      <c r="J869" s="2" t="s">
        <v>8039</v>
      </c>
      <c r="K869" s="2" t="s">
        <v>8040</v>
      </c>
      <c r="L869" s="2">
        <v>2016.0</v>
      </c>
      <c r="M869" s="2" t="s">
        <v>5817</v>
      </c>
      <c r="N869" s="2">
        <v>44.0</v>
      </c>
      <c r="O869" s="2">
        <v>8.0</v>
      </c>
      <c r="Q869" s="2">
        <v>1515.0</v>
      </c>
      <c r="R869" s="2">
        <v>1522.0</v>
      </c>
      <c r="S869" s="2">
        <v>0.0</v>
      </c>
      <c r="T869" s="2">
        <v>91.0</v>
      </c>
      <c r="U869" s="2" t="s">
        <v>8041</v>
      </c>
      <c r="V869" s="10" t="s">
        <v>8042</v>
      </c>
      <c r="W869" s="2" t="s">
        <v>4429</v>
      </c>
      <c r="X869" s="2" t="s">
        <v>4430</v>
      </c>
      <c r="Y869" s="2" t="s">
        <v>5011</v>
      </c>
      <c r="Z869" s="2" t="s">
        <v>367</v>
      </c>
      <c r="AA869" s="2" t="s">
        <v>8043</v>
      </c>
    </row>
    <row r="870">
      <c r="A870" s="95" t="s">
        <v>8044</v>
      </c>
      <c r="B870" s="135">
        <v>45925.0</v>
      </c>
      <c r="C870" s="95" t="s">
        <v>289</v>
      </c>
      <c r="D870" s="94" t="s">
        <v>8045</v>
      </c>
      <c r="E870" s="95" t="s">
        <v>741</v>
      </c>
      <c r="F870" s="134">
        <v>45925.0</v>
      </c>
      <c r="G870" s="94" t="s">
        <v>289</v>
      </c>
      <c r="H870" s="94" t="s">
        <v>2417</v>
      </c>
      <c r="I870" s="2" t="s">
        <v>8046</v>
      </c>
      <c r="J870" s="2" t="s">
        <v>8047</v>
      </c>
      <c r="K870" s="2" t="s">
        <v>8048</v>
      </c>
      <c r="L870" s="2">
        <v>2016.0</v>
      </c>
      <c r="M870" s="2" t="s">
        <v>8049</v>
      </c>
      <c r="N870" s="2">
        <v>109.0</v>
      </c>
      <c r="O870" s="2">
        <v>7.0</v>
      </c>
      <c r="Q870" s="2">
        <v>395.0</v>
      </c>
      <c r="R870" s="2">
        <v>400.0</v>
      </c>
      <c r="S870" s="2">
        <v>0.0</v>
      </c>
      <c r="T870" s="2">
        <v>13.0</v>
      </c>
      <c r="U870" s="2" t="s">
        <v>8050</v>
      </c>
      <c r="V870" s="10" t="s">
        <v>8051</v>
      </c>
      <c r="W870" s="2" t="s">
        <v>4429</v>
      </c>
      <c r="X870" s="2" t="s">
        <v>4430</v>
      </c>
      <c r="Z870" s="2" t="s">
        <v>367</v>
      </c>
      <c r="AA870" s="2" t="s">
        <v>8052</v>
      </c>
    </row>
    <row r="871">
      <c r="A871" s="95" t="s">
        <v>8044</v>
      </c>
      <c r="B871" s="135">
        <v>45925.0</v>
      </c>
      <c r="C871" s="95" t="s">
        <v>360</v>
      </c>
      <c r="D871" s="94" t="s">
        <v>8053</v>
      </c>
      <c r="E871" s="95" t="s">
        <v>611</v>
      </c>
      <c r="F871" s="136">
        <v>45925.0</v>
      </c>
      <c r="G871" s="94" t="s">
        <v>360</v>
      </c>
      <c r="H871" s="94" t="s">
        <v>8054</v>
      </c>
      <c r="I871" s="2" t="s">
        <v>8055</v>
      </c>
      <c r="J871" s="2" t="s">
        <v>8056</v>
      </c>
      <c r="K871" s="2" t="s">
        <v>8057</v>
      </c>
      <c r="L871" s="2">
        <v>2016.0</v>
      </c>
      <c r="M871" s="2" t="s">
        <v>6066</v>
      </c>
      <c r="N871" s="2">
        <v>16.0</v>
      </c>
      <c r="O871" s="2">
        <v>5.0</v>
      </c>
      <c r="Q871" s="2">
        <v>460.0</v>
      </c>
      <c r="R871" s="2">
        <v>467.0</v>
      </c>
      <c r="S871" s="2">
        <v>0.0</v>
      </c>
      <c r="T871" s="2">
        <v>16.0</v>
      </c>
      <c r="U871" s="2" t="s">
        <v>8058</v>
      </c>
      <c r="V871" s="10" t="s">
        <v>8059</v>
      </c>
      <c r="W871" s="2" t="s">
        <v>4429</v>
      </c>
      <c r="X871" s="2" t="s">
        <v>4430</v>
      </c>
      <c r="Z871" s="2" t="s">
        <v>367</v>
      </c>
      <c r="AA871" s="2" t="s">
        <v>8060</v>
      </c>
    </row>
    <row r="872">
      <c r="A872" s="95" t="s">
        <v>8044</v>
      </c>
      <c r="B872" s="135">
        <v>45925.0</v>
      </c>
      <c r="C872" s="95" t="s">
        <v>289</v>
      </c>
      <c r="D872" s="94" t="s">
        <v>8061</v>
      </c>
      <c r="E872" s="95" t="s">
        <v>741</v>
      </c>
      <c r="F872" s="134">
        <v>45925.0</v>
      </c>
      <c r="G872" s="94" t="s">
        <v>289</v>
      </c>
      <c r="H872" s="94" t="s">
        <v>2417</v>
      </c>
      <c r="I872" s="2" t="s">
        <v>8062</v>
      </c>
      <c r="J872" s="2" t="s">
        <v>8063</v>
      </c>
      <c r="K872" s="2" t="s">
        <v>8064</v>
      </c>
      <c r="L872" s="2">
        <v>2016.0</v>
      </c>
      <c r="M872" s="2" t="s">
        <v>8065</v>
      </c>
      <c r="N872" s="2">
        <v>36.0</v>
      </c>
      <c r="O872" s="2">
        <v>6.0</v>
      </c>
      <c r="Q872" s="2">
        <v>415.0</v>
      </c>
      <c r="R872" s="2">
        <v>419.0</v>
      </c>
      <c r="S872" s="2">
        <v>0.0</v>
      </c>
      <c r="T872" s="2">
        <v>56.0</v>
      </c>
      <c r="U872" s="2" t="s">
        <v>8066</v>
      </c>
      <c r="V872" s="10" t="s">
        <v>8067</v>
      </c>
      <c r="W872" s="2" t="s">
        <v>4429</v>
      </c>
      <c r="X872" s="2" t="s">
        <v>4430</v>
      </c>
      <c r="Z872" s="2" t="s">
        <v>367</v>
      </c>
      <c r="AA872" s="2" t="s">
        <v>8068</v>
      </c>
    </row>
    <row r="873">
      <c r="A873" s="95" t="s">
        <v>8044</v>
      </c>
      <c r="B873" s="135">
        <v>45925.0</v>
      </c>
      <c r="C873" s="95" t="s">
        <v>360</v>
      </c>
      <c r="D873" s="94" t="s">
        <v>8069</v>
      </c>
      <c r="E873" s="95" t="s">
        <v>611</v>
      </c>
      <c r="F873" s="136">
        <v>45925.0</v>
      </c>
      <c r="G873" s="94" t="s">
        <v>1264</v>
      </c>
      <c r="H873" s="94" t="s">
        <v>8070</v>
      </c>
      <c r="I873" s="2" t="s">
        <v>8071</v>
      </c>
      <c r="J873" s="2" t="s">
        <v>8072</v>
      </c>
      <c r="K873" s="2" t="s">
        <v>8073</v>
      </c>
      <c r="L873" s="2">
        <v>2016.0</v>
      </c>
      <c r="M873" s="2" t="s">
        <v>8074</v>
      </c>
      <c r="N873" s="2">
        <v>34.0</v>
      </c>
      <c r="O873" s="2">
        <v>2.0</v>
      </c>
      <c r="Q873" s="2">
        <v>107.0</v>
      </c>
      <c r="R873" s="2">
        <v>116.0</v>
      </c>
      <c r="S873" s="2">
        <v>0.0</v>
      </c>
      <c r="T873" s="2">
        <v>22.0</v>
      </c>
      <c r="U873" s="2" t="s">
        <v>8075</v>
      </c>
      <c r="V873" s="10" t="s">
        <v>8076</v>
      </c>
      <c r="W873" s="2" t="s">
        <v>4429</v>
      </c>
      <c r="X873" s="2" t="s">
        <v>4430</v>
      </c>
      <c r="Y873" s="2" t="s">
        <v>5011</v>
      </c>
      <c r="Z873" s="2" t="s">
        <v>367</v>
      </c>
      <c r="AA873" s="2" t="s">
        <v>8077</v>
      </c>
    </row>
    <row r="874">
      <c r="A874" s="95" t="s">
        <v>8044</v>
      </c>
      <c r="B874" s="135">
        <v>45925.0</v>
      </c>
      <c r="C874" s="95" t="s">
        <v>289</v>
      </c>
      <c r="D874" s="94" t="s">
        <v>8078</v>
      </c>
      <c r="E874" s="95" t="s">
        <v>741</v>
      </c>
      <c r="F874" s="134">
        <v>45925.0</v>
      </c>
      <c r="G874" s="94" t="s">
        <v>289</v>
      </c>
      <c r="H874" s="94" t="s">
        <v>2417</v>
      </c>
      <c r="I874" s="2" t="s">
        <v>8079</v>
      </c>
      <c r="J874" s="2" t="s">
        <v>8080</v>
      </c>
      <c r="K874" s="2" t="s">
        <v>8081</v>
      </c>
      <c r="L874" s="2">
        <v>2016.0</v>
      </c>
      <c r="M874" s="2" t="s">
        <v>8082</v>
      </c>
      <c r="N874" s="2">
        <v>41.0</v>
      </c>
      <c r="O874" s="2">
        <v>2.0</v>
      </c>
      <c r="Q874" s="2">
        <v>128.0</v>
      </c>
      <c r="R874" s="2">
        <v>142.0</v>
      </c>
      <c r="S874" s="2">
        <v>0.0</v>
      </c>
      <c r="T874" s="2">
        <v>4.0</v>
      </c>
      <c r="U874" s="2" t="s">
        <v>8083</v>
      </c>
      <c r="V874" s="10" t="s">
        <v>8084</v>
      </c>
      <c r="W874" s="2" t="s">
        <v>4429</v>
      </c>
      <c r="X874" s="2" t="s">
        <v>4430</v>
      </c>
      <c r="Z874" s="2" t="s">
        <v>367</v>
      </c>
      <c r="AA874" s="2" t="s">
        <v>8085</v>
      </c>
    </row>
    <row r="875">
      <c r="A875" s="95" t="s">
        <v>8044</v>
      </c>
      <c r="B875" s="135">
        <v>45925.0</v>
      </c>
      <c r="C875" s="95" t="s">
        <v>289</v>
      </c>
      <c r="D875" s="94" t="s">
        <v>8078</v>
      </c>
      <c r="E875" s="95" t="s">
        <v>741</v>
      </c>
      <c r="F875" s="134">
        <v>45925.0</v>
      </c>
      <c r="G875" s="94" t="s">
        <v>289</v>
      </c>
      <c r="H875" s="94" t="s">
        <v>2417</v>
      </c>
      <c r="I875" s="2" t="s">
        <v>8086</v>
      </c>
      <c r="J875" s="2" t="s">
        <v>8087</v>
      </c>
      <c r="K875" s="2" t="s">
        <v>8088</v>
      </c>
      <c r="L875" s="2">
        <v>2016.0</v>
      </c>
      <c r="M875" s="2" t="s">
        <v>4924</v>
      </c>
      <c r="N875" s="2">
        <v>16.0</v>
      </c>
      <c r="O875" s="2">
        <v>4.0</v>
      </c>
      <c r="Q875" s="2">
        <v>482.0</v>
      </c>
      <c r="R875" s="2">
        <v>490.0</v>
      </c>
      <c r="S875" s="2">
        <v>0.0</v>
      </c>
      <c r="T875" s="2">
        <v>111.0</v>
      </c>
      <c r="U875" s="2" t="s">
        <v>8089</v>
      </c>
      <c r="V875" s="10" t="s">
        <v>8090</v>
      </c>
      <c r="W875" s="2" t="s">
        <v>4429</v>
      </c>
      <c r="X875" s="2" t="s">
        <v>4430</v>
      </c>
      <c r="Z875" s="2" t="s">
        <v>367</v>
      </c>
      <c r="AA875" s="2" t="s">
        <v>8091</v>
      </c>
    </row>
    <row r="876">
      <c r="A876" s="95" t="s">
        <v>712</v>
      </c>
      <c r="B876" s="135">
        <v>45925.0</v>
      </c>
      <c r="C876" s="95" t="s">
        <v>8092</v>
      </c>
      <c r="D876" s="94" t="s">
        <v>8093</v>
      </c>
      <c r="E876" s="95" t="s">
        <v>611</v>
      </c>
      <c r="F876" s="136">
        <v>45925.0</v>
      </c>
      <c r="G876" s="94" t="s">
        <v>289</v>
      </c>
      <c r="H876" s="94" t="s">
        <v>8094</v>
      </c>
      <c r="I876" s="2" t="s">
        <v>8095</v>
      </c>
      <c r="J876" s="2" t="s">
        <v>8096</v>
      </c>
      <c r="K876" s="2" t="s">
        <v>8097</v>
      </c>
      <c r="L876" s="2">
        <v>2016.0</v>
      </c>
      <c r="M876" s="2" t="s">
        <v>8098</v>
      </c>
      <c r="N876" s="2">
        <v>35.0</v>
      </c>
      <c r="Q876" s="2">
        <v>62.0</v>
      </c>
      <c r="R876" s="2">
        <v>69.0</v>
      </c>
      <c r="S876" s="2">
        <v>0.0</v>
      </c>
      <c r="T876" s="2">
        <v>13.0</v>
      </c>
      <c r="U876" s="2" t="s">
        <v>8099</v>
      </c>
      <c r="V876" s="10" t="s">
        <v>8100</v>
      </c>
      <c r="W876" s="2" t="s">
        <v>4429</v>
      </c>
      <c r="X876" s="2" t="s">
        <v>4430</v>
      </c>
      <c r="Z876" s="2" t="s">
        <v>367</v>
      </c>
      <c r="AA876" s="2" t="s">
        <v>8101</v>
      </c>
    </row>
    <row r="877">
      <c r="A877" s="95" t="s">
        <v>870</v>
      </c>
      <c r="B877" s="135">
        <v>45925.0</v>
      </c>
      <c r="C877" s="95" t="s">
        <v>289</v>
      </c>
      <c r="D877" s="94" t="s">
        <v>8102</v>
      </c>
      <c r="E877" s="95" t="s">
        <v>693</v>
      </c>
      <c r="F877" s="136">
        <v>45925.0</v>
      </c>
      <c r="G877" s="94" t="s">
        <v>698</v>
      </c>
      <c r="H877" s="94" t="s">
        <v>8103</v>
      </c>
      <c r="I877" s="2" t="s">
        <v>8104</v>
      </c>
      <c r="J877" s="2" t="s">
        <v>8105</v>
      </c>
      <c r="K877" s="2" t="s">
        <v>8106</v>
      </c>
      <c r="L877" s="2">
        <v>2016.0</v>
      </c>
      <c r="M877" s="2" t="s">
        <v>8107</v>
      </c>
      <c r="N877" s="2">
        <v>44.0</v>
      </c>
      <c r="O877" s="2">
        <v>3.0</v>
      </c>
      <c r="Q877" s="2">
        <v>750.0</v>
      </c>
      <c r="R877" s="2">
        <v>772.0</v>
      </c>
      <c r="S877" s="2">
        <v>0.0</v>
      </c>
      <c r="T877" s="2">
        <v>20.0</v>
      </c>
      <c r="U877" s="2" t="s">
        <v>8108</v>
      </c>
      <c r="V877" s="10" t="s">
        <v>8109</v>
      </c>
      <c r="W877" s="2" t="s">
        <v>4429</v>
      </c>
      <c r="X877" s="2" t="s">
        <v>4430</v>
      </c>
      <c r="Z877" s="2" t="s">
        <v>367</v>
      </c>
      <c r="AA877" s="2" t="s">
        <v>8110</v>
      </c>
    </row>
    <row r="878">
      <c r="A878" s="95" t="s">
        <v>712</v>
      </c>
      <c r="B878" s="135">
        <v>45925.0</v>
      </c>
      <c r="C878" s="95" t="s">
        <v>289</v>
      </c>
      <c r="D878" s="94" t="s">
        <v>8045</v>
      </c>
      <c r="E878" s="95" t="s">
        <v>611</v>
      </c>
      <c r="F878" s="136">
        <v>45925.0</v>
      </c>
      <c r="G878" s="94" t="s">
        <v>289</v>
      </c>
      <c r="H878" s="94" t="s">
        <v>8111</v>
      </c>
      <c r="I878" s="2" t="s">
        <v>8112</v>
      </c>
      <c r="J878" s="2" t="s">
        <v>8113</v>
      </c>
      <c r="K878" s="2" t="s">
        <v>3197</v>
      </c>
      <c r="L878" s="2">
        <v>2016.0</v>
      </c>
      <c r="M878" s="2" t="s">
        <v>8114</v>
      </c>
      <c r="N878" s="2">
        <v>87.0</v>
      </c>
      <c r="O878" s="2">
        <v>4.0</v>
      </c>
      <c r="Q878" s="2">
        <v>663.0</v>
      </c>
      <c r="R878" s="2">
        <v>668.0</v>
      </c>
      <c r="S878" s="2">
        <v>0.0</v>
      </c>
      <c r="T878" s="2">
        <v>59.0</v>
      </c>
      <c r="U878" s="2" t="s">
        <v>3201</v>
      </c>
      <c r="V878" s="10" t="s">
        <v>8115</v>
      </c>
      <c r="W878" s="2" t="s">
        <v>4429</v>
      </c>
      <c r="X878" s="2" t="s">
        <v>4430</v>
      </c>
      <c r="Z878" s="2" t="s">
        <v>367</v>
      </c>
      <c r="AA878" s="2" t="s">
        <v>8116</v>
      </c>
    </row>
    <row r="879">
      <c r="A879" s="95" t="s">
        <v>8044</v>
      </c>
      <c r="B879" s="135">
        <v>45925.0</v>
      </c>
      <c r="C879" s="95" t="s">
        <v>360</v>
      </c>
      <c r="D879" s="94" t="s">
        <v>8117</v>
      </c>
      <c r="E879" s="95" t="s">
        <v>611</v>
      </c>
      <c r="F879" s="136">
        <v>45925.0</v>
      </c>
      <c r="G879" s="94" t="s">
        <v>360</v>
      </c>
      <c r="H879" s="94" t="s">
        <v>8118</v>
      </c>
      <c r="I879" s="2" t="s">
        <v>8119</v>
      </c>
      <c r="J879" s="2" t="s">
        <v>8120</v>
      </c>
      <c r="K879" s="2" t="s">
        <v>8121</v>
      </c>
      <c r="L879" s="2">
        <v>2016.0</v>
      </c>
      <c r="M879" s="2" t="s">
        <v>7342</v>
      </c>
      <c r="N879" s="2">
        <v>22.0</v>
      </c>
      <c r="O879" s="2">
        <v>6.0</v>
      </c>
      <c r="Q879" s="2">
        <v>576.0</v>
      </c>
      <c r="R879" s="2">
        <v>585.0</v>
      </c>
      <c r="S879" s="2">
        <v>0.0</v>
      </c>
      <c r="T879" s="2">
        <v>3.0</v>
      </c>
      <c r="U879" s="2" t="s">
        <v>8122</v>
      </c>
      <c r="V879" s="10" t="s">
        <v>8123</v>
      </c>
      <c r="W879" s="2" t="s">
        <v>4429</v>
      </c>
      <c r="X879" s="2" t="s">
        <v>4430</v>
      </c>
      <c r="Z879" s="2" t="s">
        <v>367</v>
      </c>
      <c r="AA879" s="2" t="s">
        <v>8124</v>
      </c>
    </row>
    <row r="880">
      <c r="A880" s="95" t="s">
        <v>8044</v>
      </c>
      <c r="B880" s="135">
        <v>45925.0</v>
      </c>
      <c r="C880" s="95" t="s">
        <v>289</v>
      </c>
      <c r="D880" s="94" t="s">
        <v>8125</v>
      </c>
      <c r="E880" s="95" t="s">
        <v>304</v>
      </c>
      <c r="F880" s="136">
        <v>45925.0</v>
      </c>
      <c r="G880" s="94" t="s">
        <v>8126</v>
      </c>
      <c r="H880" s="2" t="s">
        <v>8127</v>
      </c>
      <c r="I880" s="2" t="s">
        <v>8128</v>
      </c>
      <c r="J880" s="2" t="s">
        <v>8129</v>
      </c>
      <c r="K880" s="2" t="s">
        <v>8130</v>
      </c>
      <c r="L880" s="2">
        <v>2016.0</v>
      </c>
      <c r="M880" s="2" t="s">
        <v>6144</v>
      </c>
      <c r="N880" s="2">
        <v>3.0</v>
      </c>
      <c r="O880" s="2">
        <v>4.0</v>
      </c>
      <c r="Q880" s="2">
        <v>692.0</v>
      </c>
      <c r="R880" s="2">
        <v>705.0</v>
      </c>
      <c r="S880" s="2">
        <v>0.0</v>
      </c>
      <c r="T880" s="2">
        <v>74.0</v>
      </c>
      <c r="U880" s="2" t="s">
        <v>8131</v>
      </c>
      <c r="V880" s="10" t="s">
        <v>8132</v>
      </c>
      <c r="W880" s="2" t="s">
        <v>4429</v>
      </c>
      <c r="X880" s="2" t="s">
        <v>4430</v>
      </c>
      <c r="Z880" s="2" t="s">
        <v>367</v>
      </c>
      <c r="AA880" s="2" t="s">
        <v>8133</v>
      </c>
    </row>
    <row r="881">
      <c r="A881" s="95" t="s">
        <v>712</v>
      </c>
      <c r="B881" s="135">
        <v>45925.0</v>
      </c>
      <c r="C881" s="95" t="s">
        <v>289</v>
      </c>
      <c r="D881" s="94" t="s">
        <v>8078</v>
      </c>
      <c r="E881" s="95" t="s">
        <v>304</v>
      </c>
      <c r="F881" s="136">
        <v>45925.0</v>
      </c>
      <c r="G881" s="94" t="s">
        <v>289</v>
      </c>
      <c r="H881" s="2" t="s">
        <v>8134</v>
      </c>
      <c r="I881" s="2" t="s">
        <v>8135</v>
      </c>
      <c r="J881" s="2" t="s">
        <v>8136</v>
      </c>
      <c r="K881" s="2" t="s">
        <v>8137</v>
      </c>
      <c r="L881" s="2">
        <v>2016.0</v>
      </c>
      <c r="M881" s="2" t="s">
        <v>7705</v>
      </c>
      <c r="N881" s="2">
        <v>35.0</v>
      </c>
      <c r="O881" s="2">
        <v>8.0</v>
      </c>
      <c r="Q881" s="2">
        <v>1536.0</v>
      </c>
      <c r="R881" s="2">
        <v>1540.0</v>
      </c>
      <c r="S881" s="2">
        <v>0.0</v>
      </c>
      <c r="T881" s="2">
        <v>8.0</v>
      </c>
      <c r="U881" s="2" t="s">
        <v>8138</v>
      </c>
      <c r="V881" s="10" t="s">
        <v>8139</v>
      </c>
      <c r="W881" s="2" t="s">
        <v>4429</v>
      </c>
      <c r="X881" s="2" t="s">
        <v>4430</v>
      </c>
      <c r="Y881" s="2" t="s">
        <v>4561</v>
      </c>
      <c r="Z881" s="2" t="s">
        <v>367</v>
      </c>
      <c r="AA881" s="2" t="s">
        <v>8140</v>
      </c>
    </row>
    <row r="882">
      <c r="A882" s="95" t="s">
        <v>8044</v>
      </c>
      <c r="B882" s="135">
        <v>45925.0</v>
      </c>
      <c r="C882" s="95" t="s">
        <v>289</v>
      </c>
      <c r="D882" s="94" t="s">
        <v>8141</v>
      </c>
      <c r="E882" s="95" t="s">
        <v>304</v>
      </c>
      <c r="F882" s="136">
        <v>45925.0</v>
      </c>
      <c r="G882" s="94" t="s">
        <v>289</v>
      </c>
      <c r="H882" s="94" t="s">
        <v>8142</v>
      </c>
      <c r="I882" s="2" t="s">
        <v>8143</v>
      </c>
      <c r="J882" s="2" t="s">
        <v>8144</v>
      </c>
      <c r="K882" s="2" t="s">
        <v>8145</v>
      </c>
      <c r="L882" s="2">
        <v>2016.0</v>
      </c>
      <c r="M882" s="2" t="s">
        <v>8146</v>
      </c>
      <c r="N882" s="2">
        <v>47.0</v>
      </c>
      <c r="O882" s="2">
        <v>1.0</v>
      </c>
      <c r="Q882" s="2">
        <v>197.0</v>
      </c>
      <c r="R882" s="2">
        <v>202.0</v>
      </c>
      <c r="S882" s="2">
        <v>0.0</v>
      </c>
      <c r="T882" s="2">
        <v>34.0</v>
      </c>
      <c r="U882" s="2" t="s">
        <v>8147</v>
      </c>
      <c r="V882" s="10" t="s">
        <v>8148</v>
      </c>
      <c r="W882" s="2" t="s">
        <v>4429</v>
      </c>
      <c r="X882" s="2" t="s">
        <v>4430</v>
      </c>
      <c r="Y882" s="2" t="s">
        <v>5011</v>
      </c>
      <c r="Z882" s="2" t="s">
        <v>367</v>
      </c>
      <c r="AA882" s="2" t="s">
        <v>8149</v>
      </c>
    </row>
    <row r="883">
      <c r="A883" s="95" t="s">
        <v>712</v>
      </c>
      <c r="B883" s="135">
        <v>45925.0</v>
      </c>
      <c r="C883" s="95" t="s">
        <v>289</v>
      </c>
      <c r="D883" s="94" t="s">
        <v>8150</v>
      </c>
      <c r="E883" s="95" t="s">
        <v>304</v>
      </c>
      <c r="F883" s="136">
        <v>45925.0</v>
      </c>
      <c r="G883" s="94" t="s">
        <v>289</v>
      </c>
      <c r="H883" s="2" t="s">
        <v>8151</v>
      </c>
      <c r="I883" s="2" t="s">
        <v>8152</v>
      </c>
      <c r="J883" s="2" t="s">
        <v>8153</v>
      </c>
      <c r="K883" s="2" t="s">
        <v>8154</v>
      </c>
      <c r="L883" s="2">
        <v>2016.0</v>
      </c>
      <c r="M883" s="2" t="s">
        <v>4960</v>
      </c>
      <c r="N883" s="2">
        <v>25.0</v>
      </c>
      <c r="O883" s="2">
        <v>1.0</v>
      </c>
      <c r="Q883" s="2">
        <v>19.0</v>
      </c>
      <c r="R883" s="2">
        <v>28.0</v>
      </c>
      <c r="S883" s="2">
        <v>0.0</v>
      </c>
      <c r="T883" s="2">
        <v>2.0</v>
      </c>
      <c r="U883" s="2" t="s">
        <v>8155</v>
      </c>
      <c r="V883" s="10" t="s">
        <v>8156</v>
      </c>
      <c r="W883" s="2" t="s">
        <v>4429</v>
      </c>
      <c r="X883" s="2" t="s">
        <v>4430</v>
      </c>
      <c r="Z883" s="2" t="s">
        <v>367</v>
      </c>
      <c r="AA883" s="2" t="s">
        <v>8157</v>
      </c>
    </row>
    <row r="884">
      <c r="A884" s="150" t="s">
        <v>870</v>
      </c>
      <c r="B884" s="149">
        <v>45925.0</v>
      </c>
      <c r="C884" s="150" t="s">
        <v>289</v>
      </c>
      <c r="D884" s="82" t="s">
        <v>4544</v>
      </c>
      <c r="E884" s="95" t="s">
        <v>66</v>
      </c>
      <c r="F884" s="136">
        <v>45925.0</v>
      </c>
      <c r="G884" s="94" t="s">
        <v>8158</v>
      </c>
      <c r="H884" s="94"/>
      <c r="I884" s="2" t="s">
        <v>8159</v>
      </c>
      <c r="J884" s="2" t="s">
        <v>8160</v>
      </c>
      <c r="K884" s="2" t="s">
        <v>8161</v>
      </c>
      <c r="L884" s="2">
        <v>2015.0</v>
      </c>
      <c r="M884" s="2" t="s">
        <v>8162</v>
      </c>
      <c r="N884" s="2">
        <v>22.0</v>
      </c>
      <c r="O884" s="2">
        <v>6.0</v>
      </c>
      <c r="Q884" s="2">
        <v>699.0</v>
      </c>
      <c r="R884" s="2">
        <v>708.0</v>
      </c>
      <c r="S884" s="2">
        <v>0.0</v>
      </c>
      <c r="T884" s="2">
        <v>20.0</v>
      </c>
      <c r="U884" s="2" t="s">
        <v>8163</v>
      </c>
      <c r="V884" s="10" t="s">
        <v>8164</v>
      </c>
      <c r="W884" s="2" t="s">
        <v>4429</v>
      </c>
      <c r="X884" s="2" t="s">
        <v>4430</v>
      </c>
      <c r="Z884" s="2" t="s">
        <v>367</v>
      </c>
      <c r="AA884" s="2" t="s">
        <v>8165</v>
      </c>
    </row>
    <row r="885">
      <c r="A885" s="150" t="s">
        <v>870</v>
      </c>
      <c r="B885" s="149">
        <v>45925.0</v>
      </c>
      <c r="C885" s="150" t="s">
        <v>289</v>
      </c>
      <c r="D885" s="152" t="s">
        <v>4894</v>
      </c>
      <c r="E885" s="95" t="s">
        <v>66</v>
      </c>
      <c r="F885" s="136">
        <v>45925.0</v>
      </c>
      <c r="G885" s="94" t="s">
        <v>8166</v>
      </c>
      <c r="H885" s="94"/>
      <c r="I885" s="2" t="s">
        <v>8167</v>
      </c>
      <c r="J885" s="2" t="s">
        <v>8168</v>
      </c>
      <c r="K885" s="2" t="s">
        <v>8169</v>
      </c>
      <c r="L885" s="2">
        <v>2015.0</v>
      </c>
      <c r="M885" s="2" t="s">
        <v>6979</v>
      </c>
      <c r="N885" s="2">
        <v>26.0</v>
      </c>
      <c r="O885" s="2">
        <v>4.0</v>
      </c>
      <c r="Q885" s="2">
        <v>1089.0</v>
      </c>
      <c r="R885" s="2">
        <v>1109.0</v>
      </c>
      <c r="S885" s="2">
        <v>0.0</v>
      </c>
      <c r="T885" s="2">
        <v>15.0</v>
      </c>
      <c r="U885" s="2" t="s">
        <v>8170</v>
      </c>
      <c r="V885" s="10" t="s">
        <v>8171</v>
      </c>
      <c r="W885" s="2" t="s">
        <v>4429</v>
      </c>
      <c r="X885" s="2" t="s">
        <v>4430</v>
      </c>
      <c r="Z885" s="2" t="s">
        <v>367</v>
      </c>
      <c r="AA885" s="2" t="s">
        <v>8172</v>
      </c>
    </row>
    <row r="886">
      <c r="A886" s="95" t="s">
        <v>66</v>
      </c>
      <c r="B886" s="136">
        <v>45925.0</v>
      </c>
      <c r="C886" s="95" t="s">
        <v>698</v>
      </c>
      <c r="D886" s="94" t="s">
        <v>8173</v>
      </c>
      <c r="E886" s="95" t="s">
        <v>304</v>
      </c>
      <c r="F886" s="137">
        <v>45925.0</v>
      </c>
      <c r="G886" s="94" t="s">
        <v>289</v>
      </c>
      <c r="H886" s="94" t="s">
        <v>8174</v>
      </c>
      <c r="I886" s="2" t="s">
        <v>8175</v>
      </c>
      <c r="J886" s="2" t="s">
        <v>8176</v>
      </c>
      <c r="K886" s="2" t="s">
        <v>8177</v>
      </c>
      <c r="L886" s="2">
        <v>2015.0</v>
      </c>
      <c r="M886" s="2" t="s">
        <v>8178</v>
      </c>
      <c r="N886" s="2">
        <v>485.0</v>
      </c>
      <c r="Q886" s="2">
        <v>135.0</v>
      </c>
      <c r="R886" s="2">
        <v>144.0</v>
      </c>
      <c r="S886" s="2">
        <v>0.0</v>
      </c>
      <c r="T886" s="2">
        <v>32.0</v>
      </c>
      <c r="U886" s="2" t="s">
        <v>8179</v>
      </c>
      <c r="V886" s="10" t="s">
        <v>8180</v>
      </c>
      <c r="W886" s="2" t="s">
        <v>4429</v>
      </c>
      <c r="X886" s="2" t="s">
        <v>4430</v>
      </c>
      <c r="Y886" s="2" t="s">
        <v>4561</v>
      </c>
      <c r="Z886" s="2" t="s">
        <v>367</v>
      </c>
      <c r="AA886" s="2" t="s">
        <v>8181</v>
      </c>
    </row>
    <row r="887">
      <c r="A887" s="95" t="s">
        <v>66</v>
      </c>
      <c r="B887" s="136">
        <v>45925.0</v>
      </c>
      <c r="C887" s="95" t="s">
        <v>698</v>
      </c>
      <c r="D887" s="94" t="s">
        <v>8182</v>
      </c>
      <c r="E887" s="95" t="s">
        <v>870</v>
      </c>
      <c r="F887" s="135">
        <v>45925.0</v>
      </c>
      <c r="G887" s="95" t="s">
        <v>289</v>
      </c>
      <c r="H887" s="94" t="s">
        <v>8102</v>
      </c>
      <c r="I887" s="2" t="s">
        <v>8183</v>
      </c>
      <c r="J887" s="2" t="s">
        <v>8184</v>
      </c>
      <c r="K887" s="2" t="s">
        <v>8185</v>
      </c>
      <c r="L887" s="2">
        <v>2015.0</v>
      </c>
      <c r="M887" s="2" t="s">
        <v>8186</v>
      </c>
      <c r="N887" s="2">
        <v>35.0</v>
      </c>
      <c r="O887" s="2">
        <v>6.0</v>
      </c>
      <c r="Q887" s="2">
        <v>1694.0</v>
      </c>
      <c r="R887" s="2">
        <v>1705.0</v>
      </c>
      <c r="S887" s="2">
        <v>0.0</v>
      </c>
      <c r="T887" s="2">
        <v>34.0</v>
      </c>
      <c r="U887" s="2" t="s">
        <v>8187</v>
      </c>
      <c r="V887" s="10" t="s">
        <v>8188</v>
      </c>
      <c r="W887" s="2" t="s">
        <v>4429</v>
      </c>
      <c r="X887" s="2" t="s">
        <v>4430</v>
      </c>
      <c r="Z887" s="2" t="s">
        <v>367</v>
      </c>
      <c r="AA887" s="2" t="s">
        <v>8189</v>
      </c>
    </row>
    <row r="888">
      <c r="A888" s="95" t="s">
        <v>66</v>
      </c>
      <c r="B888" s="136">
        <v>45925.0</v>
      </c>
      <c r="C888" s="95" t="s">
        <v>698</v>
      </c>
      <c r="D888" s="94" t="s">
        <v>8190</v>
      </c>
      <c r="E888" s="95" t="s">
        <v>870</v>
      </c>
      <c r="F888" s="135">
        <v>45925.0</v>
      </c>
      <c r="G888" s="95" t="s">
        <v>289</v>
      </c>
      <c r="H888" s="94" t="s">
        <v>8102</v>
      </c>
      <c r="I888" s="2" t="s">
        <v>8191</v>
      </c>
      <c r="J888" s="2" t="s">
        <v>8192</v>
      </c>
      <c r="K888" s="2" t="s">
        <v>8193</v>
      </c>
      <c r="L888" s="2">
        <v>2015.0</v>
      </c>
      <c r="M888" s="2" t="s">
        <v>8194</v>
      </c>
      <c r="N888" s="2">
        <v>21.0</v>
      </c>
      <c r="O888" s="2">
        <v>5.0</v>
      </c>
      <c r="Q888" s="2">
        <v>335.0</v>
      </c>
      <c r="R888" s="2">
        <v>343.0</v>
      </c>
      <c r="S888" s="2">
        <v>0.0</v>
      </c>
      <c r="T888" s="2">
        <v>12.0</v>
      </c>
      <c r="U888" s="2" t="s">
        <v>8195</v>
      </c>
      <c r="V888" s="10" t="s">
        <v>8196</v>
      </c>
      <c r="W888" s="2" t="s">
        <v>4429</v>
      </c>
      <c r="X888" s="2" t="s">
        <v>4430</v>
      </c>
      <c r="Y888" s="2" t="s">
        <v>5011</v>
      </c>
      <c r="Z888" s="2" t="s">
        <v>367</v>
      </c>
      <c r="AA888" s="2" t="s">
        <v>8197</v>
      </c>
    </row>
    <row r="889">
      <c r="A889" s="95" t="s">
        <v>66</v>
      </c>
      <c r="B889" s="136">
        <v>45925.0</v>
      </c>
      <c r="C889" s="95" t="s">
        <v>698</v>
      </c>
      <c r="D889" s="94" t="s">
        <v>8198</v>
      </c>
      <c r="E889" s="95" t="s">
        <v>870</v>
      </c>
      <c r="F889" s="135">
        <v>45925.0</v>
      </c>
      <c r="G889" s="95" t="s">
        <v>289</v>
      </c>
      <c r="H889" s="94" t="s">
        <v>8102</v>
      </c>
      <c r="I889" s="2" t="s">
        <v>8199</v>
      </c>
      <c r="J889" s="2" t="s">
        <v>8200</v>
      </c>
      <c r="K889" s="2" t="s">
        <v>8201</v>
      </c>
      <c r="L889" s="2">
        <v>2015.0</v>
      </c>
      <c r="M889" s="2" t="s">
        <v>8202</v>
      </c>
      <c r="N889" s="2">
        <v>9.0</v>
      </c>
      <c r="O889" s="2">
        <v>2.0</v>
      </c>
      <c r="P889" s="2">
        <v>400.0</v>
      </c>
      <c r="Q889" s="2">
        <v>188.0</v>
      </c>
      <c r="R889" s="2">
        <v>200.0</v>
      </c>
      <c r="S889" s="2">
        <v>0.0</v>
      </c>
      <c r="T889" s="2">
        <v>31.0</v>
      </c>
      <c r="U889" s="2" t="s">
        <v>8203</v>
      </c>
      <c r="V889" s="10" t="s">
        <v>8204</v>
      </c>
      <c r="W889" s="2" t="s">
        <v>4429</v>
      </c>
      <c r="X889" s="2" t="s">
        <v>4430</v>
      </c>
      <c r="Y889" s="2" t="s">
        <v>5272</v>
      </c>
      <c r="Z889" s="2" t="s">
        <v>367</v>
      </c>
      <c r="AA889" s="2" t="s">
        <v>8205</v>
      </c>
    </row>
    <row r="890">
      <c r="A890" s="95" t="s">
        <v>66</v>
      </c>
      <c r="B890" s="136">
        <v>45925.0</v>
      </c>
      <c r="C890" s="95" t="s">
        <v>698</v>
      </c>
      <c r="D890" s="94" t="s">
        <v>8206</v>
      </c>
      <c r="E890" s="95" t="s">
        <v>870</v>
      </c>
      <c r="F890" s="135">
        <v>45925.0</v>
      </c>
      <c r="G890" s="95" t="s">
        <v>289</v>
      </c>
      <c r="H890" s="94" t="s">
        <v>8102</v>
      </c>
      <c r="I890" s="2" t="s">
        <v>8207</v>
      </c>
      <c r="J890" s="2" t="s">
        <v>8208</v>
      </c>
      <c r="K890" s="2" t="s">
        <v>8209</v>
      </c>
      <c r="L890" s="2">
        <v>2015.0</v>
      </c>
      <c r="M890" s="2" t="s">
        <v>8210</v>
      </c>
      <c r="N890" s="2">
        <v>30.0</v>
      </c>
      <c r="O890" s="2">
        <v>3.0</v>
      </c>
      <c r="Q890" s="2">
        <v>490.0</v>
      </c>
      <c r="R890" s="2">
        <v>496.0</v>
      </c>
      <c r="S890" s="2">
        <v>0.0</v>
      </c>
      <c r="T890" s="2">
        <v>14.0</v>
      </c>
      <c r="U890" s="2" t="s">
        <v>8211</v>
      </c>
      <c r="V890" s="10" t="s">
        <v>8212</v>
      </c>
      <c r="W890" s="2" t="s">
        <v>4429</v>
      </c>
      <c r="X890" s="2" t="s">
        <v>4430</v>
      </c>
      <c r="Z890" s="2" t="s">
        <v>367</v>
      </c>
      <c r="AA890" s="2" t="s">
        <v>8213</v>
      </c>
    </row>
    <row r="891">
      <c r="A891" s="95" t="s">
        <v>66</v>
      </c>
      <c r="B891" s="136">
        <v>45925.0</v>
      </c>
      <c r="C891" s="95" t="s">
        <v>698</v>
      </c>
      <c r="D891" s="94" t="s">
        <v>8214</v>
      </c>
      <c r="E891" s="95" t="s">
        <v>870</v>
      </c>
      <c r="F891" s="135">
        <v>45925.0</v>
      </c>
      <c r="G891" s="95" t="s">
        <v>289</v>
      </c>
      <c r="H891" s="94" t="s">
        <v>8102</v>
      </c>
      <c r="I891" s="2" t="s">
        <v>8215</v>
      </c>
      <c r="J891" s="2" t="s">
        <v>8216</v>
      </c>
      <c r="K891" s="2" t="s">
        <v>8217</v>
      </c>
      <c r="L891" s="2">
        <v>2015.0</v>
      </c>
      <c r="M891" s="2" t="s">
        <v>8218</v>
      </c>
      <c r="N891" s="2">
        <v>68.0</v>
      </c>
      <c r="O891" s="2">
        <v>5.0</v>
      </c>
      <c r="Q891" s="2">
        <v>395.0</v>
      </c>
      <c r="R891" s="2">
        <v>400.0</v>
      </c>
      <c r="S891" s="2">
        <v>0.0</v>
      </c>
      <c r="T891" s="2">
        <v>26.0</v>
      </c>
      <c r="U891" s="2" t="s">
        <v>8219</v>
      </c>
      <c r="V891" s="10" t="s">
        <v>8220</v>
      </c>
      <c r="W891" s="2" t="s">
        <v>4429</v>
      </c>
      <c r="X891" s="2" t="s">
        <v>4430</v>
      </c>
      <c r="Y891" s="2" t="s">
        <v>5229</v>
      </c>
      <c r="Z891" s="2" t="s">
        <v>367</v>
      </c>
      <c r="AA891" s="2" t="s">
        <v>8221</v>
      </c>
    </row>
    <row r="892">
      <c r="A892" s="95" t="s">
        <v>66</v>
      </c>
      <c r="B892" s="136">
        <v>45925.0</v>
      </c>
      <c r="C892" s="95" t="s">
        <v>698</v>
      </c>
      <c r="D892" s="94" t="s">
        <v>8222</v>
      </c>
      <c r="E892" s="95" t="s">
        <v>329</v>
      </c>
      <c r="F892" s="135">
        <v>45925.0</v>
      </c>
      <c r="G892" s="94" t="s">
        <v>289</v>
      </c>
      <c r="H892" s="94" t="s">
        <v>8223</v>
      </c>
      <c r="I892" s="2" t="s">
        <v>8224</v>
      </c>
      <c r="J892" s="2" t="s">
        <v>8225</v>
      </c>
      <c r="K892" s="2" t="s">
        <v>8226</v>
      </c>
      <c r="L892" s="2">
        <v>2015.0</v>
      </c>
      <c r="M892" s="2" t="s">
        <v>8227</v>
      </c>
      <c r="N892" s="2">
        <v>38.0</v>
      </c>
      <c r="O892" s="2">
        <v>3.0</v>
      </c>
      <c r="Q892" s="2">
        <v>203.0</v>
      </c>
      <c r="R892" s="2">
        <v>214.0</v>
      </c>
      <c r="S892" s="2">
        <v>0.0</v>
      </c>
      <c r="T892" s="2">
        <v>6.0</v>
      </c>
      <c r="U892" s="2" t="s">
        <v>8228</v>
      </c>
      <c r="V892" s="10" t="s">
        <v>8229</v>
      </c>
      <c r="W892" s="2" t="s">
        <v>4429</v>
      </c>
      <c r="X892" s="2" t="s">
        <v>4430</v>
      </c>
      <c r="Z892" s="2" t="s">
        <v>367</v>
      </c>
      <c r="AA892" s="2" t="s">
        <v>8230</v>
      </c>
    </row>
    <row r="893">
      <c r="A893" s="95" t="s">
        <v>66</v>
      </c>
      <c r="B893" s="136">
        <v>45925.0</v>
      </c>
      <c r="C893" s="95" t="s">
        <v>698</v>
      </c>
      <c r="D893" s="94" t="s">
        <v>8231</v>
      </c>
      <c r="E893" s="95" t="s">
        <v>304</v>
      </c>
      <c r="F893" s="135">
        <v>45925.0</v>
      </c>
      <c r="G893" s="94" t="s">
        <v>289</v>
      </c>
      <c r="H893" s="2" t="s">
        <v>8232</v>
      </c>
      <c r="I893" s="2" t="s">
        <v>8233</v>
      </c>
      <c r="J893" s="2" t="s">
        <v>8234</v>
      </c>
      <c r="K893" s="2" t="s">
        <v>8235</v>
      </c>
      <c r="L893" s="2">
        <v>2015.0</v>
      </c>
      <c r="M893" s="2" t="s">
        <v>2438</v>
      </c>
      <c r="N893" s="2">
        <v>15.0</v>
      </c>
      <c r="O893" s="2">
        <v>1.0</v>
      </c>
      <c r="P893" s="2">
        <v>814.0</v>
      </c>
      <c r="S893" s="2">
        <v>0.0</v>
      </c>
      <c r="T893" s="2">
        <v>12.0</v>
      </c>
      <c r="U893" s="2" t="s">
        <v>8236</v>
      </c>
      <c r="V893" s="10" t="s">
        <v>8237</v>
      </c>
      <c r="W893" s="2" t="s">
        <v>4429</v>
      </c>
      <c r="X893" s="2" t="s">
        <v>4430</v>
      </c>
      <c r="Y893" s="2" t="s">
        <v>4767</v>
      </c>
      <c r="Z893" s="2" t="s">
        <v>367</v>
      </c>
      <c r="AA893" s="2" t="s">
        <v>8238</v>
      </c>
    </row>
    <row r="894">
      <c r="A894" s="95" t="s">
        <v>66</v>
      </c>
      <c r="B894" s="136">
        <v>45925.0</v>
      </c>
      <c r="C894" s="95" t="s">
        <v>698</v>
      </c>
      <c r="D894" s="94" t="s">
        <v>8239</v>
      </c>
      <c r="E894" s="95" t="s">
        <v>304</v>
      </c>
      <c r="F894" s="136">
        <v>45925.0</v>
      </c>
      <c r="G894" s="94" t="s">
        <v>289</v>
      </c>
      <c r="H894" s="94" t="s">
        <v>1802</v>
      </c>
      <c r="I894" s="2" t="s">
        <v>8240</v>
      </c>
      <c r="J894" s="2" t="s">
        <v>8241</v>
      </c>
      <c r="K894" s="2" t="s">
        <v>8242</v>
      </c>
      <c r="L894" s="2">
        <v>2015.0</v>
      </c>
      <c r="M894" s="2" t="s">
        <v>8243</v>
      </c>
      <c r="N894" s="2">
        <v>115.0</v>
      </c>
      <c r="O894" s="2">
        <v>2.0</v>
      </c>
      <c r="Q894" s="2">
        <v>244.0</v>
      </c>
      <c r="R894" s="2">
        <v>251.0</v>
      </c>
      <c r="S894" s="2">
        <v>0.0</v>
      </c>
      <c r="T894" s="2">
        <v>14.0</v>
      </c>
      <c r="U894" s="2" t="s">
        <v>8244</v>
      </c>
      <c r="V894" s="10" t="s">
        <v>8245</v>
      </c>
      <c r="W894" s="2" t="s">
        <v>4429</v>
      </c>
      <c r="X894" s="2" t="s">
        <v>4430</v>
      </c>
      <c r="Y894" s="2" t="s">
        <v>4561</v>
      </c>
      <c r="Z894" s="2" t="s">
        <v>367</v>
      </c>
      <c r="AA894" s="2" t="s">
        <v>8246</v>
      </c>
    </row>
    <row r="895">
      <c r="A895" s="95" t="s">
        <v>66</v>
      </c>
      <c r="B895" s="136">
        <v>45925.0</v>
      </c>
      <c r="C895" s="95" t="s">
        <v>698</v>
      </c>
      <c r="D895" s="94" t="s">
        <v>8247</v>
      </c>
      <c r="E895" s="95" t="s">
        <v>741</v>
      </c>
      <c r="F895" s="134">
        <v>45925.0</v>
      </c>
      <c r="G895" s="94" t="s">
        <v>289</v>
      </c>
      <c r="H895" s="94" t="s">
        <v>2417</v>
      </c>
      <c r="I895" s="2" t="s">
        <v>8248</v>
      </c>
      <c r="J895" s="2" t="s">
        <v>8249</v>
      </c>
      <c r="K895" s="2" t="s">
        <v>8250</v>
      </c>
      <c r="L895" s="2">
        <v>2015.0</v>
      </c>
      <c r="M895" s="2" t="s">
        <v>2103</v>
      </c>
      <c r="N895" s="2">
        <v>5.0</v>
      </c>
      <c r="O895" s="2">
        <v>5.0</v>
      </c>
      <c r="Q895" s="2" t="s">
        <v>8251</v>
      </c>
      <c r="S895" s="2">
        <v>0.0</v>
      </c>
      <c r="T895" s="2">
        <v>9.0</v>
      </c>
      <c r="U895" s="2" t="s">
        <v>8252</v>
      </c>
      <c r="V895" s="10" t="s">
        <v>8253</v>
      </c>
      <c r="W895" s="2" t="s">
        <v>4429</v>
      </c>
      <c r="X895" s="2" t="s">
        <v>4430</v>
      </c>
      <c r="Y895" s="2" t="s">
        <v>4767</v>
      </c>
      <c r="Z895" s="2" t="s">
        <v>367</v>
      </c>
      <c r="AA895" s="2" t="s">
        <v>8254</v>
      </c>
    </row>
    <row r="896">
      <c r="A896" s="95" t="s">
        <v>66</v>
      </c>
      <c r="B896" s="136">
        <v>45925.0</v>
      </c>
      <c r="C896" s="95" t="s">
        <v>698</v>
      </c>
      <c r="D896" s="94" t="s">
        <v>8255</v>
      </c>
      <c r="E896" s="95" t="s">
        <v>870</v>
      </c>
      <c r="F896" s="135">
        <v>45925.0</v>
      </c>
      <c r="G896" s="95" t="s">
        <v>289</v>
      </c>
      <c r="H896" s="94" t="s">
        <v>8102</v>
      </c>
      <c r="I896" s="2" t="s">
        <v>8256</v>
      </c>
      <c r="J896" s="2" t="s">
        <v>8257</v>
      </c>
      <c r="K896" s="2" t="s">
        <v>8258</v>
      </c>
      <c r="L896" s="2">
        <v>2015.0</v>
      </c>
      <c r="M896" s="2" t="s">
        <v>8259</v>
      </c>
      <c r="N896" s="2">
        <v>22.0</v>
      </c>
      <c r="O896" s="2">
        <v>3.0</v>
      </c>
      <c r="Q896" s="2">
        <v>157.0</v>
      </c>
      <c r="R896" s="2">
        <v>162.0</v>
      </c>
      <c r="S896" s="2">
        <v>0.0</v>
      </c>
      <c r="T896" s="2">
        <v>13.0</v>
      </c>
      <c r="U896" s="2" t="s">
        <v>8260</v>
      </c>
      <c r="V896" s="10" t="s">
        <v>8261</v>
      </c>
      <c r="W896" s="2" t="s">
        <v>4429</v>
      </c>
      <c r="X896" s="2" t="s">
        <v>4430</v>
      </c>
      <c r="Y896" s="2" t="s">
        <v>5083</v>
      </c>
      <c r="Z896" s="2" t="s">
        <v>367</v>
      </c>
      <c r="AA896" s="2" t="s">
        <v>8262</v>
      </c>
    </row>
    <row r="897">
      <c r="A897" s="95" t="s">
        <v>66</v>
      </c>
      <c r="B897" s="136">
        <v>45925.0</v>
      </c>
      <c r="C897" s="95" t="s">
        <v>698</v>
      </c>
      <c r="D897" s="94" t="s">
        <v>8255</v>
      </c>
      <c r="E897" s="95" t="s">
        <v>870</v>
      </c>
      <c r="F897" s="135">
        <v>45925.0</v>
      </c>
      <c r="G897" s="95" t="s">
        <v>289</v>
      </c>
      <c r="H897" s="94" t="s">
        <v>8102</v>
      </c>
      <c r="I897" s="2" t="s">
        <v>8263</v>
      </c>
      <c r="J897" s="2" t="s">
        <v>8264</v>
      </c>
      <c r="K897" s="2" t="s">
        <v>8265</v>
      </c>
      <c r="L897" s="2">
        <v>2015.0</v>
      </c>
      <c r="M897" s="2" t="s">
        <v>8266</v>
      </c>
      <c r="N897" s="2">
        <v>11.0</v>
      </c>
      <c r="O897" s="2">
        <v>3.0</v>
      </c>
      <c r="Q897" s="2" t="s">
        <v>8267</v>
      </c>
      <c r="R897" s="2" t="s">
        <v>8268</v>
      </c>
      <c r="S897" s="2">
        <v>0.0</v>
      </c>
      <c r="T897" s="2">
        <v>52.0</v>
      </c>
      <c r="U897" s="2" t="s">
        <v>8269</v>
      </c>
      <c r="V897" s="10" t="s">
        <v>8270</v>
      </c>
      <c r="W897" s="2" t="s">
        <v>4429</v>
      </c>
      <c r="X897" s="2" t="s">
        <v>4430</v>
      </c>
      <c r="Z897" s="2" t="s">
        <v>367</v>
      </c>
      <c r="AA897" s="2" t="s">
        <v>8271</v>
      </c>
    </row>
    <row r="898">
      <c r="A898" s="95" t="s">
        <v>66</v>
      </c>
      <c r="B898" s="136">
        <v>45925.0</v>
      </c>
      <c r="C898" s="95" t="s">
        <v>698</v>
      </c>
      <c r="D898" s="94" t="s">
        <v>8272</v>
      </c>
      <c r="E898" s="95" t="s">
        <v>741</v>
      </c>
      <c r="F898" s="134">
        <v>45925.0</v>
      </c>
      <c r="G898" s="94" t="s">
        <v>289</v>
      </c>
      <c r="H898" s="94" t="s">
        <v>2417</v>
      </c>
      <c r="I898" s="2" t="s">
        <v>8273</v>
      </c>
      <c r="J898" s="2" t="s">
        <v>8274</v>
      </c>
      <c r="K898" s="2" t="s">
        <v>8275</v>
      </c>
      <c r="L898" s="2">
        <v>2015.0</v>
      </c>
      <c r="M898" s="2" t="s">
        <v>8276</v>
      </c>
      <c r="N898" s="2">
        <v>31.0</v>
      </c>
      <c r="O898" s="2">
        <v>5.0</v>
      </c>
      <c r="Q898" s="2">
        <v>1017.0</v>
      </c>
      <c r="R898" s="2">
        <v>1021.0</v>
      </c>
      <c r="S898" s="2">
        <v>0.0</v>
      </c>
      <c r="T898" s="2">
        <v>27.0</v>
      </c>
      <c r="U898" s="2" t="s">
        <v>8277</v>
      </c>
      <c r="V898" s="10" t="s">
        <v>8278</v>
      </c>
      <c r="W898" s="2" t="s">
        <v>4429</v>
      </c>
      <c r="X898" s="2" t="s">
        <v>4430</v>
      </c>
      <c r="Z898" s="2" t="s">
        <v>367</v>
      </c>
      <c r="AA898" s="2" t="s">
        <v>8279</v>
      </c>
    </row>
    <row r="899">
      <c r="A899" s="95" t="s">
        <v>66</v>
      </c>
      <c r="B899" s="136">
        <v>45925.0</v>
      </c>
      <c r="C899" s="95" t="s">
        <v>698</v>
      </c>
      <c r="D899" s="94" t="s">
        <v>8280</v>
      </c>
      <c r="E899" s="95" t="s">
        <v>693</v>
      </c>
      <c r="F899" s="136">
        <v>45925.0</v>
      </c>
      <c r="G899" s="94" t="s">
        <v>698</v>
      </c>
      <c r="H899" s="94" t="s">
        <v>8281</v>
      </c>
      <c r="I899" s="2" t="s">
        <v>8282</v>
      </c>
      <c r="J899" s="2">
        <v>6.507991412E9</v>
      </c>
      <c r="K899" s="2" t="s">
        <v>8283</v>
      </c>
      <c r="L899" s="2">
        <v>2015.0</v>
      </c>
      <c r="M899" s="2" t="s">
        <v>7351</v>
      </c>
      <c r="N899" s="2">
        <v>44.0</v>
      </c>
      <c r="O899" s="2">
        <v>3.0</v>
      </c>
      <c r="Q899" s="2">
        <v>358.0</v>
      </c>
      <c r="R899" s="2">
        <v>369.0</v>
      </c>
      <c r="S899" s="2">
        <v>0.0</v>
      </c>
      <c r="T899" s="2">
        <v>33.0</v>
      </c>
      <c r="U899" s="2" t="s">
        <v>8284</v>
      </c>
      <c r="V899" s="10" t="s">
        <v>8285</v>
      </c>
      <c r="W899" s="2" t="s">
        <v>4429</v>
      </c>
      <c r="X899" s="2" t="s">
        <v>4430</v>
      </c>
      <c r="Z899" s="2" t="s">
        <v>367</v>
      </c>
      <c r="AA899" s="2" t="s">
        <v>8286</v>
      </c>
    </row>
    <row r="900">
      <c r="A900" s="95" t="s">
        <v>66</v>
      </c>
      <c r="B900" s="136">
        <v>45925.0</v>
      </c>
      <c r="C900" s="95" t="s">
        <v>698</v>
      </c>
      <c r="D900" s="94" t="s">
        <v>8287</v>
      </c>
      <c r="E900" s="95" t="s">
        <v>304</v>
      </c>
      <c r="F900" s="136">
        <v>45925.0</v>
      </c>
      <c r="G900" s="94" t="s">
        <v>289</v>
      </c>
      <c r="H900" s="2" t="s">
        <v>8288</v>
      </c>
      <c r="I900" s="2" t="s">
        <v>8289</v>
      </c>
      <c r="J900" s="2" t="s">
        <v>8290</v>
      </c>
      <c r="K900" s="2" t="s">
        <v>8291</v>
      </c>
      <c r="L900" s="2">
        <v>2015.0</v>
      </c>
      <c r="M900" s="2" t="s">
        <v>8292</v>
      </c>
      <c r="N900" s="2">
        <v>131.0</v>
      </c>
      <c r="O900" s="2">
        <v>5.0</v>
      </c>
      <c r="Q900" s="2">
        <v>387.0</v>
      </c>
      <c r="R900" s="2">
        <v>396.0</v>
      </c>
      <c r="S900" s="2">
        <v>0.0</v>
      </c>
      <c r="T900" s="2">
        <v>28.0</v>
      </c>
      <c r="U900" s="2" t="s">
        <v>8293</v>
      </c>
      <c r="V900" s="10" t="s">
        <v>8294</v>
      </c>
      <c r="W900" s="2" t="s">
        <v>4429</v>
      </c>
      <c r="X900" s="2" t="s">
        <v>4430</v>
      </c>
      <c r="Y900" s="2" t="s">
        <v>5157</v>
      </c>
      <c r="Z900" s="2" t="s">
        <v>367</v>
      </c>
      <c r="AA900" s="2" t="s">
        <v>8295</v>
      </c>
    </row>
    <row r="901">
      <c r="A901" s="95" t="s">
        <v>66</v>
      </c>
      <c r="B901" s="136">
        <v>45925.0</v>
      </c>
      <c r="C901" s="95" t="s">
        <v>698</v>
      </c>
      <c r="D901" s="94" t="s">
        <v>8296</v>
      </c>
      <c r="E901" s="95" t="s">
        <v>304</v>
      </c>
      <c r="F901" s="136">
        <v>45925.0</v>
      </c>
      <c r="G901" s="94" t="s">
        <v>289</v>
      </c>
      <c r="H901" s="94" t="s">
        <v>8297</v>
      </c>
      <c r="I901" s="2" t="s">
        <v>8298</v>
      </c>
      <c r="J901" s="2" t="s">
        <v>8299</v>
      </c>
      <c r="K901" s="2" t="s">
        <v>8300</v>
      </c>
      <c r="L901" s="2">
        <v>2015.0</v>
      </c>
      <c r="M901" s="2" t="s">
        <v>885</v>
      </c>
      <c r="N901" s="2">
        <v>16.0</v>
      </c>
      <c r="O901" s="2">
        <v>1.0</v>
      </c>
      <c r="P901" s="2">
        <v>176.0</v>
      </c>
      <c r="S901" s="2">
        <v>0.0</v>
      </c>
      <c r="T901" s="2">
        <v>22.0</v>
      </c>
      <c r="U901" s="2" t="s">
        <v>1215</v>
      </c>
      <c r="V901" s="10" t="s">
        <v>8301</v>
      </c>
      <c r="W901" s="2" t="s">
        <v>4429</v>
      </c>
      <c r="X901" s="2" t="s">
        <v>4430</v>
      </c>
      <c r="Y901" s="2" t="s">
        <v>4767</v>
      </c>
      <c r="Z901" s="2" t="s">
        <v>367</v>
      </c>
      <c r="AA901" s="2" t="s">
        <v>8302</v>
      </c>
    </row>
    <row r="902">
      <c r="A902" s="95" t="s">
        <v>66</v>
      </c>
      <c r="B902" s="136">
        <v>45925.0</v>
      </c>
      <c r="C902" s="95" t="s">
        <v>698</v>
      </c>
      <c r="D902" s="94" t="s">
        <v>8303</v>
      </c>
      <c r="E902" s="95" t="s">
        <v>304</v>
      </c>
      <c r="F902" s="136">
        <v>45925.0</v>
      </c>
      <c r="G902" s="94" t="s">
        <v>6401</v>
      </c>
      <c r="H902" s="94" t="s">
        <v>8304</v>
      </c>
      <c r="I902" s="2" t="s">
        <v>8305</v>
      </c>
      <c r="J902" s="2" t="s">
        <v>8306</v>
      </c>
      <c r="K902" s="2" t="s">
        <v>8307</v>
      </c>
      <c r="L902" s="2">
        <v>2015.0</v>
      </c>
      <c r="M902" s="2" t="s">
        <v>6144</v>
      </c>
      <c r="N902" s="2">
        <v>2.0</v>
      </c>
      <c r="O902" s="2">
        <v>1.0</v>
      </c>
      <c r="Q902" s="2">
        <v>139.0</v>
      </c>
      <c r="R902" s="2">
        <v>148.0</v>
      </c>
      <c r="S902" s="2">
        <v>0.0</v>
      </c>
      <c r="T902" s="2">
        <v>5.0</v>
      </c>
      <c r="U902" s="2" t="s">
        <v>8308</v>
      </c>
      <c r="V902" s="10" t="s">
        <v>8309</v>
      </c>
      <c r="W902" s="2" t="s">
        <v>4429</v>
      </c>
      <c r="X902" s="2" t="s">
        <v>4430</v>
      </c>
      <c r="Y902" s="2" t="s">
        <v>5157</v>
      </c>
      <c r="Z902" s="2" t="s">
        <v>367</v>
      </c>
      <c r="AA902" s="2" t="s">
        <v>8310</v>
      </c>
    </row>
    <row r="903">
      <c r="A903" s="95" t="s">
        <v>66</v>
      </c>
      <c r="B903" s="136">
        <v>45925.0</v>
      </c>
      <c r="C903" s="95" t="s">
        <v>360</v>
      </c>
      <c r="D903" s="94" t="s">
        <v>8311</v>
      </c>
      <c r="E903" s="95" t="s">
        <v>304</v>
      </c>
      <c r="F903" s="136">
        <v>45925.0</v>
      </c>
      <c r="G903" s="94" t="s">
        <v>360</v>
      </c>
      <c r="H903" s="2" t="s">
        <v>8312</v>
      </c>
      <c r="I903" s="2" t="s">
        <v>8313</v>
      </c>
      <c r="J903" s="2" t="s">
        <v>8314</v>
      </c>
      <c r="K903" s="2" t="s">
        <v>8315</v>
      </c>
      <c r="L903" s="2">
        <v>2015.0</v>
      </c>
      <c r="M903" s="2" t="s">
        <v>1647</v>
      </c>
      <c r="N903" s="2">
        <v>135.0</v>
      </c>
      <c r="O903" s="2">
        <v>3.0</v>
      </c>
      <c r="Q903" s="2" t="s">
        <v>8316</v>
      </c>
      <c r="R903" s="2" t="s">
        <v>8317</v>
      </c>
      <c r="S903" s="2">
        <v>0.0</v>
      </c>
      <c r="T903" s="2">
        <v>38.0</v>
      </c>
      <c r="U903" s="2" t="s">
        <v>8318</v>
      </c>
      <c r="V903" s="10" t="s">
        <v>8319</v>
      </c>
      <c r="W903" s="2" t="s">
        <v>4429</v>
      </c>
      <c r="X903" s="2" t="s">
        <v>4430</v>
      </c>
      <c r="Z903" s="2" t="s">
        <v>367</v>
      </c>
      <c r="AA903" s="2" t="s">
        <v>8320</v>
      </c>
    </row>
    <row r="904">
      <c r="A904" s="95" t="s">
        <v>66</v>
      </c>
      <c r="B904" s="136">
        <v>45925.0</v>
      </c>
      <c r="C904" s="95" t="s">
        <v>698</v>
      </c>
      <c r="D904" s="94" t="s">
        <v>8321</v>
      </c>
      <c r="E904" s="95" t="s">
        <v>304</v>
      </c>
      <c r="F904" s="136">
        <v>45925.0</v>
      </c>
      <c r="G904" s="94" t="s">
        <v>289</v>
      </c>
      <c r="H904" s="2" t="s">
        <v>8322</v>
      </c>
      <c r="I904" s="2" t="s">
        <v>8323</v>
      </c>
      <c r="J904" s="2" t="s">
        <v>8324</v>
      </c>
      <c r="K904" s="2" t="s">
        <v>8325</v>
      </c>
      <c r="L904" s="2">
        <v>2015.0</v>
      </c>
      <c r="M904" s="2" t="s">
        <v>8326</v>
      </c>
      <c r="N904" s="2">
        <v>8.0</v>
      </c>
      <c r="O904" s="2">
        <v>1.0</v>
      </c>
      <c r="Q904" s="2">
        <v>203.0</v>
      </c>
      <c r="R904" s="2">
        <v>211.0</v>
      </c>
      <c r="S904" s="2">
        <v>0.0</v>
      </c>
      <c r="T904" s="2">
        <v>24.0</v>
      </c>
      <c r="U904" s="2" t="s">
        <v>8327</v>
      </c>
      <c r="V904" s="10" t="s">
        <v>8328</v>
      </c>
      <c r="W904" s="2" t="s">
        <v>4429</v>
      </c>
      <c r="X904" s="2" t="s">
        <v>4430</v>
      </c>
      <c r="Y904" s="2" t="s">
        <v>4561</v>
      </c>
      <c r="Z904" s="2" t="s">
        <v>367</v>
      </c>
      <c r="AA904" s="2" t="s">
        <v>8329</v>
      </c>
    </row>
    <row r="905">
      <c r="A905" s="95" t="s">
        <v>5911</v>
      </c>
      <c r="B905" s="135">
        <v>45924.0</v>
      </c>
      <c r="C905" s="95" t="s">
        <v>698</v>
      </c>
      <c r="D905" s="94" t="s">
        <v>5912</v>
      </c>
      <c r="E905" s="95" t="s">
        <v>66</v>
      </c>
      <c r="F905" s="136">
        <v>45925.0</v>
      </c>
      <c r="G905" s="94" t="s">
        <v>698</v>
      </c>
      <c r="H905" s="94" t="s">
        <v>5913</v>
      </c>
      <c r="I905" s="2" t="s">
        <v>8330</v>
      </c>
      <c r="J905" s="2" t="s">
        <v>8331</v>
      </c>
      <c r="K905" s="2" t="s">
        <v>8332</v>
      </c>
      <c r="L905" s="2">
        <v>2015.0</v>
      </c>
      <c r="M905" s="2" t="s">
        <v>8333</v>
      </c>
      <c r="N905" s="2">
        <v>23.0</v>
      </c>
      <c r="O905" s="2">
        <v>6.0</v>
      </c>
      <c r="Q905" s="2">
        <v>654.0</v>
      </c>
      <c r="R905" s="2">
        <v>657.0</v>
      </c>
      <c r="S905" s="2">
        <v>0.0</v>
      </c>
      <c r="T905" s="2">
        <v>8.0</v>
      </c>
      <c r="U905" s="2" t="s">
        <v>8334</v>
      </c>
      <c r="V905" s="10" t="s">
        <v>8335</v>
      </c>
      <c r="W905" s="2" t="s">
        <v>4429</v>
      </c>
      <c r="X905" s="2" t="s">
        <v>4430</v>
      </c>
      <c r="Z905" s="2" t="s">
        <v>367</v>
      </c>
      <c r="AA905" s="2" t="s">
        <v>8336</v>
      </c>
    </row>
    <row r="906">
      <c r="A906" s="95" t="s">
        <v>66</v>
      </c>
      <c r="B906" s="136">
        <v>45925.0</v>
      </c>
      <c r="C906" s="95" t="s">
        <v>698</v>
      </c>
      <c r="D906" s="94" t="s">
        <v>7718</v>
      </c>
      <c r="E906" s="95" t="s">
        <v>549</v>
      </c>
      <c r="F906" s="135">
        <v>45925.0</v>
      </c>
      <c r="G906" s="94" t="s">
        <v>698</v>
      </c>
      <c r="H906" s="94" t="s">
        <v>8337</v>
      </c>
      <c r="I906" s="2" t="s">
        <v>8338</v>
      </c>
      <c r="J906" s="2" t="s">
        <v>8339</v>
      </c>
      <c r="K906" s="2" t="s">
        <v>8340</v>
      </c>
      <c r="L906" s="2">
        <v>2015.0</v>
      </c>
      <c r="M906" s="2" t="s">
        <v>8341</v>
      </c>
      <c r="N906" s="2">
        <v>53.0</v>
      </c>
      <c r="O906" s="2">
        <v>12.0</v>
      </c>
      <c r="Q906" s="2">
        <v>1000.0</v>
      </c>
      <c r="R906" s="2">
        <v>1009.0</v>
      </c>
      <c r="S906" s="2">
        <v>0.0</v>
      </c>
      <c r="T906" s="2">
        <v>85.0</v>
      </c>
      <c r="U906" s="2" t="s">
        <v>8342</v>
      </c>
      <c r="V906" s="17" t="s">
        <v>8343</v>
      </c>
      <c r="W906" s="2" t="s">
        <v>4429</v>
      </c>
      <c r="X906" s="2" t="s">
        <v>4430</v>
      </c>
      <c r="Z906" s="2" t="s">
        <v>367</v>
      </c>
      <c r="AA906" s="2" t="s">
        <v>8344</v>
      </c>
    </row>
    <row r="907">
      <c r="A907" s="95" t="s">
        <v>693</v>
      </c>
      <c r="B907" s="136">
        <v>45925.0</v>
      </c>
      <c r="C907" s="95" t="s">
        <v>698</v>
      </c>
      <c r="D907" s="94" t="s">
        <v>8345</v>
      </c>
      <c r="E907" s="95" t="s">
        <v>549</v>
      </c>
      <c r="F907" s="135">
        <v>45925.0</v>
      </c>
      <c r="G907" s="94" t="s">
        <v>698</v>
      </c>
      <c r="H907" s="94" t="s">
        <v>8346</v>
      </c>
      <c r="I907" s="2" t="s">
        <v>8347</v>
      </c>
      <c r="J907" s="2" t="s">
        <v>8348</v>
      </c>
      <c r="K907" s="2" t="s">
        <v>8349</v>
      </c>
      <c r="L907" s="2">
        <v>2015.0</v>
      </c>
      <c r="M907" s="2" t="s">
        <v>8350</v>
      </c>
      <c r="N907" s="2">
        <v>13.0</v>
      </c>
      <c r="O907" s="2">
        <v>4.0</v>
      </c>
      <c r="Q907" s="2">
        <v>217.0</v>
      </c>
      <c r="R907" s="2">
        <v>226.0</v>
      </c>
      <c r="S907" s="2">
        <v>0.0</v>
      </c>
      <c r="T907" s="2">
        <v>11.0</v>
      </c>
      <c r="U907" s="2" t="s">
        <v>8351</v>
      </c>
      <c r="V907" s="17" t="s">
        <v>8352</v>
      </c>
      <c r="W907" s="2" t="s">
        <v>4429</v>
      </c>
      <c r="X907" s="2" t="s">
        <v>4430</v>
      </c>
      <c r="Y907" s="2" t="s">
        <v>5011</v>
      </c>
      <c r="Z907" s="2" t="s">
        <v>367</v>
      </c>
      <c r="AA907" s="2" t="s">
        <v>8353</v>
      </c>
    </row>
    <row r="908">
      <c r="A908" s="95" t="s">
        <v>5911</v>
      </c>
      <c r="B908" s="135">
        <v>45924.0</v>
      </c>
      <c r="C908" s="95" t="s">
        <v>698</v>
      </c>
      <c r="D908" s="94" t="s">
        <v>5912</v>
      </c>
      <c r="E908" s="95" t="s">
        <v>741</v>
      </c>
      <c r="F908" s="134">
        <v>45925.0</v>
      </c>
      <c r="G908" s="94" t="s">
        <v>289</v>
      </c>
      <c r="H908" s="94" t="s">
        <v>8354</v>
      </c>
      <c r="I908" s="2" t="s">
        <v>8355</v>
      </c>
      <c r="J908" s="2" t="s">
        <v>8356</v>
      </c>
      <c r="K908" s="2" t="s">
        <v>8357</v>
      </c>
      <c r="L908" s="2">
        <v>2015.0</v>
      </c>
      <c r="M908" s="2" t="s">
        <v>8358</v>
      </c>
      <c r="N908" s="2">
        <v>12.0</v>
      </c>
      <c r="O908" s="2">
        <v>7.0</v>
      </c>
      <c r="P908" s="2">
        <v>140564.0</v>
      </c>
      <c r="S908" s="2">
        <v>0.0</v>
      </c>
      <c r="T908" s="2">
        <v>10.0</v>
      </c>
      <c r="U908" s="2" t="s">
        <v>8359</v>
      </c>
      <c r="V908" s="10" t="s">
        <v>8360</v>
      </c>
      <c r="W908" s="2" t="s">
        <v>4429</v>
      </c>
      <c r="X908" s="2" t="s">
        <v>4430</v>
      </c>
      <c r="Y908" s="2" t="s">
        <v>4767</v>
      </c>
      <c r="Z908" s="2" t="s">
        <v>367</v>
      </c>
      <c r="AA908" s="2" t="s">
        <v>8361</v>
      </c>
    </row>
    <row r="909">
      <c r="A909" s="95" t="s">
        <v>649</v>
      </c>
      <c r="B909" s="136">
        <v>45925.0</v>
      </c>
      <c r="C909" s="95" t="s">
        <v>698</v>
      </c>
      <c r="D909" s="94" t="s">
        <v>8362</v>
      </c>
      <c r="E909" s="95" t="s">
        <v>741</v>
      </c>
      <c r="F909" s="134">
        <v>45925.0</v>
      </c>
      <c r="G909" s="94" t="s">
        <v>289</v>
      </c>
      <c r="H909" s="94" t="s">
        <v>3718</v>
      </c>
      <c r="I909" s="2" t="s">
        <v>8363</v>
      </c>
      <c r="J909" s="2" t="s">
        <v>8364</v>
      </c>
      <c r="K909" s="2" t="s">
        <v>8365</v>
      </c>
      <c r="L909" s="2">
        <v>2015.0</v>
      </c>
      <c r="M909" s="2" t="s">
        <v>4951</v>
      </c>
      <c r="N909" s="2">
        <v>262.0</v>
      </c>
      <c r="O909" s="2">
        <v>6.0</v>
      </c>
      <c r="Q909" s="2">
        <v>1016.0</v>
      </c>
      <c r="R909" s="2">
        <v>1025.0</v>
      </c>
      <c r="S909" s="2">
        <v>0.0</v>
      </c>
      <c r="T909" s="2">
        <v>118.0</v>
      </c>
      <c r="U909" s="2" t="s">
        <v>8366</v>
      </c>
      <c r="V909" s="10" t="s">
        <v>8367</v>
      </c>
      <c r="W909" s="2" t="s">
        <v>4429</v>
      </c>
      <c r="X909" s="2" t="s">
        <v>4430</v>
      </c>
      <c r="Z909" s="2" t="s">
        <v>367</v>
      </c>
      <c r="AA909" s="2" t="s">
        <v>8368</v>
      </c>
    </row>
    <row r="910">
      <c r="A910" s="95" t="s">
        <v>649</v>
      </c>
      <c r="B910" s="136">
        <v>45925.0</v>
      </c>
      <c r="C910" s="95" t="s">
        <v>1264</v>
      </c>
      <c r="D910" s="94" t="s">
        <v>8369</v>
      </c>
      <c r="E910" s="95" t="s">
        <v>741</v>
      </c>
      <c r="F910" s="134">
        <v>45925.0</v>
      </c>
      <c r="G910" s="94" t="s">
        <v>289</v>
      </c>
      <c r="H910" s="94" t="s">
        <v>3718</v>
      </c>
      <c r="I910" s="2" t="s">
        <v>8370</v>
      </c>
      <c r="J910" s="2" t="s">
        <v>8371</v>
      </c>
      <c r="K910" s="2" t="s">
        <v>8372</v>
      </c>
      <c r="L910" s="2">
        <v>2015.0</v>
      </c>
      <c r="M910" s="2" t="s">
        <v>7705</v>
      </c>
      <c r="N910" s="2">
        <v>34.0</v>
      </c>
      <c r="O910" s="2">
        <v>7.0</v>
      </c>
      <c r="Q910" s="2">
        <v>1139.0</v>
      </c>
      <c r="R910" s="2">
        <v>1146.0</v>
      </c>
      <c r="S910" s="2">
        <v>0.0</v>
      </c>
      <c r="T910" s="2">
        <v>41.0</v>
      </c>
      <c r="U910" s="2" t="s">
        <v>8373</v>
      </c>
      <c r="V910" s="10" t="s">
        <v>8374</v>
      </c>
      <c r="W910" s="2" t="s">
        <v>4429</v>
      </c>
      <c r="X910" s="2" t="s">
        <v>4430</v>
      </c>
      <c r="Y910" s="2" t="s">
        <v>5011</v>
      </c>
      <c r="Z910" s="2" t="s">
        <v>367</v>
      </c>
      <c r="AA910" s="2" t="s">
        <v>8375</v>
      </c>
    </row>
    <row r="911">
      <c r="A911" s="95" t="s">
        <v>649</v>
      </c>
      <c r="B911" s="136">
        <v>45925.0</v>
      </c>
      <c r="C911" s="95" t="s">
        <v>698</v>
      </c>
      <c r="D911" s="94" t="s">
        <v>8376</v>
      </c>
      <c r="E911" s="95" t="s">
        <v>549</v>
      </c>
      <c r="F911" s="135">
        <v>45925.0</v>
      </c>
      <c r="G911" s="94" t="s">
        <v>289</v>
      </c>
      <c r="H911" s="94" t="s">
        <v>8377</v>
      </c>
      <c r="I911" s="2" t="s">
        <v>8378</v>
      </c>
      <c r="J911" s="2" t="s">
        <v>8379</v>
      </c>
      <c r="K911" s="2" t="s">
        <v>8380</v>
      </c>
      <c r="L911" s="2">
        <v>2015.0</v>
      </c>
      <c r="M911" s="2" t="s">
        <v>2103</v>
      </c>
      <c r="N911" s="2">
        <v>5.0</v>
      </c>
      <c r="O911" s="2">
        <v>5.0</v>
      </c>
      <c r="P911" s="2" t="s">
        <v>8381</v>
      </c>
      <c r="S911" s="2">
        <v>0.0</v>
      </c>
      <c r="T911" s="2">
        <v>12.0</v>
      </c>
      <c r="U911" s="2" t="s">
        <v>8382</v>
      </c>
      <c r="V911" s="10" t="s">
        <v>8383</v>
      </c>
      <c r="W911" s="2" t="s">
        <v>4429</v>
      </c>
      <c r="X911" s="2" t="s">
        <v>4430</v>
      </c>
      <c r="Y911" s="2" t="s">
        <v>4767</v>
      </c>
      <c r="Z911" s="2" t="s">
        <v>367</v>
      </c>
      <c r="AA911" s="2" t="s">
        <v>8384</v>
      </c>
    </row>
    <row r="912">
      <c r="A912" s="95" t="s">
        <v>649</v>
      </c>
      <c r="B912" s="136">
        <v>45925.0</v>
      </c>
      <c r="C912" s="95" t="s">
        <v>698</v>
      </c>
      <c r="D912" s="94" t="s">
        <v>8385</v>
      </c>
      <c r="E912" s="95" t="s">
        <v>693</v>
      </c>
      <c r="F912" s="136">
        <v>45925.0</v>
      </c>
      <c r="G912" s="94" t="s">
        <v>698</v>
      </c>
      <c r="H912" s="94" t="s">
        <v>8386</v>
      </c>
      <c r="I912" s="2" t="s">
        <v>8387</v>
      </c>
      <c r="J912" s="2" t="s">
        <v>8388</v>
      </c>
      <c r="K912" s="2" t="s">
        <v>8389</v>
      </c>
      <c r="L912" s="2">
        <v>2015.0</v>
      </c>
      <c r="M912" s="2" t="s">
        <v>4532</v>
      </c>
      <c r="N912" s="2">
        <v>24.0</v>
      </c>
      <c r="O912" s="2">
        <v>1.0</v>
      </c>
      <c r="Q912" s="2">
        <v>31.0</v>
      </c>
      <c r="R912" s="2">
        <v>37.0</v>
      </c>
      <c r="S912" s="2">
        <v>0.0</v>
      </c>
      <c r="T912" s="2">
        <v>22.0</v>
      </c>
      <c r="U912" s="2" t="s">
        <v>8390</v>
      </c>
      <c r="V912" s="10" t="s">
        <v>8391</v>
      </c>
      <c r="W912" s="2" t="s">
        <v>4429</v>
      </c>
      <c r="X912" s="2" t="s">
        <v>4430</v>
      </c>
      <c r="Y912" s="2" t="s">
        <v>4561</v>
      </c>
      <c r="Z912" s="2" t="s">
        <v>367</v>
      </c>
      <c r="AA912" s="2" t="s">
        <v>8392</v>
      </c>
    </row>
    <row r="913">
      <c r="A913" s="95" t="s">
        <v>649</v>
      </c>
      <c r="B913" s="136">
        <v>45925.0</v>
      </c>
      <c r="C913" s="95" t="s">
        <v>698</v>
      </c>
      <c r="D913" s="94" t="s">
        <v>8376</v>
      </c>
      <c r="E913" s="95" t="s">
        <v>549</v>
      </c>
      <c r="F913" s="135">
        <v>45925.0</v>
      </c>
      <c r="G913" s="94" t="s">
        <v>698</v>
      </c>
      <c r="H913" s="94" t="s">
        <v>8393</v>
      </c>
      <c r="I913" s="2" t="s">
        <v>8394</v>
      </c>
      <c r="J913" s="2" t="s">
        <v>8395</v>
      </c>
      <c r="K913" s="2" t="s">
        <v>8396</v>
      </c>
      <c r="L913" s="2">
        <v>2014.0</v>
      </c>
      <c r="M913" s="2" t="s">
        <v>8397</v>
      </c>
      <c r="N913" s="2">
        <v>16.0</v>
      </c>
      <c r="O913" s="2">
        <v>4.0</v>
      </c>
      <c r="Q913" s="2">
        <v>255.0</v>
      </c>
      <c r="R913" s="2">
        <v>261.0</v>
      </c>
      <c r="S913" s="2">
        <v>0.0</v>
      </c>
      <c r="T913" s="2">
        <v>18.0</v>
      </c>
      <c r="V913" s="10" t="s">
        <v>8398</v>
      </c>
      <c r="W913" s="2" t="s">
        <v>4429</v>
      </c>
      <c r="X913" s="2" t="s">
        <v>4430</v>
      </c>
      <c r="Z913" s="2" t="s">
        <v>367</v>
      </c>
      <c r="AA913" s="2" t="s">
        <v>8399</v>
      </c>
    </row>
    <row r="914">
      <c r="A914" s="95" t="s">
        <v>8044</v>
      </c>
      <c r="B914" s="135">
        <v>45925.0</v>
      </c>
      <c r="C914" s="95" t="s">
        <v>289</v>
      </c>
      <c r="D914" s="94" t="s">
        <v>8400</v>
      </c>
      <c r="E914" s="95" t="s">
        <v>649</v>
      </c>
      <c r="F914" s="136">
        <v>45925.0</v>
      </c>
      <c r="G914" s="94" t="s">
        <v>698</v>
      </c>
      <c r="H914" s="94" t="s">
        <v>8401</v>
      </c>
      <c r="I914" s="2" t="s">
        <v>8402</v>
      </c>
      <c r="J914" s="2" t="s">
        <v>8403</v>
      </c>
      <c r="K914" s="2" t="s">
        <v>8404</v>
      </c>
      <c r="L914" s="2">
        <v>2014.0</v>
      </c>
      <c r="M914" s="2" t="s">
        <v>8405</v>
      </c>
      <c r="N914" s="2">
        <v>30.0</v>
      </c>
      <c r="O914" s="2">
        <v>4.0</v>
      </c>
      <c r="Q914" s="2">
        <v>329.0</v>
      </c>
      <c r="R914" s="2">
        <v>343.0</v>
      </c>
      <c r="S914" s="2">
        <v>0.0</v>
      </c>
      <c r="T914" s="2">
        <v>103.0</v>
      </c>
      <c r="U914" s="2" t="s">
        <v>8406</v>
      </c>
      <c r="V914" s="10" t="s">
        <v>8407</v>
      </c>
      <c r="W914" s="2" t="s">
        <v>4429</v>
      </c>
      <c r="X914" s="2" t="s">
        <v>4430</v>
      </c>
      <c r="Y914" s="2" t="s">
        <v>5157</v>
      </c>
      <c r="Z914" s="2" t="s">
        <v>367</v>
      </c>
      <c r="AA914" s="2" t="s">
        <v>8408</v>
      </c>
    </row>
    <row r="915">
      <c r="A915" s="95" t="s">
        <v>8044</v>
      </c>
      <c r="B915" s="135">
        <v>45925.0</v>
      </c>
      <c r="C915" s="95" t="s">
        <v>360</v>
      </c>
      <c r="D915" s="94" t="s">
        <v>8409</v>
      </c>
      <c r="E915" s="95" t="s">
        <v>649</v>
      </c>
      <c r="F915" s="136">
        <v>45925.0</v>
      </c>
      <c r="G915" s="94" t="s">
        <v>1264</v>
      </c>
      <c r="H915" s="94" t="s">
        <v>8410</v>
      </c>
      <c r="I915" s="2" t="s">
        <v>8411</v>
      </c>
      <c r="J915" s="2" t="s">
        <v>8412</v>
      </c>
      <c r="K915" s="2" t="s">
        <v>8413</v>
      </c>
      <c r="L915" s="2">
        <v>2014.0</v>
      </c>
      <c r="M915" s="2" t="s">
        <v>8414</v>
      </c>
      <c r="N915" s="2">
        <v>11.0</v>
      </c>
      <c r="O915" s="2">
        <v>4.0</v>
      </c>
      <c r="Q915" s="2">
        <v>369.0</v>
      </c>
      <c r="R915" s="2">
        <v>376.0</v>
      </c>
      <c r="S915" s="2">
        <v>0.0</v>
      </c>
      <c r="T915" s="2">
        <v>18.0</v>
      </c>
      <c r="U915" s="2" t="s">
        <v>8415</v>
      </c>
      <c r="V915" s="10" t="s">
        <v>8416</v>
      </c>
      <c r="W915" s="2" t="s">
        <v>4429</v>
      </c>
      <c r="X915" s="2" t="s">
        <v>4430</v>
      </c>
      <c r="Z915" s="2" t="s">
        <v>367</v>
      </c>
      <c r="AA915" s="2" t="s">
        <v>8417</v>
      </c>
    </row>
    <row r="916">
      <c r="A916" s="95" t="s">
        <v>8044</v>
      </c>
      <c r="B916" s="135">
        <v>45925.0</v>
      </c>
      <c r="C916" s="95" t="s">
        <v>360</v>
      </c>
      <c r="D916" s="94" t="s">
        <v>8418</v>
      </c>
      <c r="E916" s="95" t="s">
        <v>649</v>
      </c>
      <c r="F916" s="136">
        <v>45925.0</v>
      </c>
      <c r="G916" s="94" t="s">
        <v>1264</v>
      </c>
      <c r="H916" s="94" t="s">
        <v>8419</v>
      </c>
      <c r="I916" s="2" t="s">
        <v>8420</v>
      </c>
      <c r="J916" s="2" t="s">
        <v>8421</v>
      </c>
      <c r="K916" s="2" t="s">
        <v>2528</v>
      </c>
      <c r="L916" s="2">
        <v>2014.0</v>
      </c>
      <c r="M916" s="2" t="s">
        <v>8422</v>
      </c>
      <c r="N916" s="2">
        <v>97.0</v>
      </c>
      <c r="O916" s="2">
        <v>2.0</v>
      </c>
      <c r="Q916" s="2">
        <v>276.0</v>
      </c>
      <c r="R916" s="2">
        <v>282.0</v>
      </c>
      <c r="S916" s="2">
        <v>0.0</v>
      </c>
      <c r="T916" s="2">
        <v>38.0</v>
      </c>
      <c r="U916" s="2" t="s">
        <v>2534</v>
      </c>
      <c r="V916" s="10" t="s">
        <v>8423</v>
      </c>
      <c r="W916" s="2" t="s">
        <v>4429</v>
      </c>
      <c r="X916" s="2" t="s">
        <v>4430</v>
      </c>
      <c r="Y916" s="2" t="s">
        <v>5011</v>
      </c>
      <c r="Z916" s="2" t="s">
        <v>367</v>
      </c>
      <c r="AA916" s="2" t="s">
        <v>8424</v>
      </c>
    </row>
    <row r="917">
      <c r="A917" s="95" t="s">
        <v>8044</v>
      </c>
      <c r="B917" s="135">
        <v>45925.0</v>
      </c>
      <c r="C917" s="95" t="s">
        <v>360</v>
      </c>
      <c r="D917" s="94" t="s">
        <v>8425</v>
      </c>
      <c r="E917" s="95" t="s">
        <v>649</v>
      </c>
      <c r="F917" s="136">
        <v>45925.0</v>
      </c>
      <c r="G917" s="94" t="s">
        <v>698</v>
      </c>
      <c r="H917" s="94" t="s">
        <v>8426</v>
      </c>
      <c r="I917" s="2" t="s">
        <v>8427</v>
      </c>
      <c r="J917" s="2" t="s">
        <v>8428</v>
      </c>
      <c r="K917" s="2" t="s">
        <v>8429</v>
      </c>
      <c r="L917" s="2">
        <v>2014.0</v>
      </c>
      <c r="M917" s="2" t="s">
        <v>8430</v>
      </c>
      <c r="N917" s="2">
        <v>40.0</v>
      </c>
      <c r="O917" s="2">
        <v>11.0</v>
      </c>
      <c r="Q917" s="2">
        <v>1623.0</v>
      </c>
      <c r="R917" s="2">
        <v>1633.0</v>
      </c>
      <c r="S917" s="2">
        <v>0.0</v>
      </c>
      <c r="T917" s="2">
        <v>217.0</v>
      </c>
      <c r="U917" s="2" t="s">
        <v>8431</v>
      </c>
      <c r="V917" s="10" t="s">
        <v>8432</v>
      </c>
      <c r="W917" s="2" t="s">
        <v>4429</v>
      </c>
      <c r="X917" s="2" t="s">
        <v>4430</v>
      </c>
      <c r="Y917" s="2" t="s">
        <v>4561</v>
      </c>
      <c r="Z917" s="2" t="s">
        <v>367</v>
      </c>
      <c r="AA917" s="2" t="s">
        <v>8433</v>
      </c>
    </row>
    <row r="918">
      <c r="A918" s="95" t="s">
        <v>8044</v>
      </c>
      <c r="B918" s="135">
        <v>45925.0</v>
      </c>
      <c r="C918" s="95" t="s">
        <v>289</v>
      </c>
      <c r="D918" s="94" t="s">
        <v>8434</v>
      </c>
      <c r="E918" s="95" t="s">
        <v>649</v>
      </c>
      <c r="F918" s="136">
        <v>45925.0</v>
      </c>
      <c r="G918" s="94" t="s">
        <v>698</v>
      </c>
      <c r="H918" s="94" t="s">
        <v>8435</v>
      </c>
      <c r="I918" s="2" t="s">
        <v>8436</v>
      </c>
      <c r="J918" s="2" t="s">
        <v>8437</v>
      </c>
      <c r="K918" s="2" t="s">
        <v>8438</v>
      </c>
      <c r="L918" s="2">
        <v>2014.0</v>
      </c>
      <c r="M918" s="2" t="s">
        <v>5608</v>
      </c>
      <c r="N918" s="2">
        <v>20.0</v>
      </c>
      <c r="O918" s="2">
        <v>10.0</v>
      </c>
      <c r="Q918" s="2" t="s">
        <v>8439</v>
      </c>
      <c r="R918" s="2" t="s">
        <v>8440</v>
      </c>
      <c r="S918" s="2">
        <v>0.0</v>
      </c>
      <c r="T918" s="2">
        <v>10.0</v>
      </c>
      <c r="V918" s="10" t="s">
        <v>8441</v>
      </c>
      <c r="W918" s="2" t="s">
        <v>4429</v>
      </c>
      <c r="X918" s="2" t="s">
        <v>4430</v>
      </c>
      <c r="Z918" s="2" t="s">
        <v>367</v>
      </c>
      <c r="AA918" s="2" t="s">
        <v>8442</v>
      </c>
    </row>
    <row r="919">
      <c r="A919" s="95" t="s">
        <v>8044</v>
      </c>
      <c r="B919" s="135">
        <v>45925.0</v>
      </c>
      <c r="C919" s="95" t="s">
        <v>289</v>
      </c>
      <c r="D919" s="94" t="s">
        <v>8443</v>
      </c>
      <c r="E919" s="95" t="s">
        <v>649</v>
      </c>
      <c r="F919" s="136">
        <v>45925.0</v>
      </c>
      <c r="G919" s="94" t="s">
        <v>698</v>
      </c>
      <c r="H919" s="94" t="s">
        <v>8444</v>
      </c>
      <c r="I919" s="2" t="s">
        <v>8445</v>
      </c>
      <c r="J919" s="2" t="s">
        <v>8446</v>
      </c>
      <c r="K919" s="2" t="s">
        <v>8447</v>
      </c>
      <c r="L919" s="2">
        <v>2014.0</v>
      </c>
      <c r="M919" s="2" t="s">
        <v>8448</v>
      </c>
      <c r="N919" s="2">
        <v>93.0</v>
      </c>
      <c r="O919" s="2">
        <v>10.0</v>
      </c>
      <c r="Q919" s="2">
        <v>938.0</v>
      </c>
      <c r="R919" s="2">
        <v>942.0</v>
      </c>
      <c r="S919" s="2">
        <v>0.0</v>
      </c>
      <c r="T919" s="2">
        <v>30.0</v>
      </c>
      <c r="U919" s="2" t="s">
        <v>8449</v>
      </c>
      <c r="V919" s="10" t="s">
        <v>8450</v>
      </c>
      <c r="W919" s="2" t="s">
        <v>4429</v>
      </c>
      <c r="X919" s="2" t="s">
        <v>4430</v>
      </c>
      <c r="Y919" s="2" t="s">
        <v>4692</v>
      </c>
      <c r="Z919" s="2" t="s">
        <v>367</v>
      </c>
      <c r="AA919" s="2" t="s">
        <v>8451</v>
      </c>
    </row>
    <row r="920">
      <c r="A920" s="95" t="s">
        <v>8044</v>
      </c>
      <c r="B920" s="135">
        <v>45925.0</v>
      </c>
      <c r="C920" s="95" t="s">
        <v>289</v>
      </c>
      <c r="D920" s="94" t="s">
        <v>8452</v>
      </c>
      <c r="E920" s="95" t="s">
        <v>649</v>
      </c>
      <c r="F920" s="136">
        <v>45925.0</v>
      </c>
      <c r="G920" s="94" t="s">
        <v>698</v>
      </c>
      <c r="H920" s="94" t="s">
        <v>8453</v>
      </c>
      <c r="I920" s="2" t="s">
        <v>8454</v>
      </c>
      <c r="J920" s="2" t="s">
        <v>8455</v>
      </c>
      <c r="K920" s="2" t="s">
        <v>8456</v>
      </c>
      <c r="L920" s="2">
        <v>2014.0</v>
      </c>
      <c r="M920" s="2" t="s">
        <v>4669</v>
      </c>
      <c r="N920" s="2">
        <v>9.0</v>
      </c>
      <c r="O920" s="2">
        <v>9.0</v>
      </c>
      <c r="P920" s="2" t="s">
        <v>8457</v>
      </c>
      <c r="S920" s="2">
        <v>0.0</v>
      </c>
      <c r="T920" s="2">
        <v>77.0</v>
      </c>
      <c r="U920" s="2" t="s">
        <v>8458</v>
      </c>
      <c r="V920" s="10" t="s">
        <v>8459</v>
      </c>
      <c r="W920" s="2" t="s">
        <v>4429</v>
      </c>
      <c r="X920" s="2" t="s">
        <v>4430</v>
      </c>
      <c r="Y920" s="2" t="s">
        <v>5083</v>
      </c>
      <c r="Z920" s="2" t="s">
        <v>367</v>
      </c>
      <c r="AA920" s="2" t="s">
        <v>8460</v>
      </c>
    </row>
    <row r="921">
      <c r="A921" s="95" t="s">
        <v>382</v>
      </c>
      <c r="B921" s="134">
        <v>45925.0</v>
      </c>
      <c r="C921" s="95" t="s">
        <v>289</v>
      </c>
      <c r="D921" s="94" t="s">
        <v>8461</v>
      </c>
      <c r="E921" s="95" t="s">
        <v>649</v>
      </c>
      <c r="F921" s="136">
        <v>45925.0</v>
      </c>
      <c r="G921" s="94" t="s">
        <v>698</v>
      </c>
      <c r="H921" s="94" t="s">
        <v>8462</v>
      </c>
      <c r="I921" s="2" t="s">
        <v>8463</v>
      </c>
      <c r="J921" s="2" t="s">
        <v>8464</v>
      </c>
      <c r="K921" s="2" t="s">
        <v>8465</v>
      </c>
      <c r="L921" s="2">
        <v>2014.0</v>
      </c>
      <c r="M921" s="2" t="s">
        <v>5770</v>
      </c>
      <c r="N921" s="2">
        <v>20.0</v>
      </c>
      <c r="O921" s="2">
        <v>9.0</v>
      </c>
      <c r="Q921" s="2">
        <v>714.0</v>
      </c>
      <c r="R921" s="2">
        <v>723.0</v>
      </c>
      <c r="S921" s="2">
        <v>0.0</v>
      </c>
      <c r="T921" s="2">
        <v>52.0</v>
      </c>
      <c r="U921" s="2" t="s">
        <v>8466</v>
      </c>
      <c r="V921" s="10" t="s">
        <v>8467</v>
      </c>
      <c r="W921" s="2" t="s">
        <v>4429</v>
      </c>
      <c r="X921" s="2" t="s">
        <v>4430</v>
      </c>
      <c r="Y921" s="2" t="s">
        <v>4692</v>
      </c>
      <c r="Z921" s="2" t="s">
        <v>367</v>
      </c>
      <c r="AA921" s="2" t="s">
        <v>8468</v>
      </c>
    </row>
    <row r="922">
      <c r="A922" s="95" t="s">
        <v>382</v>
      </c>
      <c r="B922" s="134">
        <v>45925.0</v>
      </c>
      <c r="C922" s="95" t="s">
        <v>289</v>
      </c>
      <c r="D922" s="94" t="s">
        <v>8469</v>
      </c>
      <c r="E922" s="95" t="s">
        <v>649</v>
      </c>
      <c r="F922" s="136">
        <v>45925.0</v>
      </c>
      <c r="G922" s="94" t="s">
        <v>698</v>
      </c>
      <c r="H922" s="94" t="s">
        <v>8470</v>
      </c>
      <c r="I922" s="2" t="s">
        <v>8471</v>
      </c>
      <c r="J922" s="2" t="s">
        <v>8472</v>
      </c>
      <c r="K922" s="2" t="s">
        <v>8473</v>
      </c>
      <c r="L922" s="2">
        <v>2014.0</v>
      </c>
      <c r="M922" s="2" t="s">
        <v>8474</v>
      </c>
      <c r="N922" s="2">
        <v>20.0</v>
      </c>
      <c r="O922" s="2">
        <v>4.0</v>
      </c>
      <c r="Q922" s="2">
        <v>246.0</v>
      </c>
      <c r="R922" s="2">
        <v>256.0</v>
      </c>
      <c r="S922" s="2">
        <v>0.0</v>
      </c>
      <c r="T922" s="2">
        <v>11.0</v>
      </c>
      <c r="U922" s="2" t="s">
        <v>8475</v>
      </c>
      <c r="V922" s="10" t="s">
        <v>8476</v>
      </c>
      <c r="W922" s="2" t="s">
        <v>4429</v>
      </c>
      <c r="X922" s="2" t="s">
        <v>4430</v>
      </c>
      <c r="Z922" s="2" t="s">
        <v>367</v>
      </c>
      <c r="AA922" s="2" t="s">
        <v>8477</v>
      </c>
    </row>
    <row r="923" ht="52.5" customHeight="1">
      <c r="A923" s="95" t="s">
        <v>382</v>
      </c>
      <c r="B923" s="134">
        <v>45925.0</v>
      </c>
      <c r="C923" s="95" t="s">
        <v>289</v>
      </c>
      <c r="D923" s="94" t="s">
        <v>8478</v>
      </c>
      <c r="E923" s="95" t="s">
        <v>649</v>
      </c>
      <c r="F923" s="136">
        <v>45925.0</v>
      </c>
      <c r="G923" s="94" t="s">
        <v>1264</v>
      </c>
      <c r="H923" s="94" t="s">
        <v>8479</v>
      </c>
      <c r="I923" s="2" t="s">
        <v>8480</v>
      </c>
      <c r="J923" s="2" t="s">
        <v>8481</v>
      </c>
      <c r="K923" s="2" t="s">
        <v>8482</v>
      </c>
      <c r="L923" s="2">
        <v>2014.0</v>
      </c>
      <c r="M923" s="2" t="s">
        <v>885</v>
      </c>
      <c r="N923" s="2">
        <v>15.0</v>
      </c>
      <c r="O923" s="2">
        <v>1.0</v>
      </c>
      <c r="P923" s="2">
        <v>299.0</v>
      </c>
      <c r="S923" s="2">
        <v>0.0</v>
      </c>
      <c r="T923" s="2">
        <v>19.0</v>
      </c>
      <c r="U923" s="2" t="s">
        <v>8483</v>
      </c>
      <c r="V923" s="10" t="s">
        <v>8484</v>
      </c>
      <c r="W923" s="2" t="s">
        <v>4429</v>
      </c>
      <c r="X923" s="2" t="s">
        <v>4430</v>
      </c>
      <c r="Y923" s="2" t="s">
        <v>4767</v>
      </c>
      <c r="Z923" s="2" t="s">
        <v>367</v>
      </c>
      <c r="AA923" s="2" t="s">
        <v>8485</v>
      </c>
    </row>
    <row r="924">
      <c r="A924" s="95" t="s">
        <v>741</v>
      </c>
      <c r="B924" s="134">
        <v>45925.0</v>
      </c>
      <c r="C924" s="95" t="s">
        <v>289</v>
      </c>
      <c r="D924" s="94" t="s">
        <v>3718</v>
      </c>
      <c r="E924" s="95" t="s">
        <v>649</v>
      </c>
      <c r="F924" s="136">
        <v>45925.0</v>
      </c>
      <c r="G924" s="94" t="s">
        <v>698</v>
      </c>
      <c r="H924" s="94" t="s">
        <v>8486</v>
      </c>
      <c r="I924" s="2" t="s">
        <v>8487</v>
      </c>
      <c r="J924" s="2" t="s">
        <v>8488</v>
      </c>
      <c r="K924" s="2" t="s">
        <v>8489</v>
      </c>
      <c r="L924" s="2">
        <v>2014.0</v>
      </c>
      <c r="M924" s="2" t="s">
        <v>8490</v>
      </c>
      <c r="N924" s="2">
        <v>28.0</v>
      </c>
      <c r="O924" s="2">
        <v>7.0</v>
      </c>
      <c r="Q924" s="2">
        <v>831.0</v>
      </c>
      <c r="R924" s="2">
        <v>840.0</v>
      </c>
      <c r="S924" s="2">
        <v>0.0</v>
      </c>
      <c r="T924" s="2">
        <v>64.0</v>
      </c>
      <c r="U924" s="2" t="s">
        <v>8491</v>
      </c>
      <c r="V924" s="10" t="s">
        <v>8492</v>
      </c>
      <c r="W924" s="2" t="s">
        <v>4429</v>
      </c>
      <c r="X924" s="2" t="s">
        <v>4430</v>
      </c>
      <c r="Y924" s="2" t="s">
        <v>5011</v>
      </c>
      <c r="Z924" s="2" t="s">
        <v>367</v>
      </c>
      <c r="AA924" s="2" t="s">
        <v>8493</v>
      </c>
    </row>
    <row r="925">
      <c r="A925" s="150" t="s">
        <v>870</v>
      </c>
      <c r="B925" s="149">
        <v>45925.0</v>
      </c>
      <c r="C925" s="150" t="s">
        <v>289</v>
      </c>
      <c r="D925" s="82" t="s">
        <v>4544</v>
      </c>
      <c r="E925" s="95" t="s">
        <v>66</v>
      </c>
      <c r="F925" s="136">
        <v>45925.0</v>
      </c>
      <c r="G925" s="94" t="s">
        <v>698</v>
      </c>
      <c r="H925" s="94" t="s">
        <v>8494</v>
      </c>
      <c r="I925" s="2" t="s">
        <v>8495</v>
      </c>
      <c r="J925" s="2" t="s">
        <v>8496</v>
      </c>
      <c r="K925" s="2" t="s">
        <v>8497</v>
      </c>
      <c r="L925" s="2">
        <v>2014.0</v>
      </c>
      <c r="M925" s="2" t="s">
        <v>4669</v>
      </c>
      <c r="N925" s="2">
        <v>9.0</v>
      </c>
      <c r="O925" s="2">
        <v>6.0</v>
      </c>
      <c r="P925" s="2" t="s">
        <v>8498</v>
      </c>
      <c r="S925" s="2">
        <v>0.0</v>
      </c>
      <c r="T925" s="2">
        <v>24.0</v>
      </c>
      <c r="U925" s="2" t="s">
        <v>8499</v>
      </c>
      <c r="V925" s="10" t="s">
        <v>8500</v>
      </c>
      <c r="W925" s="2" t="s">
        <v>4429</v>
      </c>
      <c r="X925" s="2" t="s">
        <v>4430</v>
      </c>
      <c r="Y925" s="2" t="s">
        <v>5083</v>
      </c>
      <c r="Z925" s="2" t="s">
        <v>367</v>
      </c>
      <c r="AA925" s="2" t="s">
        <v>8501</v>
      </c>
    </row>
    <row r="926">
      <c r="A926" s="95" t="s">
        <v>382</v>
      </c>
      <c r="B926" s="134">
        <v>45925.0</v>
      </c>
      <c r="C926" s="95" t="s">
        <v>289</v>
      </c>
      <c r="D926" s="94" t="s">
        <v>8502</v>
      </c>
      <c r="E926" s="95" t="s">
        <v>693</v>
      </c>
      <c r="F926" s="136">
        <v>45925.0</v>
      </c>
      <c r="G926" s="94" t="s">
        <v>698</v>
      </c>
      <c r="H926" s="94" t="s">
        <v>8503</v>
      </c>
      <c r="I926" s="2" t="s">
        <v>8504</v>
      </c>
      <c r="J926" s="2" t="s">
        <v>8505</v>
      </c>
      <c r="K926" s="2" t="s">
        <v>8506</v>
      </c>
      <c r="L926" s="2">
        <v>2014.0</v>
      </c>
      <c r="M926" s="2" t="s">
        <v>7651</v>
      </c>
      <c r="N926" s="2">
        <v>9.0</v>
      </c>
      <c r="O926" s="2">
        <v>1.0</v>
      </c>
      <c r="P926" s="2">
        <v>80.0</v>
      </c>
      <c r="S926" s="2">
        <v>0.0</v>
      </c>
      <c r="T926" s="2">
        <v>9.0</v>
      </c>
      <c r="U926" s="2" t="s">
        <v>8507</v>
      </c>
      <c r="V926" s="10" t="s">
        <v>8508</v>
      </c>
      <c r="W926" s="2" t="s">
        <v>4429</v>
      </c>
      <c r="X926" s="2" t="s">
        <v>4430</v>
      </c>
      <c r="Y926" s="2" t="s">
        <v>4767</v>
      </c>
      <c r="Z926" s="2" t="s">
        <v>367</v>
      </c>
      <c r="AA926" s="2" t="s">
        <v>8509</v>
      </c>
    </row>
    <row r="927">
      <c r="A927" s="95" t="s">
        <v>382</v>
      </c>
      <c r="B927" s="134">
        <v>45925.0</v>
      </c>
      <c r="C927" s="95" t="s">
        <v>289</v>
      </c>
      <c r="D927" s="94" t="s">
        <v>8510</v>
      </c>
      <c r="E927" s="95" t="s">
        <v>693</v>
      </c>
      <c r="F927" s="136">
        <v>45925.0</v>
      </c>
      <c r="G927" s="94" t="s">
        <v>360</v>
      </c>
      <c r="H927" s="94" t="s">
        <v>8511</v>
      </c>
      <c r="I927" s="2" t="s">
        <v>8512</v>
      </c>
      <c r="J927" s="2" t="s">
        <v>8513</v>
      </c>
      <c r="K927" s="2" t="s">
        <v>93</v>
      </c>
      <c r="L927" s="2">
        <v>2014.0</v>
      </c>
      <c r="M927" s="2" t="s">
        <v>8514</v>
      </c>
      <c r="N927" s="2">
        <v>36.0</v>
      </c>
      <c r="O927" s="2">
        <v>3.0</v>
      </c>
      <c r="Q927" s="2">
        <v>5.0</v>
      </c>
      <c r="R927" s="2">
        <v>16.0</v>
      </c>
      <c r="S927" s="2">
        <v>0.0</v>
      </c>
      <c r="T927" s="2">
        <v>75.0</v>
      </c>
      <c r="U927" s="2" t="s">
        <v>2954</v>
      </c>
      <c r="V927" s="10" t="s">
        <v>8515</v>
      </c>
      <c r="W927" s="2" t="s">
        <v>4429</v>
      </c>
      <c r="X927" s="2" t="s">
        <v>4430</v>
      </c>
      <c r="Z927" s="2" t="s">
        <v>367</v>
      </c>
      <c r="AA927" s="2" t="s">
        <v>8516</v>
      </c>
    </row>
    <row r="928">
      <c r="A928" s="95" t="s">
        <v>382</v>
      </c>
      <c r="B928" s="134">
        <v>45925.0</v>
      </c>
      <c r="C928" s="95" t="s">
        <v>289</v>
      </c>
      <c r="D928" s="94" t="s">
        <v>8517</v>
      </c>
      <c r="E928" s="95" t="s">
        <v>649</v>
      </c>
      <c r="F928" s="136">
        <v>45925.0</v>
      </c>
      <c r="G928" s="94" t="s">
        <v>698</v>
      </c>
      <c r="H928" s="94" t="s">
        <v>8518</v>
      </c>
      <c r="I928" s="2" t="s">
        <v>8519</v>
      </c>
      <c r="J928" s="2" t="s">
        <v>8520</v>
      </c>
      <c r="K928" s="2" t="s">
        <v>8521</v>
      </c>
      <c r="L928" s="2">
        <v>2014.0</v>
      </c>
      <c r="M928" s="2" t="s">
        <v>5510</v>
      </c>
      <c r="N928" s="2">
        <v>65.0</v>
      </c>
      <c r="O928" s="2">
        <v>5.0</v>
      </c>
      <c r="Q928" s="2">
        <v>626.0</v>
      </c>
      <c r="R928" s="2">
        <v>633.0</v>
      </c>
      <c r="S928" s="2">
        <v>0.0</v>
      </c>
      <c r="T928" s="2">
        <v>55.0</v>
      </c>
      <c r="U928" s="2" t="s">
        <v>8522</v>
      </c>
      <c r="V928" s="10" t="s">
        <v>8523</v>
      </c>
      <c r="W928" s="2" t="s">
        <v>4429</v>
      </c>
      <c r="X928" s="2" t="s">
        <v>4430</v>
      </c>
      <c r="Y928" s="2" t="s">
        <v>5011</v>
      </c>
      <c r="Z928" s="2" t="s">
        <v>367</v>
      </c>
      <c r="AA928" s="2" t="s">
        <v>8524</v>
      </c>
    </row>
    <row r="929">
      <c r="A929" s="95" t="s">
        <v>382</v>
      </c>
      <c r="B929" s="134">
        <v>45925.0</v>
      </c>
      <c r="C929" s="95" t="s">
        <v>289</v>
      </c>
      <c r="D929" s="94" t="s">
        <v>8525</v>
      </c>
      <c r="E929" s="95" t="s">
        <v>8526</v>
      </c>
      <c r="F929" s="135">
        <v>45925.0</v>
      </c>
      <c r="G929" s="94" t="s">
        <v>700</v>
      </c>
      <c r="H929" s="94" t="s">
        <v>8527</v>
      </c>
      <c r="I929" s="2" t="s">
        <v>8528</v>
      </c>
      <c r="J929" s="2" t="s">
        <v>8529</v>
      </c>
      <c r="K929" s="2" t="s">
        <v>8530</v>
      </c>
      <c r="L929" s="2">
        <v>2014.0</v>
      </c>
      <c r="M929" s="2" t="s">
        <v>4669</v>
      </c>
      <c r="N929" s="2">
        <v>9.0</v>
      </c>
      <c r="O929" s="2">
        <v>4.0</v>
      </c>
      <c r="P929" s="2" t="s">
        <v>8531</v>
      </c>
      <c r="S929" s="2">
        <v>0.0</v>
      </c>
      <c r="T929" s="2">
        <v>15.0</v>
      </c>
      <c r="U929" s="2" t="s">
        <v>8532</v>
      </c>
      <c r="V929" s="10" t="s">
        <v>8533</v>
      </c>
      <c r="W929" s="2" t="s">
        <v>4429</v>
      </c>
      <c r="X929" s="2" t="s">
        <v>4430</v>
      </c>
      <c r="Y929" s="2" t="s">
        <v>5083</v>
      </c>
      <c r="Z929" s="2" t="s">
        <v>367</v>
      </c>
      <c r="AA929" s="2" t="s">
        <v>8534</v>
      </c>
    </row>
    <row r="930">
      <c r="A930" s="95" t="s">
        <v>382</v>
      </c>
      <c r="B930" s="134">
        <v>45925.0</v>
      </c>
      <c r="C930" s="95" t="s">
        <v>289</v>
      </c>
      <c r="D930" s="94" t="s">
        <v>8535</v>
      </c>
      <c r="E930" s="95" t="s">
        <v>8526</v>
      </c>
      <c r="F930" s="135">
        <v>45925.0</v>
      </c>
      <c r="G930" s="94" t="s">
        <v>700</v>
      </c>
      <c r="H930" s="94" t="s">
        <v>8536</v>
      </c>
      <c r="I930" s="2" t="s">
        <v>8537</v>
      </c>
      <c r="J930" s="2" t="s">
        <v>8538</v>
      </c>
      <c r="K930" s="2" t="s">
        <v>8539</v>
      </c>
      <c r="L930" s="2">
        <v>2014.0</v>
      </c>
      <c r="M930" s="2" t="s">
        <v>7309</v>
      </c>
      <c r="N930" s="2">
        <v>14.0</v>
      </c>
      <c r="O930" s="2">
        <v>1.0</v>
      </c>
      <c r="P930" s="2">
        <v>141.0</v>
      </c>
      <c r="S930" s="2">
        <v>0.0</v>
      </c>
      <c r="T930" s="2">
        <v>103.0</v>
      </c>
      <c r="U930" s="2" t="s">
        <v>8540</v>
      </c>
      <c r="V930" s="10" t="s">
        <v>8541</v>
      </c>
      <c r="W930" s="2" t="s">
        <v>4429</v>
      </c>
      <c r="X930" s="2" t="s">
        <v>4430</v>
      </c>
      <c r="Y930" s="2" t="s">
        <v>4767</v>
      </c>
      <c r="Z930" s="2" t="s">
        <v>367</v>
      </c>
      <c r="AA930" s="2" t="s">
        <v>8542</v>
      </c>
    </row>
    <row r="931">
      <c r="A931" s="95" t="s">
        <v>382</v>
      </c>
      <c r="B931" s="134">
        <v>45925.0</v>
      </c>
      <c r="C931" s="95" t="s">
        <v>289</v>
      </c>
      <c r="D931" s="94" t="s">
        <v>8543</v>
      </c>
      <c r="E931" s="95" t="s">
        <v>8526</v>
      </c>
      <c r="F931" s="135">
        <v>45925.0</v>
      </c>
      <c r="G931" s="94" t="s">
        <v>289</v>
      </c>
      <c r="H931" s="94" t="s">
        <v>8544</v>
      </c>
      <c r="I931" s="2" t="s">
        <v>8545</v>
      </c>
      <c r="J931" s="2" t="s">
        <v>8546</v>
      </c>
      <c r="K931" s="2" t="s">
        <v>8547</v>
      </c>
      <c r="L931" s="2">
        <v>2014.0</v>
      </c>
      <c r="M931" s="2" t="s">
        <v>8548</v>
      </c>
      <c r="N931" s="2">
        <v>63.0</v>
      </c>
      <c r="O931" s="2">
        <v>13.0</v>
      </c>
      <c r="Q931" s="2">
        <v>1320.0</v>
      </c>
      <c r="R931" s="2">
        <v>1329.0</v>
      </c>
      <c r="S931" s="2">
        <v>0.0</v>
      </c>
      <c r="T931" s="2">
        <v>165.0</v>
      </c>
      <c r="U931" s="2" t="s">
        <v>8549</v>
      </c>
      <c r="V931" s="10" t="s">
        <v>8550</v>
      </c>
      <c r="W931" s="2" t="s">
        <v>4429</v>
      </c>
      <c r="X931" s="2" t="s">
        <v>4430</v>
      </c>
      <c r="Y931" s="2" t="s">
        <v>5157</v>
      </c>
      <c r="Z931" s="2" t="s">
        <v>367</v>
      </c>
      <c r="AA931" s="2" t="s">
        <v>8551</v>
      </c>
    </row>
    <row r="932">
      <c r="A932" s="95" t="s">
        <v>382</v>
      </c>
      <c r="B932" s="134">
        <v>45925.0</v>
      </c>
      <c r="C932" s="95" t="s">
        <v>289</v>
      </c>
      <c r="D932" s="94" t="s">
        <v>8552</v>
      </c>
      <c r="E932" s="95" t="s">
        <v>8553</v>
      </c>
      <c r="F932" s="135">
        <v>45925.0</v>
      </c>
      <c r="G932" s="94" t="s">
        <v>8554</v>
      </c>
      <c r="H932" s="94" t="s">
        <v>8555</v>
      </c>
      <c r="I932" s="2" t="s">
        <v>8556</v>
      </c>
      <c r="J932" s="2" t="s">
        <v>8557</v>
      </c>
      <c r="K932" s="2" t="s">
        <v>8558</v>
      </c>
      <c r="L932" s="2">
        <v>2014.0</v>
      </c>
      <c r="M932" s="2" t="s">
        <v>6687</v>
      </c>
      <c r="N932" s="2">
        <v>15.0</v>
      </c>
      <c r="O932" s="2">
        <v>1.0</v>
      </c>
      <c r="P932" s="2">
        <v>60.0</v>
      </c>
      <c r="S932" s="2">
        <v>0.0</v>
      </c>
      <c r="T932" s="2">
        <v>37.0</v>
      </c>
      <c r="U932" s="2" t="s">
        <v>8559</v>
      </c>
      <c r="V932" s="10" t="s">
        <v>8560</v>
      </c>
      <c r="W932" s="2" t="s">
        <v>4429</v>
      </c>
      <c r="X932" s="2" t="s">
        <v>4430</v>
      </c>
      <c r="Y932" s="2" t="s">
        <v>4767</v>
      </c>
      <c r="Z932" s="2" t="s">
        <v>367</v>
      </c>
      <c r="AA932" s="2" t="s">
        <v>8561</v>
      </c>
    </row>
    <row r="933">
      <c r="A933" s="95" t="s">
        <v>382</v>
      </c>
      <c r="B933" s="134">
        <v>45925.0</v>
      </c>
      <c r="C933" s="95" t="s">
        <v>289</v>
      </c>
      <c r="D933" s="94" t="s">
        <v>8562</v>
      </c>
      <c r="E933" s="95" t="s">
        <v>8526</v>
      </c>
      <c r="F933" s="135">
        <v>45925.0</v>
      </c>
      <c r="G933" s="94" t="s">
        <v>289</v>
      </c>
      <c r="H933" s="94" t="s">
        <v>8563</v>
      </c>
      <c r="I933" s="2" t="s">
        <v>8564</v>
      </c>
      <c r="J933" s="2" t="s">
        <v>8565</v>
      </c>
      <c r="K933" s="2" t="s">
        <v>8566</v>
      </c>
      <c r="L933" s="2">
        <v>2014.0</v>
      </c>
      <c r="M933" s="2" t="s">
        <v>8567</v>
      </c>
      <c r="N933" s="2">
        <v>15.0</v>
      </c>
      <c r="O933" s="2">
        <v>2.0</v>
      </c>
      <c r="Q933" s="2">
        <v>122.0</v>
      </c>
      <c r="R933" s="2">
        <v>133.0</v>
      </c>
      <c r="S933" s="2">
        <v>0.0</v>
      </c>
      <c r="T933" s="2">
        <v>44.0</v>
      </c>
      <c r="U933" s="2" t="s">
        <v>8568</v>
      </c>
      <c r="V933" s="10" t="s">
        <v>8569</v>
      </c>
      <c r="W933" s="2" t="s">
        <v>4429</v>
      </c>
      <c r="X933" s="2" t="s">
        <v>4430</v>
      </c>
      <c r="Y933" s="2" t="s">
        <v>4561</v>
      </c>
      <c r="Z933" s="2" t="s">
        <v>367</v>
      </c>
      <c r="AA933" s="2" t="s">
        <v>8570</v>
      </c>
    </row>
    <row r="934">
      <c r="A934" s="95" t="s">
        <v>329</v>
      </c>
      <c r="B934" s="135">
        <v>45925.0</v>
      </c>
      <c r="C934" s="95" t="s">
        <v>360</v>
      </c>
      <c r="D934" s="94" t="s">
        <v>8571</v>
      </c>
      <c r="E934" s="95" t="s">
        <v>8526</v>
      </c>
      <c r="F934" s="135">
        <v>45925.0</v>
      </c>
      <c r="G934" s="94" t="s">
        <v>387</v>
      </c>
      <c r="H934" s="94" t="s">
        <v>8572</v>
      </c>
      <c r="I934" s="2" t="s">
        <v>8573</v>
      </c>
      <c r="J934" s="2" t="s">
        <v>8574</v>
      </c>
      <c r="K934" s="2" t="s">
        <v>8575</v>
      </c>
      <c r="L934" s="2">
        <v>2014.0</v>
      </c>
      <c r="M934" s="2" t="s">
        <v>4756</v>
      </c>
      <c r="N934" s="2">
        <v>14.0</v>
      </c>
      <c r="O934" s="2">
        <v>1.0</v>
      </c>
      <c r="P934" s="2">
        <v>139.0</v>
      </c>
      <c r="S934" s="2">
        <v>0.0</v>
      </c>
      <c r="T934" s="2">
        <v>39.0</v>
      </c>
      <c r="U934" s="2" t="s">
        <v>8576</v>
      </c>
      <c r="V934" s="10" t="s">
        <v>8577</v>
      </c>
      <c r="W934" s="2" t="s">
        <v>4429</v>
      </c>
      <c r="X934" s="2" t="s">
        <v>4430</v>
      </c>
      <c r="Y934" s="2" t="s">
        <v>4767</v>
      </c>
      <c r="Z934" s="2" t="s">
        <v>367</v>
      </c>
      <c r="AA934" s="2" t="s">
        <v>8578</v>
      </c>
    </row>
    <row r="935">
      <c r="A935" s="95" t="s">
        <v>382</v>
      </c>
      <c r="B935" s="134">
        <v>45925.0</v>
      </c>
      <c r="C935" s="95" t="s">
        <v>289</v>
      </c>
      <c r="D935" s="94" t="s">
        <v>8579</v>
      </c>
      <c r="E935" s="95" t="s">
        <v>8526</v>
      </c>
      <c r="F935" s="135">
        <v>45925.0</v>
      </c>
      <c r="G935" s="94" t="s">
        <v>289</v>
      </c>
      <c r="H935" s="94" t="s">
        <v>8580</v>
      </c>
      <c r="I935" s="2" t="s">
        <v>8581</v>
      </c>
      <c r="J935" s="2" t="s">
        <v>8582</v>
      </c>
      <c r="K935" s="2" t="s">
        <v>8583</v>
      </c>
      <c r="L935" s="2">
        <v>2014.0</v>
      </c>
      <c r="M935" s="2" t="s">
        <v>885</v>
      </c>
      <c r="N935" s="2">
        <v>15.0</v>
      </c>
      <c r="O935" s="2">
        <v>1.0</v>
      </c>
      <c r="P935" s="2">
        <v>67.0</v>
      </c>
      <c r="S935" s="2">
        <v>0.0</v>
      </c>
      <c r="T935" s="2">
        <v>48.0</v>
      </c>
      <c r="U935" s="2" t="s">
        <v>8584</v>
      </c>
      <c r="V935" s="10" t="s">
        <v>8585</v>
      </c>
      <c r="W935" s="2" t="s">
        <v>4429</v>
      </c>
      <c r="X935" s="2" t="s">
        <v>4430</v>
      </c>
      <c r="Y935" s="2" t="s">
        <v>4767</v>
      </c>
      <c r="Z935" s="2" t="s">
        <v>367</v>
      </c>
      <c r="AA935" s="2" t="s">
        <v>8586</v>
      </c>
    </row>
    <row r="936">
      <c r="A936" s="95" t="s">
        <v>382</v>
      </c>
      <c r="B936" s="134">
        <v>45925.0</v>
      </c>
      <c r="C936" s="95" t="s">
        <v>289</v>
      </c>
      <c r="D936" s="94" t="s">
        <v>8587</v>
      </c>
      <c r="E936" s="95" t="s">
        <v>8526</v>
      </c>
      <c r="F936" s="135">
        <v>45925.0</v>
      </c>
      <c r="G936" s="94" t="s">
        <v>289</v>
      </c>
      <c r="H936" s="94" t="s">
        <v>8588</v>
      </c>
      <c r="I936" s="2" t="s">
        <v>8589</v>
      </c>
      <c r="J936" s="2" t="s">
        <v>8590</v>
      </c>
      <c r="K936" s="2" t="s">
        <v>8591</v>
      </c>
      <c r="L936" s="2">
        <v>2014.0</v>
      </c>
      <c r="M936" s="2" t="s">
        <v>8592</v>
      </c>
      <c r="N936" s="2">
        <v>9.0</v>
      </c>
      <c r="O936" s="2">
        <v>1.0</v>
      </c>
      <c r="P936" s="2">
        <v>4.0</v>
      </c>
      <c r="S936" s="2">
        <v>0.0</v>
      </c>
      <c r="T936" s="2">
        <v>10.0</v>
      </c>
      <c r="U936" s="2" t="s">
        <v>8593</v>
      </c>
      <c r="V936" s="10" t="s">
        <v>8594</v>
      </c>
      <c r="W936" s="2" t="s">
        <v>4429</v>
      </c>
      <c r="X936" s="2" t="s">
        <v>4430</v>
      </c>
      <c r="Y936" s="2" t="s">
        <v>4767</v>
      </c>
      <c r="Z936" s="2" t="s">
        <v>367</v>
      </c>
      <c r="AA936" s="2" t="s">
        <v>8595</v>
      </c>
    </row>
    <row r="937">
      <c r="A937" s="95" t="s">
        <v>382</v>
      </c>
      <c r="B937" s="134">
        <v>45925.0</v>
      </c>
      <c r="C937" s="95" t="s">
        <v>360</v>
      </c>
      <c r="D937" s="94" t="s">
        <v>8596</v>
      </c>
      <c r="E937" s="95" t="s">
        <v>8526</v>
      </c>
      <c r="F937" s="135">
        <v>45925.0</v>
      </c>
      <c r="G937" s="94" t="s">
        <v>360</v>
      </c>
      <c r="H937" s="94" t="s">
        <v>8597</v>
      </c>
      <c r="I937" s="2" t="s">
        <v>8598</v>
      </c>
      <c r="J937" s="2">
        <v>5.55436242E10</v>
      </c>
      <c r="K937" s="2" t="s">
        <v>8599</v>
      </c>
      <c r="L937" s="2">
        <v>2014.0</v>
      </c>
      <c r="M937" s="2" t="s">
        <v>4476</v>
      </c>
      <c r="N937" s="2">
        <v>13.0</v>
      </c>
      <c r="O937" s="2">
        <v>1.0</v>
      </c>
      <c r="P937" s="2">
        <v>124.0</v>
      </c>
      <c r="S937" s="2">
        <v>0.0</v>
      </c>
      <c r="T937" s="2">
        <v>9.0</v>
      </c>
      <c r="U937" s="2" t="s">
        <v>8600</v>
      </c>
      <c r="V937" s="10" t="s">
        <v>8601</v>
      </c>
      <c r="W937" s="2" t="s">
        <v>4429</v>
      </c>
      <c r="X937" s="2" t="s">
        <v>4430</v>
      </c>
      <c r="Y937" s="2" t="s">
        <v>4767</v>
      </c>
      <c r="Z937" s="2" t="s">
        <v>367</v>
      </c>
      <c r="AA937" s="2" t="s">
        <v>8602</v>
      </c>
    </row>
    <row r="938">
      <c r="A938" s="95" t="s">
        <v>382</v>
      </c>
      <c r="B938" s="134">
        <v>45925.0</v>
      </c>
      <c r="C938" s="95" t="s">
        <v>289</v>
      </c>
      <c r="D938" s="94" t="s">
        <v>8603</v>
      </c>
      <c r="E938" s="95" t="s">
        <v>8526</v>
      </c>
      <c r="F938" s="135">
        <v>45925.0</v>
      </c>
      <c r="G938" s="94" t="s">
        <v>289</v>
      </c>
      <c r="H938" s="94" t="s">
        <v>8604</v>
      </c>
      <c r="I938" s="2" t="s">
        <v>8605</v>
      </c>
      <c r="J938" s="2" t="s">
        <v>8606</v>
      </c>
      <c r="K938" s="2" t="s">
        <v>8607</v>
      </c>
      <c r="L938" s="2">
        <v>2014.0</v>
      </c>
      <c r="M938" s="2" t="s">
        <v>8608</v>
      </c>
      <c r="Q938" s="2">
        <v>893.0</v>
      </c>
      <c r="R938" s="2">
        <v>895.0</v>
      </c>
      <c r="S938" s="2">
        <v>0.0</v>
      </c>
      <c r="T938" s="2">
        <v>49.0</v>
      </c>
      <c r="U938" s="2" t="s">
        <v>8609</v>
      </c>
      <c r="V938" s="10" t="s">
        <v>8610</v>
      </c>
      <c r="W938" s="2" t="s">
        <v>4429</v>
      </c>
      <c r="X938" s="2" t="s">
        <v>4430</v>
      </c>
      <c r="Z938" s="2" t="s">
        <v>367</v>
      </c>
      <c r="AA938" s="2" t="s">
        <v>8611</v>
      </c>
    </row>
    <row r="939">
      <c r="A939" s="95" t="s">
        <v>382</v>
      </c>
      <c r="B939" s="134">
        <v>45925.0</v>
      </c>
      <c r="C939" s="95" t="s">
        <v>289</v>
      </c>
      <c r="D939" s="94" t="s">
        <v>8612</v>
      </c>
      <c r="E939" s="95" t="s">
        <v>8526</v>
      </c>
      <c r="F939" s="135">
        <v>45925.0</v>
      </c>
      <c r="G939" s="94" t="s">
        <v>289</v>
      </c>
      <c r="H939" s="94" t="s">
        <v>8613</v>
      </c>
      <c r="I939" s="2" t="s">
        <v>8614</v>
      </c>
      <c r="J939" s="2" t="s">
        <v>8615</v>
      </c>
      <c r="K939" s="2" t="s">
        <v>8616</v>
      </c>
      <c r="L939" s="2">
        <v>2014.0</v>
      </c>
      <c r="M939" s="2" t="s">
        <v>8617</v>
      </c>
      <c r="N939" s="2">
        <v>21.0</v>
      </c>
      <c r="O939" s="2">
        <v>2.0</v>
      </c>
      <c r="Q939" s="2">
        <v>362.0</v>
      </c>
      <c r="R939" s="2">
        <v>367.0</v>
      </c>
      <c r="S939" s="2">
        <v>0.0</v>
      </c>
      <c r="T939" s="2">
        <v>0.0</v>
      </c>
      <c r="U939" s="2" t="s">
        <v>8618</v>
      </c>
      <c r="V939" s="10" t="s">
        <v>8619</v>
      </c>
      <c r="W939" s="2" t="s">
        <v>4429</v>
      </c>
      <c r="X939" s="2" t="s">
        <v>4430</v>
      </c>
      <c r="Z939" s="2" t="s">
        <v>367</v>
      </c>
      <c r="AA939" s="2" t="s">
        <v>8620</v>
      </c>
    </row>
    <row r="940">
      <c r="A940" s="95" t="s">
        <v>382</v>
      </c>
      <c r="B940" s="134">
        <v>45925.0</v>
      </c>
      <c r="C940" s="95" t="s">
        <v>289</v>
      </c>
      <c r="D940" s="94" t="s">
        <v>8621</v>
      </c>
      <c r="E940" s="95" t="s">
        <v>8526</v>
      </c>
      <c r="F940" s="135">
        <v>45925.0</v>
      </c>
      <c r="G940" s="94" t="s">
        <v>700</v>
      </c>
      <c r="H940" s="94" t="s">
        <v>8622</v>
      </c>
      <c r="I940" s="2" t="s">
        <v>8623</v>
      </c>
      <c r="J940" s="2" t="s">
        <v>8624</v>
      </c>
      <c r="K940" s="2" t="s">
        <v>8625</v>
      </c>
      <c r="L940" s="2">
        <v>2014.0</v>
      </c>
      <c r="M940" s="2" t="s">
        <v>8626</v>
      </c>
      <c r="N940" s="2">
        <v>8.0</v>
      </c>
      <c r="O940" s="151">
        <v>45846.0</v>
      </c>
      <c r="Q940" s="2">
        <v>610.0</v>
      </c>
      <c r="R940" s="2">
        <v>619.0</v>
      </c>
      <c r="S940" s="2">
        <v>0.0</v>
      </c>
      <c r="T940" s="2">
        <v>39.0</v>
      </c>
      <c r="U940" s="2" t="s">
        <v>8627</v>
      </c>
      <c r="V940" s="10" t="s">
        <v>8628</v>
      </c>
      <c r="W940" s="2" t="s">
        <v>4429</v>
      </c>
      <c r="X940" s="2" t="s">
        <v>4430</v>
      </c>
      <c r="Y940" s="2" t="s">
        <v>5157</v>
      </c>
      <c r="Z940" s="2" t="s">
        <v>367</v>
      </c>
      <c r="AA940" s="2" t="s">
        <v>8629</v>
      </c>
    </row>
    <row r="941">
      <c r="A941" s="95" t="s">
        <v>382</v>
      </c>
      <c r="B941" s="134">
        <v>45925.0</v>
      </c>
      <c r="C941" s="95" t="s">
        <v>289</v>
      </c>
      <c r="D941" s="94" t="s">
        <v>8630</v>
      </c>
      <c r="E941" s="95" t="s">
        <v>403</v>
      </c>
      <c r="F941" s="134">
        <v>45925.0</v>
      </c>
      <c r="G941" s="94" t="s">
        <v>289</v>
      </c>
      <c r="H941" s="94" t="s">
        <v>8631</v>
      </c>
      <c r="I941" s="2" t="s">
        <v>8632</v>
      </c>
      <c r="J941" s="2" t="s">
        <v>8633</v>
      </c>
      <c r="K941" s="2" t="s">
        <v>8634</v>
      </c>
      <c r="L941" s="2">
        <v>2014.0</v>
      </c>
      <c r="M941" s="2" t="s">
        <v>7292</v>
      </c>
      <c r="N941" s="2">
        <v>29.0</v>
      </c>
      <c r="O941" s="2">
        <v>5.0</v>
      </c>
      <c r="Q941" s="2">
        <v>883.0</v>
      </c>
      <c r="R941" s="2">
        <v>8.83E7</v>
      </c>
      <c r="S941" s="2">
        <v>0.0</v>
      </c>
      <c r="T941" s="2">
        <v>3.0</v>
      </c>
      <c r="U941" s="2" t="s">
        <v>8635</v>
      </c>
      <c r="V941" s="10" t="s">
        <v>8636</v>
      </c>
      <c r="W941" s="2" t="s">
        <v>4429</v>
      </c>
      <c r="X941" s="2" t="s">
        <v>4430</v>
      </c>
      <c r="Z941" s="2" t="s">
        <v>367</v>
      </c>
      <c r="AA941" s="2" t="s">
        <v>8637</v>
      </c>
    </row>
    <row r="942">
      <c r="A942" s="95" t="s">
        <v>695</v>
      </c>
      <c r="B942" s="136">
        <v>45925.0</v>
      </c>
      <c r="C942" s="95" t="s">
        <v>289</v>
      </c>
      <c r="D942" s="94" t="s">
        <v>8638</v>
      </c>
      <c r="E942" s="95" t="s">
        <v>382</v>
      </c>
      <c r="F942" s="134">
        <v>45925.0</v>
      </c>
      <c r="G942" s="94" t="s">
        <v>289</v>
      </c>
      <c r="H942" s="94" t="s">
        <v>8639</v>
      </c>
      <c r="I942" s="2" t="s">
        <v>8640</v>
      </c>
      <c r="J942" s="2" t="s">
        <v>8641</v>
      </c>
      <c r="K942" s="2" t="s">
        <v>8642</v>
      </c>
      <c r="L942" s="2">
        <v>2014.0</v>
      </c>
      <c r="M942" s="2" t="s">
        <v>7342</v>
      </c>
      <c r="N942" s="2">
        <v>20.0</v>
      </c>
      <c r="O942" s="2">
        <v>5.0</v>
      </c>
      <c r="Q942" s="2">
        <v>523.0</v>
      </c>
      <c r="R942" s="2">
        <v>529.0</v>
      </c>
      <c r="S942" s="2">
        <v>0.0</v>
      </c>
      <c r="T942" s="2">
        <v>22.0</v>
      </c>
      <c r="U942" s="2" t="s">
        <v>8643</v>
      </c>
      <c r="V942" s="10" t="s">
        <v>8644</v>
      </c>
      <c r="W942" s="2" t="s">
        <v>4429</v>
      </c>
      <c r="X942" s="2" t="s">
        <v>4430</v>
      </c>
      <c r="Z942" s="2" t="s">
        <v>367</v>
      </c>
      <c r="AA942" s="2" t="s">
        <v>8645</v>
      </c>
    </row>
    <row r="943">
      <c r="A943" s="95" t="s">
        <v>382</v>
      </c>
      <c r="B943" s="134">
        <v>45925.0</v>
      </c>
      <c r="C943" s="95" t="s">
        <v>360</v>
      </c>
      <c r="D943" s="94" t="s">
        <v>8646</v>
      </c>
      <c r="E943" s="95" t="s">
        <v>403</v>
      </c>
      <c r="F943" s="134">
        <v>45925.0</v>
      </c>
      <c r="G943" s="94" t="s">
        <v>360</v>
      </c>
      <c r="H943" s="94" t="s">
        <v>8647</v>
      </c>
      <c r="I943" s="2" t="s">
        <v>8648</v>
      </c>
      <c r="J943" s="2" t="s">
        <v>8649</v>
      </c>
      <c r="K943" s="2" t="s">
        <v>8650</v>
      </c>
      <c r="L943" s="2">
        <v>2014.0</v>
      </c>
      <c r="M943" s="2" t="s">
        <v>6540</v>
      </c>
      <c r="N943" s="2">
        <v>106.0</v>
      </c>
      <c r="O943" s="2">
        <v>1.0</v>
      </c>
      <c r="Q943" s="2">
        <v>42.0</v>
      </c>
      <c r="R943" s="2">
        <v>49.0</v>
      </c>
      <c r="S943" s="2">
        <v>0.0</v>
      </c>
      <c r="T943" s="2">
        <v>9.0</v>
      </c>
      <c r="U943" s="2" t="s">
        <v>8651</v>
      </c>
      <c r="V943" s="10" t="s">
        <v>8652</v>
      </c>
      <c r="W943" s="2" t="s">
        <v>4429</v>
      </c>
      <c r="X943" s="2" t="s">
        <v>4430</v>
      </c>
      <c r="Z943" s="2" t="s">
        <v>367</v>
      </c>
      <c r="AA943" s="2" t="s">
        <v>8653</v>
      </c>
    </row>
    <row r="944">
      <c r="A944" s="95" t="s">
        <v>695</v>
      </c>
      <c r="B944" s="136">
        <v>45925.0</v>
      </c>
      <c r="C944" s="95" t="s">
        <v>289</v>
      </c>
      <c r="D944" s="94" t="s">
        <v>8654</v>
      </c>
      <c r="E944" s="95" t="s">
        <v>741</v>
      </c>
      <c r="F944" s="134">
        <v>45925.0</v>
      </c>
      <c r="G944" s="94" t="s">
        <v>289</v>
      </c>
      <c r="H944" s="94" t="s">
        <v>3718</v>
      </c>
      <c r="I944" s="2" t="s">
        <v>8655</v>
      </c>
      <c r="J944" s="2" t="s">
        <v>8656</v>
      </c>
      <c r="K944" s="2" t="s">
        <v>8657</v>
      </c>
      <c r="L944" s="2">
        <v>2014.0</v>
      </c>
      <c r="M944" s="2" t="s">
        <v>5817</v>
      </c>
      <c r="N944" s="2">
        <v>42.0</v>
      </c>
      <c r="O944" s="2">
        <v>8.0</v>
      </c>
      <c r="Q944" s="2">
        <v>1749.0</v>
      </c>
      <c r="R944" s="2">
        <v>1755.0</v>
      </c>
      <c r="S944" s="2">
        <v>0.0</v>
      </c>
      <c r="T944" s="2">
        <v>1181.0</v>
      </c>
      <c r="U944" s="2" t="s">
        <v>8658</v>
      </c>
      <c r="V944" s="10" t="s">
        <v>8659</v>
      </c>
      <c r="W944" s="2" t="s">
        <v>4429</v>
      </c>
      <c r="X944" s="2" t="s">
        <v>4430</v>
      </c>
      <c r="Z944" s="2" t="s">
        <v>367</v>
      </c>
      <c r="AA944" s="2" t="s">
        <v>8660</v>
      </c>
    </row>
    <row r="945">
      <c r="A945" s="95" t="s">
        <v>382</v>
      </c>
      <c r="B945" s="134">
        <v>45925.0</v>
      </c>
      <c r="C945" s="95" t="s">
        <v>360</v>
      </c>
      <c r="D945" s="94" t="s">
        <v>8661</v>
      </c>
      <c r="E945" s="95" t="s">
        <v>403</v>
      </c>
      <c r="F945" s="134">
        <v>45925.0</v>
      </c>
      <c r="G945" s="94" t="s">
        <v>360</v>
      </c>
      <c r="H945" s="94" t="s">
        <v>8662</v>
      </c>
      <c r="I945" s="2" t="s">
        <v>8663</v>
      </c>
      <c r="J945" s="2" t="s">
        <v>8664</v>
      </c>
      <c r="K945" s="2" t="s">
        <v>8665</v>
      </c>
      <c r="L945" s="2">
        <v>2014.0</v>
      </c>
      <c r="M945" s="2" t="s">
        <v>8666</v>
      </c>
      <c r="N945" s="2">
        <v>371.0</v>
      </c>
      <c r="O945" s="2">
        <v>3.0</v>
      </c>
      <c r="Q945" s="2">
        <v>198.0</v>
      </c>
      <c r="R945" s="2">
        <v>201.0</v>
      </c>
      <c r="S945" s="2">
        <v>0.0</v>
      </c>
      <c r="T945" s="2">
        <v>54.0</v>
      </c>
      <c r="U945" s="2" t="s">
        <v>8667</v>
      </c>
      <c r="V945" s="10" t="s">
        <v>8668</v>
      </c>
      <c r="W945" s="2" t="s">
        <v>4429</v>
      </c>
      <c r="X945" s="2" t="s">
        <v>4430</v>
      </c>
      <c r="Z945" s="2" t="s">
        <v>367</v>
      </c>
      <c r="AA945" s="2" t="s">
        <v>8669</v>
      </c>
    </row>
    <row r="946">
      <c r="A946" s="95" t="s">
        <v>382</v>
      </c>
      <c r="B946" s="134">
        <v>45925.0</v>
      </c>
      <c r="C946" s="95" t="s">
        <v>289</v>
      </c>
      <c r="D946" s="94" t="s">
        <v>8670</v>
      </c>
      <c r="E946" s="95" t="s">
        <v>403</v>
      </c>
      <c r="F946" s="134">
        <v>45925.0</v>
      </c>
      <c r="G946" s="94" t="s">
        <v>289</v>
      </c>
      <c r="H946" s="94" t="s">
        <v>8671</v>
      </c>
      <c r="I946" s="2" t="s">
        <v>8672</v>
      </c>
      <c r="J946" s="2" t="s">
        <v>8673</v>
      </c>
      <c r="K946" s="2" t="s">
        <v>8674</v>
      </c>
      <c r="L946" s="2">
        <v>2014.0</v>
      </c>
      <c r="M946" s="2" t="s">
        <v>2103</v>
      </c>
      <c r="N946" s="2">
        <v>4.0</v>
      </c>
      <c r="O946" s="2">
        <v>7.0</v>
      </c>
      <c r="P946" s="2" t="s">
        <v>8675</v>
      </c>
      <c r="S946" s="2">
        <v>0.0</v>
      </c>
      <c r="T946" s="2">
        <v>22.0</v>
      </c>
      <c r="U946" s="2" t="s">
        <v>8676</v>
      </c>
      <c r="V946" s="10" t="s">
        <v>8677</v>
      </c>
      <c r="W946" s="2" t="s">
        <v>4429</v>
      </c>
      <c r="X946" s="2" t="s">
        <v>4430</v>
      </c>
      <c r="Y946" s="2" t="s">
        <v>4767</v>
      </c>
      <c r="Z946" s="2" t="s">
        <v>367</v>
      </c>
      <c r="AA946" s="2" t="s">
        <v>8678</v>
      </c>
    </row>
    <row r="947">
      <c r="A947" s="95" t="s">
        <v>695</v>
      </c>
      <c r="B947" s="136">
        <v>45925.0</v>
      </c>
      <c r="C947" s="95" t="s">
        <v>289</v>
      </c>
      <c r="D947" s="94" t="s">
        <v>8679</v>
      </c>
      <c r="E947" s="95" t="s">
        <v>382</v>
      </c>
      <c r="F947" s="134">
        <v>45925.0</v>
      </c>
      <c r="G947" s="94" t="s">
        <v>289</v>
      </c>
      <c r="H947" s="94" t="s">
        <v>8680</v>
      </c>
      <c r="I947" s="2" t="s">
        <v>8681</v>
      </c>
      <c r="J947" s="2" t="s">
        <v>8682</v>
      </c>
      <c r="K947" s="2" t="s">
        <v>8683</v>
      </c>
      <c r="L947" s="2">
        <v>2014.0</v>
      </c>
      <c r="M947" s="2" t="s">
        <v>8684</v>
      </c>
      <c r="N947" s="2">
        <v>21.0</v>
      </c>
      <c r="O947" s="2">
        <v>2.0</v>
      </c>
      <c r="Q947" s="2" t="s">
        <v>8685</v>
      </c>
      <c r="R947" s="2" t="s">
        <v>8686</v>
      </c>
      <c r="S947" s="2">
        <v>0.0</v>
      </c>
      <c r="T947" s="2">
        <v>1.0</v>
      </c>
      <c r="U947" s="2" t="s">
        <v>8687</v>
      </c>
      <c r="V947" s="10" t="s">
        <v>8688</v>
      </c>
      <c r="W947" s="2" t="s">
        <v>4429</v>
      </c>
      <c r="X947" s="2" t="s">
        <v>4430</v>
      </c>
      <c r="Y947" s="2" t="s">
        <v>5083</v>
      </c>
      <c r="Z947" s="2" t="s">
        <v>367</v>
      </c>
      <c r="AA947" s="2" t="s">
        <v>8689</v>
      </c>
    </row>
    <row r="948">
      <c r="A948" s="95" t="s">
        <v>382</v>
      </c>
      <c r="B948" s="134">
        <v>45925.0</v>
      </c>
      <c r="C948" s="95" t="s">
        <v>289</v>
      </c>
      <c r="D948" s="94" t="s">
        <v>8690</v>
      </c>
      <c r="E948" s="95" t="s">
        <v>549</v>
      </c>
      <c r="F948" s="135">
        <v>45925.0</v>
      </c>
      <c r="G948" s="94" t="s">
        <v>289</v>
      </c>
      <c r="H948" s="94" t="s">
        <v>8691</v>
      </c>
      <c r="I948" s="2" t="s">
        <v>8692</v>
      </c>
      <c r="J948" s="2" t="s">
        <v>8693</v>
      </c>
      <c r="K948" s="2" t="s">
        <v>8694</v>
      </c>
      <c r="L948" s="2">
        <v>2014.0</v>
      </c>
      <c r="M948" s="2" t="s">
        <v>8695</v>
      </c>
      <c r="N948" s="2">
        <v>12.0</v>
      </c>
      <c r="O948" s="2">
        <v>1.0</v>
      </c>
      <c r="P948" s="2" t="s">
        <v>8696</v>
      </c>
      <c r="S948" s="2">
        <v>0.0</v>
      </c>
      <c r="T948" s="2">
        <v>4.0</v>
      </c>
      <c r="U948" s="2" t="s">
        <v>8697</v>
      </c>
      <c r="V948" s="10" t="s">
        <v>8698</v>
      </c>
      <c r="W948" s="2" t="s">
        <v>4429</v>
      </c>
      <c r="X948" s="2" t="s">
        <v>4430</v>
      </c>
      <c r="Z948" s="2" t="s">
        <v>367</v>
      </c>
      <c r="AA948" s="2" t="s">
        <v>8699</v>
      </c>
    </row>
    <row r="949">
      <c r="A949" s="95" t="s">
        <v>695</v>
      </c>
      <c r="B949" s="136">
        <v>45925.0</v>
      </c>
      <c r="C949" s="95" t="s">
        <v>289</v>
      </c>
      <c r="D949" s="94" t="s">
        <v>8700</v>
      </c>
      <c r="E949" s="95" t="s">
        <v>329</v>
      </c>
      <c r="F949" s="135">
        <v>45925.0</v>
      </c>
      <c r="G949" s="94" t="s">
        <v>289</v>
      </c>
      <c r="H949" s="94" t="s">
        <v>8701</v>
      </c>
      <c r="I949" s="2" t="s">
        <v>8702</v>
      </c>
      <c r="J949" s="2" t="s">
        <v>8703</v>
      </c>
      <c r="K949" s="2" t="s">
        <v>8704</v>
      </c>
      <c r="L949" s="2">
        <v>2014.0</v>
      </c>
      <c r="M949" s="2" t="s">
        <v>8705</v>
      </c>
      <c r="N949" s="2">
        <v>297.0</v>
      </c>
      <c r="O949" s="2">
        <v>1.0</v>
      </c>
      <c r="Q949" s="2">
        <v>83.0</v>
      </c>
      <c r="R949" s="2">
        <v>97.0</v>
      </c>
      <c r="S949" s="2">
        <v>0.0</v>
      </c>
      <c r="T949" s="2">
        <v>18.0</v>
      </c>
      <c r="U949" s="2" t="s">
        <v>8706</v>
      </c>
      <c r="V949" s="10" t="s">
        <v>8707</v>
      </c>
      <c r="W949" s="2" t="s">
        <v>4429</v>
      </c>
      <c r="X949" s="2" t="s">
        <v>4430</v>
      </c>
      <c r="Z949" s="2" t="s">
        <v>367</v>
      </c>
      <c r="AA949" s="2" t="s">
        <v>8708</v>
      </c>
    </row>
    <row r="950">
      <c r="A950" s="95" t="s">
        <v>695</v>
      </c>
      <c r="B950" s="136">
        <v>45925.0</v>
      </c>
      <c r="C950" s="95" t="s">
        <v>289</v>
      </c>
      <c r="D950" s="94" t="s">
        <v>8709</v>
      </c>
      <c r="E950" s="95" t="s">
        <v>382</v>
      </c>
      <c r="F950" s="134">
        <v>45925.0</v>
      </c>
      <c r="G950" s="94" t="s">
        <v>289</v>
      </c>
      <c r="H950" s="94" t="s">
        <v>8710</v>
      </c>
      <c r="I950" s="2" t="s">
        <v>8711</v>
      </c>
      <c r="J950" s="2" t="s">
        <v>8712</v>
      </c>
      <c r="K950" s="2" t="s">
        <v>8713</v>
      </c>
      <c r="L950" s="2">
        <v>2014.0</v>
      </c>
      <c r="M950" s="2" t="s">
        <v>4846</v>
      </c>
      <c r="N950" s="2">
        <v>186.0</v>
      </c>
      <c r="O950" s="2">
        <v>1.0</v>
      </c>
      <c r="Q950" s="2">
        <v>16.0</v>
      </c>
      <c r="R950" s="2">
        <v>22.0</v>
      </c>
      <c r="S950" s="2">
        <v>0.0</v>
      </c>
      <c r="T950" s="2">
        <v>9.0</v>
      </c>
      <c r="U950" s="2" t="s">
        <v>8714</v>
      </c>
      <c r="V950" s="10" t="s">
        <v>8715</v>
      </c>
      <c r="W950" s="2" t="s">
        <v>4429</v>
      </c>
      <c r="X950" s="2" t="s">
        <v>4430</v>
      </c>
      <c r="Z950" s="2" t="s">
        <v>367</v>
      </c>
      <c r="AA950" s="2" t="s">
        <v>8716</v>
      </c>
    </row>
    <row r="951">
      <c r="A951" s="95" t="s">
        <v>695</v>
      </c>
      <c r="B951" s="136">
        <v>45925.0</v>
      </c>
      <c r="C951" s="95" t="s">
        <v>289</v>
      </c>
      <c r="D951" s="94" t="s">
        <v>8717</v>
      </c>
      <c r="E951" s="95" t="s">
        <v>382</v>
      </c>
      <c r="F951" s="134">
        <v>45925.0</v>
      </c>
      <c r="G951" s="94" t="s">
        <v>360</v>
      </c>
      <c r="H951" s="94" t="s">
        <v>8718</v>
      </c>
      <c r="I951" s="2" t="s">
        <v>8719</v>
      </c>
      <c r="J951" s="2" t="s">
        <v>8720</v>
      </c>
      <c r="K951" s="2" t="s">
        <v>8721</v>
      </c>
      <c r="L951" s="2">
        <v>2013.0</v>
      </c>
      <c r="M951" s="2" t="s">
        <v>7651</v>
      </c>
      <c r="N951" s="2">
        <v>8.0</v>
      </c>
      <c r="O951" s="2">
        <v>1.0</v>
      </c>
      <c r="P951" s="2">
        <v>143.0</v>
      </c>
      <c r="S951" s="2">
        <v>0.0</v>
      </c>
      <c r="T951" s="2">
        <v>69.0</v>
      </c>
      <c r="U951" s="2" t="s">
        <v>8722</v>
      </c>
      <c r="V951" s="10" t="s">
        <v>8723</v>
      </c>
      <c r="W951" s="2" t="s">
        <v>4429</v>
      </c>
      <c r="X951" s="2" t="s">
        <v>4430</v>
      </c>
      <c r="Y951" s="2" t="s">
        <v>4767</v>
      </c>
      <c r="Z951" s="2" t="s">
        <v>367</v>
      </c>
      <c r="AA951" s="2" t="s">
        <v>8724</v>
      </c>
    </row>
    <row r="952">
      <c r="A952" s="95" t="s">
        <v>382</v>
      </c>
      <c r="B952" s="134">
        <v>45925.0</v>
      </c>
      <c r="C952" s="95" t="s">
        <v>360</v>
      </c>
      <c r="D952" s="94" t="s">
        <v>8725</v>
      </c>
      <c r="E952" s="95" t="s">
        <v>549</v>
      </c>
      <c r="F952" s="135">
        <v>45925.0</v>
      </c>
      <c r="G952" s="94" t="s">
        <v>360</v>
      </c>
      <c r="H952" s="94" t="s">
        <v>8726</v>
      </c>
      <c r="I952" s="2" t="s">
        <v>8727</v>
      </c>
      <c r="J952" s="2" t="s">
        <v>8728</v>
      </c>
      <c r="K952" s="2" t="s">
        <v>8729</v>
      </c>
      <c r="L952" s="2">
        <v>2013.0</v>
      </c>
      <c r="M952" s="2" t="s">
        <v>7309</v>
      </c>
      <c r="N952" s="2">
        <v>13.0</v>
      </c>
      <c r="P952" s="2">
        <v>234.0</v>
      </c>
      <c r="S952" s="2">
        <v>0.0</v>
      </c>
      <c r="T952" s="2">
        <v>13.0</v>
      </c>
      <c r="U952" s="2" t="s">
        <v>8730</v>
      </c>
      <c r="V952" s="10" t="s">
        <v>8731</v>
      </c>
      <c r="W952" s="2" t="s">
        <v>4429</v>
      </c>
      <c r="X952" s="2" t="s">
        <v>4430</v>
      </c>
      <c r="Y952" s="2" t="s">
        <v>4767</v>
      </c>
      <c r="Z952" s="2" t="s">
        <v>367</v>
      </c>
      <c r="AA952" s="2" t="s">
        <v>8732</v>
      </c>
    </row>
    <row r="953">
      <c r="A953" s="95" t="s">
        <v>353</v>
      </c>
      <c r="B953" s="136">
        <v>45925.0</v>
      </c>
      <c r="C953" s="95" t="s">
        <v>289</v>
      </c>
      <c r="D953" s="160" t="s">
        <v>8733</v>
      </c>
      <c r="E953" s="95" t="s">
        <v>382</v>
      </c>
      <c r="F953" s="134">
        <v>45925.0</v>
      </c>
      <c r="G953" s="94" t="s">
        <v>289</v>
      </c>
      <c r="H953" s="94" t="s">
        <v>8734</v>
      </c>
      <c r="I953" s="2" t="s">
        <v>8735</v>
      </c>
      <c r="J953" s="2" t="s">
        <v>8736</v>
      </c>
      <c r="K953" s="2" t="s">
        <v>8737</v>
      </c>
      <c r="L953" s="2">
        <v>2013.0</v>
      </c>
      <c r="M953" s="2" t="s">
        <v>8738</v>
      </c>
      <c r="N953" s="2">
        <v>6.0</v>
      </c>
      <c r="O953" s="2">
        <v>6.0</v>
      </c>
      <c r="Q953" s="2">
        <v>435.0</v>
      </c>
      <c r="R953" s="2">
        <v>443.0</v>
      </c>
      <c r="S953" s="2">
        <v>0.0</v>
      </c>
      <c r="T953" s="2">
        <v>25.0</v>
      </c>
      <c r="U953" s="2" t="s">
        <v>8739</v>
      </c>
      <c r="V953" s="10" t="s">
        <v>8740</v>
      </c>
      <c r="W953" s="2" t="s">
        <v>4429</v>
      </c>
      <c r="X953" s="2" t="s">
        <v>4430</v>
      </c>
      <c r="Z953" s="2" t="s">
        <v>367</v>
      </c>
      <c r="AA953" s="2" t="s">
        <v>8741</v>
      </c>
    </row>
    <row r="954">
      <c r="A954" s="95" t="s">
        <v>382</v>
      </c>
      <c r="B954" s="134">
        <v>45925.0</v>
      </c>
      <c r="C954" s="95" t="s">
        <v>289</v>
      </c>
      <c r="D954" s="94" t="s">
        <v>8742</v>
      </c>
      <c r="E954" s="95" t="s">
        <v>549</v>
      </c>
      <c r="F954" s="135">
        <v>45925.0</v>
      </c>
      <c r="G954" s="94" t="s">
        <v>289</v>
      </c>
      <c r="H954" s="94" t="s">
        <v>8743</v>
      </c>
      <c r="I954" s="2" t="s">
        <v>8744</v>
      </c>
      <c r="J954" s="2" t="s">
        <v>8745</v>
      </c>
      <c r="K954" s="2" t="s">
        <v>8746</v>
      </c>
      <c r="L954" s="2">
        <v>2013.0</v>
      </c>
      <c r="M954" s="2" t="s">
        <v>6066</v>
      </c>
      <c r="N954" s="2">
        <v>13.0</v>
      </c>
      <c r="O954" s="2" t="s">
        <v>8747</v>
      </c>
      <c r="Q954" s="2" t="s">
        <v>8748</v>
      </c>
      <c r="R954" s="2" t="s">
        <v>8749</v>
      </c>
      <c r="S954" s="2">
        <v>0.0</v>
      </c>
      <c r="T954" s="2">
        <v>74.0</v>
      </c>
      <c r="U954" s="2" t="s">
        <v>8750</v>
      </c>
      <c r="V954" s="10" t="s">
        <v>8751</v>
      </c>
      <c r="W954" s="2" t="s">
        <v>4429</v>
      </c>
      <c r="X954" s="2" t="s">
        <v>4430</v>
      </c>
      <c r="Z954" s="2" t="s">
        <v>367</v>
      </c>
      <c r="AA954" s="2" t="s">
        <v>8752</v>
      </c>
    </row>
    <row r="955">
      <c r="A955" s="150" t="s">
        <v>870</v>
      </c>
      <c r="B955" s="149">
        <v>45925.0</v>
      </c>
      <c r="C955" s="150" t="s">
        <v>289</v>
      </c>
      <c r="D955" s="82" t="s">
        <v>4544</v>
      </c>
      <c r="E955" s="95" t="s">
        <v>382</v>
      </c>
      <c r="F955" s="134">
        <v>45925.0</v>
      </c>
      <c r="G955" s="94" t="s">
        <v>289</v>
      </c>
      <c r="H955" s="94" t="s">
        <v>8753</v>
      </c>
      <c r="I955" s="2" t="s">
        <v>8754</v>
      </c>
      <c r="J955" s="2" t="s">
        <v>8755</v>
      </c>
      <c r="K955" s="2" t="s">
        <v>8756</v>
      </c>
      <c r="L955" s="2">
        <v>2013.0</v>
      </c>
      <c r="M955" s="2" t="s">
        <v>5817</v>
      </c>
      <c r="N955" s="2">
        <v>41.0</v>
      </c>
      <c r="O955" s="2">
        <v>11.0</v>
      </c>
      <c r="Q955" s="2">
        <v>2627.0</v>
      </c>
      <c r="R955" s="2">
        <v>2640.0</v>
      </c>
      <c r="S955" s="2">
        <v>0.0</v>
      </c>
      <c r="T955" s="2">
        <v>61.0</v>
      </c>
      <c r="U955" s="2" t="s">
        <v>8757</v>
      </c>
      <c r="V955" s="10" t="s">
        <v>8758</v>
      </c>
      <c r="W955" s="2" t="s">
        <v>4429</v>
      </c>
      <c r="X955" s="2" t="s">
        <v>4430</v>
      </c>
      <c r="Z955" s="2" t="s">
        <v>367</v>
      </c>
      <c r="AA955" s="2" t="s">
        <v>8759</v>
      </c>
    </row>
    <row r="956">
      <c r="A956" s="95" t="s">
        <v>712</v>
      </c>
      <c r="B956" s="135">
        <v>45925.0</v>
      </c>
      <c r="C956" s="95" t="s">
        <v>289</v>
      </c>
      <c r="D956" s="94" t="s">
        <v>8078</v>
      </c>
      <c r="E956" s="95" t="s">
        <v>8760</v>
      </c>
      <c r="F956" s="135">
        <v>45925.0</v>
      </c>
      <c r="G956" s="94" t="s">
        <v>289</v>
      </c>
      <c r="H956" s="94" t="s">
        <v>8761</v>
      </c>
      <c r="I956" s="2" t="s">
        <v>8762</v>
      </c>
      <c r="J956" s="2" t="s">
        <v>8763</v>
      </c>
      <c r="K956" s="2" t="s">
        <v>8764</v>
      </c>
      <c r="L956" s="2">
        <v>2013.0</v>
      </c>
      <c r="M956" s="2" t="s">
        <v>8765</v>
      </c>
      <c r="N956" s="2">
        <v>35.0</v>
      </c>
      <c r="O956" s="2">
        <v>5.0</v>
      </c>
      <c r="Q956" s="2">
        <v>813.0</v>
      </c>
      <c r="R956" s="2">
        <v>820.0</v>
      </c>
      <c r="S956" s="2">
        <v>0.0</v>
      </c>
      <c r="T956" s="2">
        <v>38.0</v>
      </c>
      <c r="U956" s="2" t="s">
        <v>8766</v>
      </c>
      <c r="V956" s="10" t="s">
        <v>8767</v>
      </c>
      <c r="W956" s="2" t="s">
        <v>4429</v>
      </c>
      <c r="X956" s="2" t="s">
        <v>4430</v>
      </c>
      <c r="Z956" s="2" t="s">
        <v>367</v>
      </c>
      <c r="AA956" s="2" t="s">
        <v>8768</v>
      </c>
    </row>
    <row r="957">
      <c r="A957" s="95" t="s">
        <v>8044</v>
      </c>
      <c r="B957" s="135">
        <v>45925.0</v>
      </c>
      <c r="C957" s="95" t="s">
        <v>289</v>
      </c>
      <c r="D957" s="94" t="s">
        <v>8078</v>
      </c>
      <c r="E957" s="95" t="s">
        <v>8760</v>
      </c>
      <c r="F957" s="135">
        <v>45925.0</v>
      </c>
      <c r="G957" s="94" t="s">
        <v>289</v>
      </c>
      <c r="H957" s="94" t="s">
        <v>8769</v>
      </c>
      <c r="I957" s="2" t="s">
        <v>8770</v>
      </c>
      <c r="J957" s="2" t="s">
        <v>8771</v>
      </c>
      <c r="K957" s="2" t="s">
        <v>8772</v>
      </c>
      <c r="L957" s="2">
        <v>2013.0</v>
      </c>
      <c r="M957" s="2" t="s">
        <v>8773</v>
      </c>
      <c r="N957" s="2">
        <v>43.0</v>
      </c>
      <c r="O957" s="2">
        <v>10.0</v>
      </c>
      <c r="Q957" s="2">
        <v>1116.0</v>
      </c>
      <c r="R957" s="2">
        <v>1124.0</v>
      </c>
      <c r="S957" s="2">
        <v>0.0</v>
      </c>
      <c r="T957" s="2">
        <v>7.0</v>
      </c>
      <c r="U957" s="2" t="s">
        <v>8774</v>
      </c>
      <c r="V957" s="10" t="s">
        <v>8775</v>
      </c>
      <c r="W957" s="2" t="s">
        <v>4429</v>
      </c>
      <c r="X957" s="2" t="s">
        <v>4430</v>
      </c>
      <c r="Y957" s="2" t="s">
        <v>4561</v>
      </c>
      <c r="Z957" s="2" t="s">
        <v>367</v>
      </c>
      <c r="AA957" s="2" t="s">
        <v>8776</v>
      </c>
    </row>
    <row r="958">
      <c r="A958" s="95" t="s">
        <v>382</v>
      </c>
      <c r="B958" s="134">
        <v>45925.0</v>
      </c>
      <c r="C958" s="94" t="s">
        <v>289</v>
      </c>
      <c r="D958" s="94" t="s">
        <v>8777</v>
      </c>
      <c r="E958" s="95" t="s">
        <v>403</v>
      </c>
      <c r="F958" s="134">
        <v>45925.0</v>
      </c>
      <c r="G958" s="94" t="s">
        <v>289</v>
      </c>
      <c r="H958" s="94" t="s">
        <v>8778</v>
      </c>
      <c r="I958" s="2" t="s">
        <v>8779</v>
      </c>
      <c r="J958" s="2" t="s">
        <v>8780</v>
      </c>
      <c r="K958" s="2" t="s">
        <v>8781</v>
      </c>
      <c r="L958" s="2">
        <v>2013.0</v>
      </c>
      <c r="M958" s="2" t="s">
        <v>4557</v>
      </c>
      <c r="N958" s="2">
        <v>19.0</v>
      </c>
      <c r="O958" s="2">
        <v>5.0</v>
      </c>
      <c r="Q958" s="2">
        <v>915.0</v>
      </c>
      <c r="R958" s="2">
        <v>924.0</v>
      </c>
      <c r="S958" s="2">
        <v>0.0</v>
      </c>
      <c r="T958" s="2">
        <v>55.0</v>
      </c>
      <c r="U958" s="2" t="s">
        <v>8782</v>
      </c>
      <c r="V958" s="10" t="s">
        <v>8783</v>
      </c>
      <c r="W958" s="2" t="s">
        <v>4429</v>
      </c>
      <c r="X958" s="2" t="s">
        <v>4430</v>
      </c>
      <c r="Z958" s="2" t="s">
        <v>367</v>
      </c>
      <c r="AA958" s="2" t="s">
        <v>8784</v>
      </c>
    </row>
    <row r="959">
      <c r="A959" s="95" t="s">
        <v>712</v>
      </c>
      <c r="B959" s="135">
        <v>45925.0</v>
      </c>
      <c r="C959" s="95" t="s">
        <v>289</v>
      </c>
      <c r="D959" s="94" t="s">
        <v>8078</v>
      </c>
      <c r="E959" s="95" t="s">
        <v>382</v>
      </c>
      <c r="F959" s="134">
        <v>45925.0</v>
      </c>
      <c r="G959" s="94" t="s">
        <v>289</v>
      </c>
      <c r="H959" s="94" t="s">
        <v>8785</v>
      </c>
      <c r="I959" s="2" t="s">
        <v>8786</v>
      </c>
      <c r="J959" s="2" t="s">
        <v>8787</v>
      </c>
      <c r="K959" s="2" t="s">
        <v>8788</v>
      </c>
      <c r="L959" s="2">
        <v>2013.0</v>
      </c>
      <c r="M959" s="2" t="s">
        <v>8789</v>
      </c>
      <c r="N959" s="2">
        <v>24.0</v>
      </c>
      <c r="O959" s="2">
        <v>10.0</v>
      </c>
      <c r="Q959" s="2">
        <v>1797.0</v>
      </c>
      <c r="R959" s="2">
        <v>1809.0</v>
      </c>
      <c r="S959" s="2">
        <v>0.0</v>
      </c>
      <c r="T959" s="2">
        <v>29.0</v>
      </c>
      <c r="U959" s="2" t="s">
        <v>8790</v>
      </c>
      <c r="V959" s="10" t="s">
        <v>8791</v>
      </c>
      <c r="W959" s="2" t="s">
        <v>4429</v>
      </c>
      <c r="X959" s="2" t="s">
        <v>4430</v>
      </c>
      <c r="Z959" s="2" t="s">
        <v>367</v>
      </c>
      <c r="AA959" s="2" t="s">
        <v>8792</v>
      </c>
    </row>
    <row r="960">
      <c r="A960" s="95" t="s">
        <v>8044</v>
      </c>
      <c r="B960" s="135">
        <v>45925.0</v>
      </c>
      <c r="C960" s="95" t="s">
        <v>289</v>
      </c>
      <c r="D960" s="94" t="s">
        <v>8078</v>
      </c>
      <c r="E960" s="95" t="s">
        <v>382</v>
      </c>
      <c r="F960" s="134">
        <v>45925.0</v>
      </c>
      <c r="G960" s="94" t="s">
        <v>289</v>
      </c>
      <c r="H960" s="94" t="s">
        <v>8793</v>
      </c>
      <c r="I960" s="2" t="s">
        <v>8794</v>
      </c>
      <c r="J960" s="2">
        <v>6.603483796E9</v>
      </c>
      <c r="K960" s="2" t="s">
        <v>8795</v>
      </c>
      <c r="L960" s="2">
        <v>2013.0</v>
      </c>
      <c r="M960" s="2" t="s">
        <v>8796</v>
      </c>
      <c r="N960" s="2">
        <v>28.0</v>
      </c>
      <c r="O960" s="2">
        <v>4.0</v>
      </c>
      <c r="Q960" s="2">
        <v>295.0</v>
      </c>
      <c r="R960" s="2">
        <v>303.0</v>
      </c>
      <c r="S960" s="2">
        <v>0.0</v>
      </c>
      <c r="T960" s="2">
        <v>5.0</v>
      </c>
      <c r="U960" s="2" t="s">
        <v>8797</v>
      </c>
      <c r="V960" s="10" t="s">
        <v>8798</v>
      </c>
      <c r="W960" s="2" t="s">
        <v>4429</v>
      </c>
      <c r="X960" s="2" t="s">
        <v>4430</v>
      </c>
      <c r="Z960" s="2" t="s">
        <v>367</v>
      </c>
      <c r="AA960" s="2" t="s">
        <v>8799</v>
      </c>
    </row>
    <row r="961">
      <c r="A961" s="95" t="s">
        <v>695</v>
      </c>
      <c r="B961" s="135">
        <v>45925.0</v>
      </c>
      <c r="C961" s="95" t="s">
        <v>289</v>
      </c>
      <c r="D961" s="94" t="s">
        <v>8800</v>
      </c>
      <c r="E961" s="95" t="s">
        <v>382</v>
      </c>
      <c r="F961" s="134">
        <v>45925.0</v>
      </c>
      <c r="G961" s="94" t="s">
        <v>289</v>
      </c>
      <c r="H961" s="94" t="s">
        <v>8801</v>
      </c>
      <c r="I961" s="2" t="s">
        <v>8802</v>
      </c>
      <c r="J961" s="2" t="s">
        <v>8803</v>
      </c>
      <c r="K961" s="2" t="s">
        <v>8804</v>
      </c>
      <c r="L961" s="2">
        <v>2013.0</v>
      </c>
      <c r="M961" s="2" t="s">
        <v>8805</v>
      </c>
      <c r="N961" s="2">
        <v>79.0</v>
      </c>
      <c r="O961" s="2">
        <v>19.0</v>
      </c>
      <c r="Q961" s="2">
        <v>5830.0</v>
      </c>
      <c r="R961" s="2">
        <v>5843.0</v>
      </c>
      <c r="S961" s="2">
        <v>0.0</v>
      </c>
      <c r="T961" s="2">
        <v>13.0</v>
      </c>
      <c r="U961" s="2" t="s">
        <v>8806</v>
      </c>
      <c r="V961" s="10" t="s">
        <v>8807</v>
      </c>
      <c r="W961" s="2" t="s">
        <v>4429</v>
      </c>
      <c r="X961" s="2" t="s">
        <v>4430</v>
      </c>
      <c r="Y961" s="2" t="s">
        <v>5229</v>
      </c>
      <c r="Z961" s="2" t="s">
        <v>367</v>
      </c>
      <c r="AA961" s="2" t="s">
        <v>8808</v>
      </c>
    </row>
    <row r="962">
      <c r="A962" s="95" t="s">
        <v>8044</v>
      </c>
      <c r="B962" s="135">
        <v>45925.0</v>
      </c>
      <c r="C962" s="95" t="s">
        <v>289</v>
      </c>
      <c r="D962" s="94" t="s">
        <v>8078</v>
      </c>
      <c r="E962" s="95" t="s">
        <v>382</v>
      </c>
      <c r="F962" s="134">
        <v>45925.0</v>
      </c>
      <c r="G962" s="94" t="s">
        <v>289</v>
      </c>
      <c r="H962" s="94" t="s">
        <v>8809</v>
      </c>
      <c r="I962" s="2" t="s">
        <v>8810</v>
      </c>
      <c r="J962" s="2" t="s">
        <v>8811</v>
      </c>
      <c r="K962" s="2" t="s">
        <v>8812</v>
      </c>
      <c r="L962" s="2">
        <v>2013.0</v>
      </c>
      <c r="M962" s="2" t="s">
        <v>8813</v>
      </c>
      <c r="N962" s="2">
        <v>6.0</v>
      </c>
      <c r="O962" s="2">
        <v>5.0</v>
      </c>
      <c r="Q962" s="2">
        <v>534.0</v>
      </c>
      <c r="R962" s="2">
        <v>542.0</v>
      </c>
      <c r="S962" s="2">
        <v>0.0</v>
      </c>
      <c r="T962" s="2">
        <v>24.0</v>
      </c>
      <c r="U962" s="2" t="s">
        <v>8814</v>
      </c>
      <c r="V962" s="10" t="s">
        <v>8815</v>
      </c>
      <c r="W962" s="2" t="s">
        <v>4429</v>
      </c>
      <c r="X962" s="2" t="s">
        <v>4430</v>
      </c>
      <c r="Y962" s="2" t="s">
        <v>4561</v>
      </c>
      <c r="Z962" s="2" t="s">
        <v>367</v>
      </c>
      <c r="AA962" s="2" t="s">
        <v>8816</v>
      </c>
    </row>
    <row r="963">
      <c r="A963" s="95" t="s">
        <v>8044</v>
      </c>
      <c r="B963" s="135">
        <v>45925.0</v>
      </c>
      <c r="C963" s="95" t="s">
        <v>289</v>
      </c>
      <c r="D963" s="94" t="s">
        <v>8817</v>
      </c>
      <c r="E963" s="95" t="s">
        <v>382</v>
      </c>
      <c r="F963" s="134">
        <v>45925.0</v>
      </c>
      <c r="G963" s="94" t="s">
        <v>289</v>
      </c>
      <c r="H963" s="94" t="s">
        <v>8818</v>
      </c>
      <c r="I963" s="2" t="s">
        <v>8819</v>
      </c>
      <c r="J963" s="2" t="s">
        <v>8820</v>
      </c>
      <c r="K963" s="2" t="s">
        <v>8821</v>
      </c>
      <c r="L963" s="2">
        <v>2013.0</v>
      </c>
      <c r="M963" s="2" t="s">
        <v>8202</v>
      </c>
      <c r="N963" s="2">
        <v>7.0</v>
      </c>
      <c r="O963" s="2">
        <v>3.0</v>
      </c>
      <c r="Q963" s="2">
        <v>425.0</v>
      </c>
      <c r="R963" s="2">
        <v>438.0</v>
      </c>
      <c r="S963" s="2">
        <v>0.0</v>
      </c>
      <c r="T963" s="2">
        <v>15.0</v>
      </c>
      <c r="U963" s="2" t="s">
        <v>8822</v>
      </c>
      <c r="V963" s="10" t="s">
        <v>8823</v>
      </c>
      <c r="W963" s="2" t="s">
        <v>4429</v>
      </c>
      <c r="X963" s="2" t="s">
        <v>4430</v>
      </c>
      <c r="Y963" s="2" t="s">
        <v>5011</v>
      </c>
      <c r="Z963" s="2" t="s">
        <v>367</v>
      </c>
      <c r="AA963" s="2" t="s">
        <v>8824</v>
      </c>
    </row>
    <row r="964">
      <c r="A964" s="95" t="s">
        <v>8044</v>
      </c>
      <c r="B964" s="135">
        <v>45925.0</v>
      </c>
      <c r="C964" s="95" t="s">
        <v>289</v>
      </c>
      <c r="D964" s="94" t="s">
        <v>8825</v>
      </c>
      <c r="E964" s="95" t="s">
        <v>382</v>
      </c>
      <c r="F964" s="134">
        <v>45925.0</v>
      </c>
      <c r="G964" s="95" t="s">
        <v>360</v>
      </c>
      <c r="H964" s="94" t="s">
        <v>8826</v>
      </c>
      <c r="I964" s="2" t="s">
        <v>8827</v>
      </c>
      <c r="J964" s="2" t="s">
        <v>8828</v>
      </c>
      <c r="K964" s="2" t="s">
        <v>8829</v>
      </c>
      <c r="L964" s="2">
        <v>2013.0</v>
      </c>
      <c r="M964" s="2" t="s">
        <v>4756</v>
      </c>
      <c r="N964" s="2">
        <v>13.0</v>
      </c>
      <c r="O964" s="2">
        <v>1.0</v>
      </c>
      <c r="P964" s="2">
        <v>299.0</v>
      </c>
      <c r="S964" s="2">
        <v>0.0</v>
      </c>
      <c r="T964" s="2">
        <v>18.0</v>
      </c>
      <c r="U964" s="2" t="s">
        <v>8830</v>
      </c>
      <c r="V964" s="10" t="s">
        <v>8831</v>
      </c>
      <c r="W964" s="2" t="s">
        <v>4429</v>
      </c>
      <c r="X964" s="2" t="s">
        <v>4430</v>
      </c>
      <c r="Y964" s="2" t="s">
        <v>4767</v>
      </c>
      <c r="Z964" s="2" t="s">
        <v>367</v>
      </c>
      <c r="AA964" s="2" t="s">
        <v>8832</v>
      </c>
    </row>
    <row r="965">
      <c r="A965" s="95" t="s">
        <v>8044</v>
      </c>
      <c r="B965" s="135">
        <v>45925.0</v>
      </c>
      <c r="C965" s="95" t="s">
        <v>289</v>
      </c>
      <c r="D965" s="94" t="s">
        <v>8833</v>
      </c>
      <c r="E965" s="95" t="s">
        <v>382</v>
      </c>
      <c r="F965" s="134">
        <v>45925.0</v>
      </c>
      <c r="G965" s="94" t="s">
        <v>289</v>
      </c>
      <c r="H965" s="94" t="s">
        <v>8834</v>
      </c>
      <c r="I965" s="2" t="s">
        <v>8835</v>
      </c>
      <c r="J965" s="2" t="s">
        <v>8836</v>
      </c>
      <c r="K965" s="2" t="s">
        <v>8837</v>
      </c>
      <c r="L965" s="2">
        <v>2013.0</v>
      </c>
      <c r="M965" s="2" t="s">
        <v>7782</v>
      </c>
      <c r="N965" s="2">
        <v>206.0</v>
      </c>
      <c r="O965" s="2">
        <v>2.0</v>
      </c>
      <c r="Q965" s="2">
        <v>172.0</v>
      </c>
      <c r="R965" s="2">
        <v>179.0</v>
      </c>
      <c r="S965" s="2">
        <v>0.0</v>
      </c>
      <c r="T965" s="2">
        <v>43.0</v>
      </c>
      <c r="U965" s="2" t="s">
        <v>8838</v>
      </c>
      <c r="V965" s="10" t="s">
        <v>8839</v>
      </c>
      <c r="W965" s="2" t="s">
        <v>4429</v>
      </c>
      <c r="X965" s="2" t="s">
        <v>4430</v>
      </c>
      <c r="Z965" s="2" t="s">
        <v>367</v>
      </c>
      <c r="AA965" s="2" t="s">
        <v>8840</v>
      </c>
    </row>
    <row r="966">
      <c r="A966" s="95" t="s">
        <v>8044</v>
      </c>
      <c r="B966" s="135">
        <v>45925.0</v>
      </c>
      <c r="C966" s="95" t="s">
        <v>360</v>
      </c>
      <c r="D966" s="94" t="s">
        <v>8841</v>
      </c>
      <c r="E966" s="95" t="s">
        <v>382</v>
      </c>
      <c r="F966" s="134">
        <v>45925.0</v>
      </c>
      <c r="G966" s="94" t="s">
        <v>289</v>
      </c>
      <c r="H966" s="94" t="s">
        <v>8842</v>
      </c>
      <c r="I966" s="2" t="s">
        <v>8843</v>
      </c>
      <c r="J966" s="2">
        <v>1.40253539E10</v>
      </c>
      <c r="K966" s="2" t="s">
        <v>8844</v>
      </c>
      <c r="L966" s="2">
        <v>2013.0</v>
      </c>
      <c r="M966" s="2" t="s">
        <v>8845</v>
      </c>
      <c r="N966" s="2">
        <v>27.0</v>
      </c>
      <c r="O966" s="2">
        <v>4.0</v>
      </c>
      <c r="Q966" s="2">
        <v>583.0</v>
      </c>
      <c r="R966" s="2">
        <v>595.0</v>
      </c>
      <c r="S966" s="2">
        <v>0.0</v>
      </c>
      <c r="T966" s="2">
        <v>30.0</v>
      </c>
      <c r="U966" s="2" t="s">
        <v>8846</v>
      </c>
      <c r="V966" s="10" t="s">
        <v>8847</v>
      </c>
      <c r="W966" s="2" t="s">
        <v>4429</v>
      </c>
      <c r="X966" s="2" t="s">
        <v>4430</v>
      </c>
      <c r="Z966" s="2" t="s">
        <v>367</v>
      </c>
      <c r="AA966" s="2" t="s">
        <v>8848</v>
      </c>
    </row>
    <row r="967">
      <c r="A967" s="95" t="s">
        <v>8044</v>
      </c>
      <c r="B967" s="135">
        <v>45925.0</v>
      </c>
      <c r="C967" s="95" t="s">
        <v>289</v>
      </c>
      <c r="D967" s="94" t="s">
        <v>8849</v>
      </c>
      <c r="E967" s="95" t="s">
        <v>382</v>
      </c>
      <c r="F967" s="134">
        <v>45925.0</v>
      </c>
      <c r="G967" s="94" t="s">
        <v>289</v>
      </c>
      <c r="H967" s="94" t="s">
        <v>8850</v>
      </c>
      <c r="I967" s="2" t="s">
        <v>8851</v>
      </c>
      <c r="J967" s="2" t="s">
        <v>8852</v>
      </c>
      <c r="K967" s="2" t="s">
        <v>8853</v>
      </c>
      <c r="L967" s="2">
        <v>2013.0</v>
      </c>
      <c r="M967" s="2" t="s">
        <v>8854</v>
      </c>
      <c r="N967" s="2">
        <v>26.0</v>
      </c>
      <c r="O967" s="2">
        <v>3.0</v>
      </c>
      <c r="Q967" s="2">
        <v>220.0</v>
      </c>
      <c r="R967" s="2">
        <v>231.0</v>
      </c>
      <c r="S967" s="2">
        <v>0.0</v>
      </c>
      <c r="T967" s="2">
        <v>13.0</v>
      </c>
      <c r="U967" s="2" t="s">
        <v>8855</v>
      </c>
      <c r="V967" s="10" t="s">
        <v>8856</v>
      </c>
      <c r="W967" s="2" t="s">
        <v>4429</v>
      </c>
      <c r="X967" s="2" t="s">
        <v>4430</v>
      </c>
      <c r="Z967" s="2" t="s">
        <v>367</v>
      </c>
      <c r="AA967" s="2" t="s">
        <v>8857</v>
      </c>
    </row>
    <row r="968">
      <c r="A968" s="95" t="s">
        <v>8044</v>
      </c>
      <c r="B968" s="135">
        <v>45925.0</v>
      </c>
      <c r="C968" s="95" t="s">
        <v>360</v>
      </c>
      <c r="D968" s="94" t="s">
        <v>8858</v>
      </c>
      <c r="E968" s="95" t="s">
        <v>382</v>
      </c>
      <c r="F968" s="134">
        <v>45925.0</v>
      </c>
      <c r="G968" s="94" t="s">
        <v>289</v>
      </c>
      <c r="H968" s="94" t="s">
        <v>8859</v>
      </c>
      <c r="I968" s="2" t="s">
        <v>8860</v>
      </c>
      <c r="J968" s="2" t="s">
        <v>8861</v>
      </c>
      <c r="K968" s="2" t="s">
        <v>8862</v>
      </c>
      <c r="L968" s="2">
        <v>2013.0</v>
      </c>
      <c r="M968" s="2" t="s">
        <v>5521</v>
      </c>
      <c r="N968" s="2">
        <v>22.0</v>
      </c>
      <c r="O968" s="2">
        <v>3.0</v>
      </c>
      <c r="Q968" s="2">
        <v>199.0</v>
      </c>
      <c r="R968" s="2">
        <v>209.0</v>
      </c>
      <c r="S968" s="2">
        <v>0.0</v>
      </c>
      <c r="T968" s="2">
        <v>12.0</v>
      </c>
      <c r="U968" s="2" t="s">
        <v>8863</v>
      </c>
      <c r="V968" s="10" t="s">
        <v>8864</v>
      </c>
      <c r="W968" s="2" t="s">
        <v>4429</v>
      </c>
      <c r="X968" s="2" t="s">
        <v>4430</v>
      </c>
      <c r="Z968" s="2" t="s">
        <v>367</v>
      </c>
      <c r="AA968" s="2" t="s">
        <v>8865</v>
      </c>
    </row>
    <row r="969">
      <c r="A969" s="95" t="s">
        <v>8044</v>
      </c>
      <c r="B969" s="135">
        <v>45925.0</v>
      </c>
      <c r="C969" s="95" t="s">
        <v>360</v>
      </c>
      <c r="D969" s="94" t="s">
        <v>8866</v>
      </c>
      <c r="E969" s="95" t="s">
        <v>382</v>
      </c>
      <c r="F969" s="134">
        <v>45925.0</v>
      </c>
      <c r="G969" s="95" t="s">
        <v>360</v>
      </c>
      <c r="H969" s="94" t="s">
        <v>8867</v>
      </c>
      <c r="I969" s="2" t="s">
        <v>8868</v>
      </c>
      <c r="J969" s="2" t="s">
        <v>8869</v>
      </c>
      <c r="K969" s="2" t="s">
        <v>8870</v>
      </c>
      <c r="L969" s="2">
        <v>2013.0</v>
      </c>
      <c r="M969" s="2" t="s">
        <v>4756</v>
      </c>
      <c r="N969" s="2">
        <v>13.0</v>
      </c>
      <c r="O969" s="2">
        <v>1.0</v>
      </c>
      <c r="P969" s="2">
        <v>228.0</v>
      </c>
      <c r="S969" s="2">
        <v>0.0</v>
      </c>
      <c r="T969" s="2">
        <v>135.0</v>
      </c>
      <c r="U969" s="2" t="s">
        <v>8871</v>
      </c>
      <c r="V969" s="10" t="s">
        <v>8872</v>
      </c>
      <c r="W969" s="2" t="s">
        <v>4429</v>
      </c>
      <c r="X969" s="2" t="s">
        <v>4430</v>
      </c>
      <c r="Y969" s="2" t="s">
        <v>4767</v>
      </c>
      <c r="Z969" s="2" t="s">
        <v>367</v>
      </c>
      <c r="AA969" s="2" t="s">
        <v>8873</v>
      </c>
    </row>
    <row r="970">
      <c r="A970" s="95" t="s">
        <v>8044</v>
      </c>
      <c r="B970" s="135">
        <v>45925.0</v>
      </c>
      <c r="C970" s="95" t="s">
        <v>289</v>
      </c>
      <c r="D970" s="94" t="s">
        <v>8874</v>
      </c>
      <c r="E970" s="95" t="s">
        <v>382</v>
      </c>
      <c r="F970" s="134">
        <v>45925.0</v>
      </c>
      <c r="G970" s="94" t="s">
        <v>289</v>
      </c>
      <c r="H970" s="94" t="s">
        <v>8875</v>
      </c>
      <c r="I970" s="2" t="s">
        <v>8876</v>
      </c>
      <c r="J970" s="2" t="s">
        <v>8877</v>
      </c>
      <c r="K970" s="2" t="s">
        <v>8878</v>
      </c>
      <c r="L970" s="2">
        <v>2013.0</v>
      </c>
      <c r="M970" s="2" t="s">
        <v>8879</v>
      </c>
      <c r="N970" s="2">
        <v>51.0</v>
      </c>
      <c r="O970" s="2">
        <v>6.0</v>
      </c>
      <c r="Q970" s="2">
        <v>491.0</v>
      </c>
      <c r="R970" s="2">
        <v>500.0</v>
      </c>
      <c r="S970" s="2">
        <v>0.0</v>
      </c>
      <c r="T970" s="2">
        <v>23.0</v>
      </c>
      <c r="U970" s="2" t="s">
        <v>8880</v>
      </c>
      <c r="V970" s="10" t="s">
        <v>8881</v>
      </c>
      <c r="W970" s="2" t="s">
        <v>4429</v>
      </c>
      <c r="X970" s="2" t="s">
        <v>4430</v>
      </c>
      <c r="Y970" s="2" t="s">
        <v>4561</v>
      </c>
      <c r="Z970" s="2" t="s">
        <v>367</v>
      </c>
      <c r="AA970" s="2" t="s">
        <v>8882</v>
      </c>
    </row>
    <row r="971">
      <c r="A971" s="95" t="s">
        <v>8044</v>
      </c>
      <c r="B971" s="135">
        <v>45925.0</v>
      </c>
      <c r="C971" s="95" t="s">
        <v>289</v>
      </c>
      <c r="D971" s="94" t="s">
        <v>8078</v>
      </c>
      <c r="E971" s="95" t="s">
        <v>382</v>
      </c>
      <c r="F971" s="134">
        <v>45925.0</v>
      </c>
      <c r="G971" s="94" t="s">
        <v>289</v>
      </c>
      <c r="H971" s="94" t="s">
        <v>8883</v>
      </c>
      <c r="I971" s="2" t="s">
        <v>8884</v>
      </c>
      <c r="J971" s="2" t="s">
        <v>8885</v>
      </c>
      <c r="K971" s="2" t="s">
        <v>8886</v>
      </c>
      <c r="L971" s="2">
        <v>2013.0</v>
      </c>
      <c r="M971" s="2" t="s">
        <v>8887</v>
      </c>
      <c r="N971" s="2">
        <v>51.0</v>
      </c>
      <c r="O971" s="2">
        <v>5.0</v>
      </c>
      <c r="Q971" s="2">
        <v>435.0</v>
      </c>
      <c r="R971" s="2">
        <v>443.0</v>
      </c>
      <c r="S971" s="2">
        <v>0.0</v>
      </c>
      <c r="T971" s="2">
        <v>7.0</v>
      </c>
      <c r="U971" s="2" t="s">
        <v>8888</v>
      </c>
      <c r="V971" s="10" t="s">
        <v>8889</v>
      </c>
      <c r="W971" s="2" t="s">
        <v>4429</v>
      </c>
      <c r="X971" s="2" t="s">
        <v>4430</v>
      </c>
      <c r="Z971" s="2" t="s">
        <v>367</v>
      </c>
      <c r="AA971" s="2" t="s">
        <v>8890</v>
      </c>
    </row>
    <row r="972">
      <c r="A972" s="95" t="s">
        <v>8044</v>
      </c>
      <c r="B972" s="135">
        <v>45925.0</v>
      </c>
      <c r="C972" s="95" t="s">
        <v>289</v>
      </c>
      <c r="D972" s="94" t="s">
        <v>8891</v>
      </c>
      <c r="E972" s="95" t="s">
        <v>695</v>
      </c>
      <c r="F972" s="136">
        <v>45925.0</v>
      </c>
      <c r="G972" s="94" t="s">
        <v>289</v>
      </c>
      <c r="H972" s="94" t="s">
        <v>8892</v>
      </c>
      <c r="I972" s="2" t="s">
        <v>8893</v>
      </c>
      <c r="J972" s="2" t="s">
        <v>8894</v>
      </c>
      <c r="K972" s="2" t="s">
        <v>8895</v>
      </c>
      <c r="L972" s="2">
        <v>2013.0</v>
      </c>
      <c r="M972" s="2" t="s">
        <v>8896</v>
      </c>
      <c r="N972" s="2">
        <v>89.0</v>
      </c>
      <c r="Q972" s="2">
        <v>166.0</v>
      </c>
      <c r="R972" s="2">
        <v>178.0</v>
      </c>
      <c r="S972" s="2">
        <v>0.0</v>
      </c>
      <c r="T972" s="2">
        <v>26.0</v>
      </c>
      <c r="U972" s="2" t="s">
        <v>8897</v>
      </c>
      <c r="V972" s="10" t="s">
        <v>8898</v>
      </c>
      <c r="W972" s="2" t="s">
        <v>4429</v>
      </c>
      <c r="X972" s="2" t="s">
        <v>4430</v>
      </c>
      <c r="Z972" s="2" t="s">
        <v>367</v>
      </c>
      <c r="AA972" s="2" t="s">
        <v>8899</v>
      </c>
    </row>
    <row r="973">
      <c r="A973" s="95" t="s">
        <v>8044</v>
      </c>
      <c r="B973" s="135">
        <v>45925.0</v>
      </c>
      <c r="C973" s="95" t="s">
        <v>360</v>
      </c>
      <c r="D973" s="94" t="s">
        <v>8900</v>
      </c>
      <c r="E973" s="95" t="s">
        <v>382</v>
      </c>
      <c r="F973" s="134">
        <v>45925.0</v>
      </c>
      <c r="G973" s="94" t="s">
        <v>289</v>
      </c>
      <c r="H973" s="94" t="s">
        <v>8901</v>
      </c>
      <c r="I973" s="2" t="s">
        <v>8902</v>
      </c>
      <c r="J973" s="2" t="s">
        <v>8903</v>
      </c>
      <c r="K973" s="2" t="s">
        <v>8904</v>
      </c>
      <c r="L973" s="2">
        <v>2013.0</v>
      </c>
      <c r="M973" s="2" t="s">
        <v>8905</v>
      </c>
      <c r="N973" s="2">
        <v>32.0</v>
      </c>
      <c r="O973" s="2">
        <v>2.0</v>
      </c>
      <c r="Q973" s="2">
        <v>167.0</v>
      </c>
      <c r="R973" s="2">
        <v>172.0</v>
      </c>
      <c r="S973" s="2">
        <v>0.0</v>
      </c>
      <c r="T973" s="2">
        <v>4.0</v>
      </c>
      <c r="U973" s="2" t="s">
        <v>8906</v>
      </c>
      <c r="V973" s="10" t="s">
        <v>8907</v>
      </c>
      <c r="W973" s="2" t="s">
        <v>4429</v>
      </c>
      <c r="X973" s="2" t="s">
        <v>4430</v>
      </c>
      <c r="Z973" s="2" t="s">
        <v>367</v>
      </c>
      <c r="AA973" s="2" t="s">
        <v>8908</v>
      </c>
    </row>
    <row r="974">
      <c r="A974" s="95" t="s">
        <v>8044</v>
      </c>
      <c r="B974" s="135">
        <v>45925.0</v>
      </c>
      <c r="C974" s="95" t="s">
        <v>360</v>
      </c>
      <c r="D974" s="94" t="s">
        <v>8909</v>
      </c>
      <c r="E974" s="95" t="s">
        <v>382</v>
      </c>
      <c r="F974" s="134">
        <v>45925.0</v>
      </c>
      <c r="G974" s="94" t="s">
        <v>289</v>
      </c>
      <c r="H974" s="94" t="s">
        <v>8910</v>
      </c>
      <c r="I974" s="2" t="s">
        <v>8911</v>
      </c>
      <c r="J974" s="2" t="s">
        <v>8912</v>
      </c>
      <c r="K974" s="2" t="s">
        <v>8913</v>
      </c>
      <c r="L974" s="2">
        <v>2013.0</v>
      </c>
      <c r="M974" s="2" t="s">
        <v>1758</v>
      </c>
      <c r="N974" s="2">
        <v>119.0</v>
      </c>
      <c r="O974" s="2">
        <v>7.0</v>
      </c>
      <c r="Q974" s="2">
        <v>1365.0</v>
      </c>
      <c r="R974" s="2">
        <v>1372.0</v>
      </c>
      <c r="S974" s="2">
        <v>0.0</v>
      </c>
      <c r="T974" s="2">
        <v>87.0</v>
      </c>
      <c r="U974" s="2" t="s">
        <v>8914</v>
      </c>
      <c r="V974" s="10" t="s">
        <v>8915</v>
      </c>
      <c r="W974" s="2" t="s">
        <v>4429</v>
      </c>
      <c r="X974" s="2" t="s">
        <v>4430</v>
      </c>
      <c r="Y974" s="2" t="s">
        <v>5157</v>
      </c>
      <c r="Z974" s="2" t="s">
        <v>367</v>
      </c>
      <c r="AA974" s="2" t="s">
        <v>8916</v>
      </c>
    </row>
    <row r="975">
      <c r="A975" s="95" t="s">
        <v>8044</v>
      </c>
      <c r="B975" s="135">
        <v>45925.0</v>
      </c>
      <c r="C975" s="95" t="s">
        <v>289</v>
      </c>
      <c r="D975" s="94" t="s">
        <v>8078</v>
      </c>
      <c r="E975" s="95" t="s">
        <v>66</v>
      </c>
      <c r="F975" s="136">
        <v>45925.0</v>
      </c>
      <c r="G975" s="94" t="s">
        <v>698</v>
      </c>
      <c r="H975" s="94" t="s">
        <v>8917</v>
      </c>
      <c r="I975" s="2" t="s">
        <v>8918</v>
      </c>
      <c r="J975" s="2" t="s">
        <v>8919</v>
      </c>
      <c r="K975" s="2" t="s">
        <v>8920</v>
      </c>
      <c r="L975" s="2">
        <v>2013.0</v>
      </c>
      <c r="M975" s="2" t="s">
        <v>8921</v>
      </c>
      <c r="N975" s="2">
        <v>11.0</v>
      </c>
      <c r="O975" s="2">
        <v>4.0</v>
      </c>
      <c r="Q975" s="2">
        <v>354.0</v>
      </c>
      <c r="R975" s="2">
        <v>358.0</v>
      </c>
      <c r="S975" s="2">
        <v>0.0</v>
      </c>
      <c r="T975" s="2">
        <v>55.0</v>
      </c>
      <c r="U975" s="2" t="s">
        <v>8922</v>
      </c>
      <c r="V975" s="10" t="s">
        <v>8923</v>
      </c>
      <c r="W975" s="2" t="s">
        <v>4429</v>
      </c>
      <c r="X975" s="2" t="s">
        <v>4430</v>
      </c>
      <c r="Z975" s="2" t="s">
        <v>367</v>
      </c>
      <c r="AA975" s="2" t="s">
        <v>8924</v>
      </c>
    </row>
    <row r="976">
      <c r="A976" s="95" t="s">
        <v>8044</v>
      </c>
      <c r="B976" s="135">
        <v>45925.0</v>
      </c>
      <c r="C976" s="95" t="s">
        <v>289</v>
      </c>
      <c r="D976" s="94" t="s">
        <v>8925</v>
      </c>
      <c r="E976" s="95" t="s">
        <v>66</v>
      </c>
      <c r="F976" s="136">
        <v>45925.0</v>
      </c>
      <c r="G976" s="94" t="s">
        <v>698</v>
      </c>
      <c r="H976" s="94" t="s">
        <v>7398</v>
      </c>
      <c r="I976" s="2" t="s">
        <v>8926</v>
      </c>
      <c r="J976" s="2" t="s">
        <v>8927</v>
      </c>
      <c r="K976" s="2" t="s">
        <v>8928</v>
      </c>
      <c r="L976" s="2">
        <v>2013.0</v>
      </c>
      <c r="M976" s="2" t="s">
        <v>5917</v>
      </c>
      <c r="N976" s="2">
        <v>33.0</v>
      </c>
      <c r="O976" s="2">
        <v>2.0</v>
      </c>
      <c r="Q976" s="2">
        <v>81.0</v>
      </c>
      <c r="R976" s="2">
        <v>88.0</v>
      </c>
      <c r="S976" s="2">
        <v>0.0</v>
      </c>
      <c r="T976" s="2">
        <v>34.0</v>
      </c>
      <c r="U976" s="2" t="s">
        <v>8929</v>
      </c>
      <c r="V976" s="10" t="s">
        <v>8930</v>
      </c>
      <c r="W976" s="2" t="s">
        <v>4429</v>
      </c>
      <c r="X976" s="2" t="s">
        <v>4430</v>
      </c>
      <c r="Z976" s="2" t="s">
        <v>367</v>
      </c>
      <c r="AA976" s="2" t="s">
        <v>8931</v>
      </c>
    </row>
    <row r="977">
      <c r="A977" s="95" t="s">
        <v>8044</v>
      </c>
      <c r="B977" s="135">
        <v>45925.0</v>
      </c>
      <c r="C977" s="95" t="s">
        <v>289</v>
      </c>
      <c r="D977" s="94" t="s">
        <v>8078</v>
      </c>
      <c r="E977" s="95" t="s">
        <v>66</v>
      </c>
      <c r="F977" s="136">
        <v>45925.0</v>
      </c>
      <c r="G977" s="94" t="s">
        <v>698</v>
      </c>
      <c r="H977" s="94" t="s">
        <v>7398</v>
      </c>
      <c r="I977" s="2" t="s">
        <v>8932</v>
      </c>
      <c r="J977" s="2" t="s">
        <v>8933</v>
      </c>
      <c r="K977" s="2" t="s">
        <v>8934</v>
      </c>
      <c r="L977" s="2">
        <v>2013.0</v>
      </c>
      <c r="M977" s="2" t="s">
        <v>8935</v>
      </c>
      <c r="N977" s="2">
        <v>18.0</v>
      </c>
      <c r="O977" s="2">
        <v>1.0</v>
      </c>
      <c r="Q977" s="2">
        <v>141.0</v>
      </c>
      <c r="R977" s="2">
        <v>156.0</v>
      </c>
      <c r="S977" s="2">
        <v>0.0</v>
      </c>
      <c r="T977" s="2">
        <v>31.0</v>
      </c>
      <c r="U977" s="2" t="s">
        <v>8936</v>
      </c>
      <c r="V977" s="10" t="s">
        <v>8937</v>
      </c>
      <c r="W977" s="2" t="s">
        <v>4429</v>
      </c>
      <c r="X977" s="2" t="s">
        <v>4430</v>
      </c>
      <c r="Z977" s="2" t="s">
        <v>367</v>
      </c>
      <c r="AA977" s="2" t="s">
        <v>8938</v>
      </c>
    </row>
    <row r="978">
      <c r="A978" s="95" t="s">
        <v>8044</v>
      </c>
      <c r="B978" s="135">
        <v>45925.0</v>
      </c>
      <c r="C978" s="95" t="s">
        <v>289</v>
      </c>
      <c r="D978" s="94" t="s">
        <v>8078</v>
      </c>
      <c r="E978" s="95" t="s">
        <v>66</v>
      </c>
      <c r="F978" s="136">
        <v>45925.0</v>
      </c>
      <c r="G978" s="94" t="s">
        <v>698</v>
      </c>
      <c r="H978" s="94" t="s">
        <v>7398</v>
      </c>
      <c r="I978" s="2" t="s">
        <v>8939</v>
      </c>
      <c r="J978" s="2" t="s">
        <v>8940</v>
      </c>
      <c r="K978" s="2" t="s">
        <v>8941</v>
      </c>
      <c r="L978" s="2">
        <v>2013.0</v>
      </c>
      <c r="M978" s="2" t="s">
        <v>7651</v>
      </c>
      <c r="N978" s="2">
        <v>8.0</v>
      </c>
      <c r="O978" s="2">
        <v>1.0</v>
      </c>
      <c r="P978" s="2">
        <v>10.0</v>
      </c>
      <c r="S978" s="2">
        <v>0.0</v>
      </c>
      <c r="T978" s="2">
        <v>8.0</v>
      </c>
      <c r="U978" s="2" t="s">
        <v>8942</v>
      </c>
      <c r="V978" s="10" t="s">
        <v>8943</v>
      </c>
      <c r="W978" s="2" t="s">
        <v>4429</v>
      </c>
      <c r="X978" s="2" t="s">
        <v>4430</v>
      </c>
      <c r="Y978" s="2" t="s">
        <v>4767</v>
      </c>
      <c r="Z978" s="2" t="s">
        <v>367</v>
      </c>
      <c r="AA978" s="2" t="s">
        <v>8944</v>
      </c>
    </row>
    <row r="979">
      <c r="A979" s="95" t="s">
        <v>8044</v>
      </c>
      <c r="B979" s="135">
        <v>45925.0</v>
      </c>
      <c r="C979" s="95" t="s">
        <v>289</v>
      </c>
      <c r="D979" s="94" t="s">
        <v>8945</v>
      </c>
      <c r="E979" s="95" t="s">
        <v>66</v>
      </c>
      <c r="F979" s="136">
        <v>45925.0</v>
      </c>
      <c r="G979" s="94" t="s">
        <v>698</v>
      </c>
      <c r="H979" s="94" t="s">
        <v>8946</v>
      </c>
      <c r="I979" s="2" t="s">
        <v>8947</v>
      </c>
      <c r="J979" s="2" t="s">
        <v>8948</v>
      </c>
      <c r="K979" s="2" t="s">
        <v>8949</v>
      </c>
      <c r="L979" s="2">
        <v>2013.0</v>
      </c>
      <c r="M979" s="2" t="s">
        <v>7424</v>
      </c>
      <c r="N979" s="2">
        <v>5.0</v>
      </c>
      <c r="O979" s="2">
        <v>167.0</v>
      </c>
      <c r="P979" s="2" t="s">
        <v>8950</v>
      </c>
      <c r="S979" s="2">
        <v>0.0</v>
      </c>
      <c r="T979" s="2">
        <v>285.0</v>
      </c>
      <c r="U979" s="2" t="s">
        <v>8951</v>
      </c>
      <c r="V979" s="10" t="s">
        <v>8952</v>
      </c>
      <c r="W979" s="2" t="s">
        <v>4429</v>
      </c>
      <c r="X979" s="2" t="s">
        <v>4430</v>
      </c>
      <c r="Z979" s="2" t="s">
        <v>367</v>
      </c>
      <c r="AA979" s="2" t="s">
        <v>8953</v>
      </c>
    </row>
    <row r="980">
      <c r="A980" s="95" t="s">
        <v>712</v>
      </c>
      <c r="B980" s="135">
        <v>45925.0</v>
      </c>
      <c r="C980" s="95" t="s">
        <v>360</v>
      </c>
      <c r="D980" s="94" t="s">
        <v>8954</v>
      </c>
      <c r="E980" s="95" t="s">
        <v>382</v>
      </c>
      <c r="F980" s="134">
        <v>45925.0</v>
      </c>
      <c r="G980" s="94" t="s">
        <v>360</v>
      </c>
      <c r="H980" s="94" t="s">
        <v>8955</v>
      </c>
      <c r="I980" s="2" t="s">
        <v>8956</v>
      </c>
      <c r="J980" s="2">
        <v>5.7224527826E10</v>
      </c>
      <c r="K980" s="2" t="s">
        <v>8957</v>
      </c>
      <c r="L980" s="2">
        <v>2013.0</v>
      </c>
      <c r="M980" s="2" t="s">
        <v>7755</v>
      </c>
      <c r="N980" s="2">
        <v>1.0</v>
      </c>
      <c r="O980" s="2">
        <v>4.0</v>
      </c>
      <c r="Q980" s="2">
        <v>251.0</v>
      </c>
      <c r="R980" s="2">
        <v>253.0</v>
      </c>
      <c r="S980" s="2">
        <v>0.0</v>
      </c>
      <c r="T980" s="2">
        <v>22.0</v>
      </c>
      <c r="U980" s="2" t="s">
        <v>8958</v>
      </c>
      <c r="V980" s="10" t="s">
        <v>8959</v>
      </c>
      <c r="W980" s="2" t="s">
        <v>4429</v>
      </c>
      <c r="X980" s="2" t="s">
        <v>4430</v>
      </c>
      <c r="Y980" s="2" t="s">
        <v>5083</v>
      </c>
      <c r="Z980" s="2" t="s">
        <v>367</v>
      </c>
      <c r="AA980" s="2" t="s">
        <v>8960</v>
      </c>
    </row>
    <row r="981">
      <c r="A981" s="95" t="s">
        <v>712</v>
      </c>
      <c r="B981" s="135">
        <v>45925.0</v>
      </c>
      <c r="C981" s="95" t="s">
        <v>360</v>
      </c>
      <c r="D981" s="94" t="s">
        <v>8961</v>
      </c>
      <c r="E981" s="95" t="s">
        <v>382</v>
      </c>
      <c r="F981" s="134">
        <v>45925.0</v>
      </c>
      <c r="G981" s="94" t="s">
        <v>360</v>
      </c>
      <c r="H981" s="94" t="s">
        <v>8955</v>
      </c>
      <c r="I981" s="2" t="s">
        <v>8962</v>
      </c>
      <c r="J981" s="2" t="s">
        <v>8963</v>
      </c>
      <c r="K981" s="2" t="s">
        <v>8964</v>
      </c>
      <c r="L981" s="2">
        <v>2013.0</v>
      </c>
      <c r="M981" s="2" t="s">
        <v>8965</v>
      </c>
      <c r="N981" s="2">
        <v>34.0</v>
      </c>
      <c r="O981" s="2">
        <v>6.0</v>
      </c>
      <c r="Q981" s="2">
        <v>473.0</v>
      </c>
      <c r="R981" s="2">
        <v>480.0</v>
      </c>
      <c r="S981" s="2">
        <v>0.0</v>
      </c>
      <c r="T981" s="2">
        <v>24.0</v>
      </c>
      <c r="V981" s="10" t="s">
        <v>8966</v>
      </c>
      <c r="W981" s="2" t="s">
        <v>4429</v>
      </c>
      <c r="X981" s="2" t="s">
        <v>4430</v>
      </c>
      <c r="Z981" s="2" t="s">
        <v>367</v>
      </c>
      <c r="AA981" s="2" t="s">
        <v>8967</v>
      </c>
    </row>
    <row r="982">
      <c r="A982" s="95" t="s">
        <v>66</v>
      </c>
      <c r="B982" s="136">
        <v>45925.0</v>
      </c>
      <c r="C982" s="95" t="s">
        <v>698</v>
      </c>
      <c r="D982" s="94" t="s">
        <v>8968</v>
      </c>
      <c r="E982" s="95" t="s">
        <v>329</v>
      </c>
      <c r="F982" s="135">
        <v>45925.0</v>
      </c>
      <c r="G982" s="94" t="s">
        <v>289</v>
      </c>
      <c r="H982" s="94" t="s">
        <v>8969</v>
      </c>
      <c r="I982" s="2" t="s">
        <v>8970</v>
      </c>
      <c r="J982" s="2" t="s">
        <v>8971</v>
      </c>
      <c r="K982" s="2" t="s">
        <v>8972</v>
      </c>
      <c r="L982" s="2">
        <v>2012.0</v>
      </c>
      <c r="M982" s="2" t="s">
        <v>4202</v>
      </c>
      <c r="N982" s="2">
        <v>98.0</v>
      </c>
      <c r="O982" s="2">
        <v>22.0</v>
      </c>
      <c r="Q982" s="2">
        <v>1626.0</v>
      </c>
      <c r="R982" s="2">
        <v>1631.0</v>
      </c>
      <c r="S982" s="2">
        <v>0.0</v>
      </c>
      <c r="T982" s="2">
        <v>3.0</v>
      </c>
      <c r="U982" s="2" t="s">
        <v>8973</v>
      </c>
      <c r="V982" s="10" t="s">
        <v>8974</v>
      </c>
      <c r="W982" s="2" t="s">
        <v>4429</v>
      </c>
      <c r="X982" s="2" t="s">
        <v>4430</v>
      </c>
      <c r="Z982" s="2" t="s">
        <v>367</v>
      </c>
      <c r="AA982" s="2" t="s">
        <v>8975</v>
      </c>
    </row>
    <row r="983">
      <c r="A983" s="95" t="s">
        <v>66</v>
      </c>
      <c r="B983" s="136">
        <v>45925.0</v>
      </c>
      <c r="C983" s="95" t="s">
        <v>698</v>
      </c>
      <c r="D983" s="94" t="s">
        <v>8968</v>
      </c>
      <c r="E983" s="95" t="s">
        <v>329</v>
      </c>
      <c r="F983" s="135">
        <v>45925.0</v>
      </c>
      <c r="G983" s="94" t="s">
        <v>289</v>
      </c>
      <c r="H983" s="94" t="s">
        <v>8976</v>
      </c>
      <c r="I983" s="2" t="s">
        <v>8977</v>
      </c>
      <c r="J983" s="2" t="s">
        <v>8978</v>
      </c>
      <c r="K983" s="2" t="s">
        <v>8979</v>
      </c>
      <c r="L983" s="2">
        <v>2012.0</v>
      </c>
      <c r="M983" s="2" t="s">
        <v>977</v>
      </c>
      <c r="N983" s="2">
        <v>29.0</v>
      </c>
      <c r="O983" s="2">
        <v>11.0</v>
      </c>
      <c r="Q983" s="2">
        <v>1440.0</v>
      </c>
      <c r="R983" s="2">
        <v>1446.0</v>
      </c>
      <c r="S983" s="2">
        <v>0.0</v>
      </c>
      <c r="T983" s="2">
        <v>8.0</v>
      </c>
      <c r="U983" s="2" t="s">
        <v>8980</v>
      </c>
      <c r="V983" s="10" t="s">
        <v>8981</v>
      </c>
      <c r="W983" s="2" t="s">
        <v>4429</v>
      </c>
      <c r="X983" s="2" t="s">
        <v>4430</v>
      </c>
      <c r="Y983" s="2" t="s">
        <v>4561</v>
      </c>
      <c r="Z983" s="2" t="s">
        <v>367</v>
      </c>
      <c r="AA983" s="2" t="s">
        <v>8982</v>
      </c>
    </row>
    <row r="984">
      <c r="A984" s="95" t="s">
        <v>66</v>
      </c>
      <c r="B984" s="136">
        <v>45925.0</v>
      </c>
      <c r="C984" s="95" t="s">
        <v>698</v>
      </c>
      <c r="D984" s="94" t="s">
        <v>8968</v>
      </c>
      <c r="E984" s="95" t="s">
        <v>329</v>
      </c>
      <c r="F984" s="135">
        <v>45925.0</v>
      </c>
      <c r="G984" s="94" t="s">
        <v>289</v>
      </c>
      <c r="H984" s="94" t="s">
        <v>8983</v>
      </c>
      <c r="I984" s="2" t="s">
        <v>8984</v>
      </c>
      <c r="J984" s="2" t="s">
        <v>8985</v>
      </c>
      <c r="K984" s="2" t="s">
        <v>8986</v>
      </c>
      <c r="L984" s="2">
        <v>2012.0</v>
      </c>
      <c r="M984" s="2" t="s">
        <v>4756</v>
      </c>
      <c r="N984" s="2">
        <v>12.0</v>
      </c>
      <c r="O984" s="2">
        <v>1.0</v>
      </c>
      <c r="P984" s="2">
        <v>340.0</v>
      </c>
      <c r="S984" s="2">
        <v>0.0</v>
      </c>
      <c r="T984" s="2">
        <v>13.0</v>
      </c>
      <c r="U984" s="2" t="s">
        <v>8987</v>
      </c>
      <c r="V984" s="10" t="s">
        <v>8988</v>
      </c>
      <c r="W984" s="2" t="s">
        <v>4429</v>
      </c>
      <c r="X984" s="2" t="s">
        <v>4430</v>
      </c>
      <c r="Y984" s="2" t="s">
        <v>4431</v>
      </c>
      <c r="Z984" s="2" t="s">
        <v>367</v>
      </c>
      <c r="AA984" s="2" t="s">
        <v>8989</v>
      </c>
    </row>
    <row r="985">
      <c r="A985" s="95" t="s">
        <v>66</v>
      </c>
      <c r="B985" s="136">
        <v>45925.0</v>
      </c>
      <c r="C985" s="95" t="s">
        <v>698</v>
      </c>
      <c r="D985" s="94" t="s">
        <v>8968</v>
      </c>
      <c r="E985" s="95" t="s">
        <v>695</v>
      </c>
      <c r="F985" s="136">
        <v>45925.0</v>
      </c>
      <c r="G985" s="94" t="s">
        <v>289</v>
      </c>
      <c r="H985" s="94" t="s">
        <v>8990</v>
      </c>
      <c r="I985" s="2" t="s">
        <v>8991</v>
      </c>
      <c r="J985" s="2" t="s">
        <v>8992</v>
      </c>
      <c r="K985" s="2" t="s">
        <v>8993</v>
      </c>
      <c r="L985" s="2">
        <v>2012.0</v>
      </c>
      <c r="M985" s="2" t="s">
        <v>7651</v>
      </c>
      <c r="N985" s="2">
        <v>7.0</v>
      </c>
      <c r="O985" s="2">
        <v>1.0</v>
      </c>
      <c r="P985" s="2">
        <v>78.0</v>
      </c>
      <c r="S985" s="2">
        <v>0.0</v>
      </c>
      <c r="T985" s="2">
        <v>31.0</v>
      </c>
      <c r="U985" s="2" t="s">
        <v>8994</v>
      </c>
      <c r="V985" s="10" t="s">
        <v>8995</v>
      </c>
      <c r="W985" s="2" t="s">
        <v>4429</v>
      </c>
      <c r="X985" s="2" t="s">
        <v>4430</v>
      </c>
      <c r="Y985" s="2" t="s">
        <v>4767</v>
      </c>
      <c r="Z985" s="2" t="s">
        <v>367</v>
      </c>
      <c r="AA985" s="2" t="s">
        <v>8996</v>
      </c>
    </row>
    <row r="986">
      <c r="A986" s="95" t="s">
        <v>66</v>
      </c>
      <c r="B986" s="136">
        <v>45925.0</v>
      </c>
      <c r="C986" s="95" t="s">
        <v>698</v>
      </c>
      <c r="D986" s="94" t="s">
        <v>8997</v>
      </c>
      <c r="E986" s="95" t="s">
        <v>695</v>
      </c>
      <c r="F986" s="136">
        <v>45925.0</v>
      </c>
      <c r="G986" s="94" t="s">
        <v>289</v>
      </c>
      <c r="H986" s="94" t="s">
        <v>8998</v>
      </c>
      <c r="I986" s="2" t="s">
        <v>8999</v>
      </c>
      <c r="J986" s="2" t="s">
        <v>9000</v>
      </c>
      <c r="K986" s="2" t="s">
        <v>9001</v>
      </c>
      <c r="L986" s="2">
        <v>2012.0</v>
      </c>
      <c r="M986" s="2" t="s">
        <v>9002</v>
      </c>
      <c r="N986" s="2">
        <v>22.0</v>
      </c>
      <c r="O986" s="2">
        <v>4.0</v>
      </c>
      <c r="Q986" s="2">
        <v>508.0</v>
      </c>
      <c r="R986" s="2">
        <v>513.0</v>
      </c>
      <c r="S986" s="2">
        <v>0.0</v>
      </c>
      <c r="T986" s="2">
        <v>58.0</v>
      </c>
      <c r="U986" s="2" t="s">
        <v>9003</v>
      </c>
      <c r="V986" s="10" t="s">
        <v>9004</v>
      </c>
      <c r="W986" s="2" t="s">
        <v>4429</v>
      </c>
      <c r="X986" s="2" t="s">
        <v>4430</v>
      </c>
      <c r="Z986" s="2" t="s">
        <v>367</v>
      </c>
      <c r="AA986" s="2" t="s">
        <v>9005</v>
      </c>
    </row>
    <row r="987">
      <c r="A987" s="95" t="s">
        <v>382</v>
      </c>
      <c r="B987" s="134">
        <v>45925.0</v>
      </c>
      <c r="C987" s="95" t="s">
        <v>289</v>
      </c>
      <c r="D987" s="94" t="s">
        <v>9006</v>
      </c>
      <c r="E987" s="95" t="s">
        <v>778</v>
      </c>
      <c r="F987" s="136">
        <v>45925.0</v>
      </c>
      <c r="G987" s="94" t="s">
        <v>360</v>
      </c>
      <c r="H987" s="94" t="s">
        <v>9007</v>
      </c>
      <c r="I987" s="2" t="s">
        <v>9008</v>
      </c>
      <c r="J987" s="2" t="s">
        <v>9009</v>
      </c>
      <c r="K987" s="2" t="s">
        <v>9010</v>
      </c>
      <c r="L987" s="2">
        <v>2012.0</v>
      </c>
      <c r="M987" s="2" t="s">
        <v>5608</v>
      </c>
      <c r="N987" s="2">
        <v>18.0</v>
      </c>
      <c r="O987" s="2">
        <v>7.0</v>
      </c>
      <c r="Q987" s="2" t="s">
        <v>9011</v>
      </c>
      <c r="R987" s="2" t="s">
        <v>9012</v>
      </c>
      <c r="S987" s="2">
        <v>0.0</v>
      </c>
      <c r="T987" s="2">
        <v>7.0</v>
      </c>
      <c r="V987" s="10" t="s">
        <v>9013</v>
      </c>
      <c r="W987" s="2" t="s">
        <v>4429</v>
      </c>
      <c r="X987" s="2" t="s">
        <v>4430</v>
      </c>
      <c r="Z987" s="2" t="s">
        <v>367</v>
      </c>
      <c r="AA987" s="2" t="s">
        <v>9014</v>
      </c>
    </row>
    <row r="988">
      <c r="A988" s="95" t="s">
        <v>382</v>
      </c>
      <c r="B988" s="134">
        <v>45925.0</v>
      </c>
      <c r="C988" s="95" t="s">
        <v>289</v>
      </c>
      <c r="D988" s="94" t="s">
        <v>9015</v>
      </c>
      <c r="E988" s="95" t="s">
        <v>778</v>
      </c>
      <c r="F988" s="136">
        <v>45925.0</v>
      </c>
      <c r="G988" s="94" t="s">
        <v>289</v>
      </c>
      <c r="H988" s="94" t="s">
        <v>9016</v>
      </c>
      <c r="I988" s="2" t="s">
        <v>9017</v>
      </c>
      <c r="J988" s="2" t="s">
        <v>9018</v>
      </c>
      <c r="K988" s="2" t="s">
        <v>9019</v>
      </c>
      <c r="L988" s="2">
        <v>2012.0</v>
      </c>
      <c r="M988" s="2" t="s">
        <v>9020</v>
      </c>
      <c r="N988" s="2">
        <v>215.0</v>
      </c>
      <c r="O988" s="2">
        <v>1.0</v>
      </c>
      <c r="Q988" s="2">
        <v>80.0</v>
      </c>
      <c r="R988" s="2">
        <v>86.0</v>
      </c>
      <c r="S988" s="2">
        <v>0.0</v>
      </c>
      <c r="T988" s="2">
        <v>2.0</v>
      </c>
      <c r="U988" s="2" t="s">
        <v>9021</v>
      </c>
      <c r="V988" s="17" t="s">
        <v>9022</v>
      </c>
      <c r="W988" s="2" t="s">
        <v>4429</v>
      </c>
      <c r="X988" s="2" t="s">
        <v>4430</v>
      </c>
      <c r="Z988" s="2" t="s">
        <v>367</v>
      </c>
      <c r="AA988" s="2" t="s">
        <v>9023</v>
      </c>
    </row>
    <row r="989">
      <c r="A989" s="95" t="s">
        <v>382</v>
      </c>
      <c r="B989" s="134">
        <v>45925.0</v>
      </c>
      <c r="C989" s="95" t="s">
        <v>289</v>
      </c>
      <c r="D989" s="94" t="s">
        <v>9024</v>
      </c>
      <c r="E989" s="95" t="s">
        <v>778</v>
      </c>
      <c r="F989" s="136">
        <v>45925.0</v>
      </c>
      <c r="G989" s="94" t="s">
        <v>289</v>
      </c>
      <c r="H989" s="94" t="s">
        <v>9025</v>
      </c>
      <c r="I989" s="2" t="s">
        <v>9026</v>
      </c>
      <c r="J989" s="2" t="s">
        <v>9027</v>
      </c>
      <c r="K989" s="2" t="s">
        <v>9028</v>
      </c>
      <c r="L989" s="2">
        <v>2012.0</v>
      </c>
      <c r="M989" s="2" t="s">
        <v>3249</v>
      </c>
      <c r="N989" s="2">
        <v>12.0</v>
      </c>
      <c r="P989" s="2">
        <v>182.0</v>
      </c>
      <c r="S989" s="2">
        <v>0.0</v>
      </c>
      <c r="T989" s="2">
        <v>3.0</v>
      </c>
      <c r="U989" s="2" t="s">
        <v>9029</v>
      </c>
      <c r="V989" s="10" t="s">
        <v>9030</v>
      </c>
      <c r="W989" s="2" t="s">
        <v>4429</v>
      </c>
      <c r="X989" s="2" t="s">
        <v>4430</v>
      </c>
      <c r="Y989" s="2" t="s">
        <v>4767</v>
      </c>
      <c r="Z989" s="2" t="s">
        <v>367</v>
      </c>
      <c r="AA989" s="2" t="s">
        <v>9031</v>
      </c>
    </row>
    <row r="990">
      <c r="A990" s="95" t="s">
        <v>695</v>
      </c>
      <c r="B990" s="136">
        <v>45925.0</v>
      </c>
      <c r="C990" s="95" t="s">
        <v>289</v>
      </c>
      <c r="D990" s="94" t="s">
        <v>3718</v>
      </c>
      <c r="E990" s="95" t="s">
        <v>778</v>
      </c>
      <c r="F990" s="136">
        <v>45925.0</v>
      </c>
      <c r="G990" s="94" t="s">
        <v>289</v>
      </c>
      <c r="H990" s="94" t="s">
        <v>9032</v>
      </c>
      <c r="I990" s="2" t="s">
        <v>9033</v>
      </c>
      <c r="J990" s="2" t="s">
        <v>9034</v>
      </c>
      <c r="K990" s="2" t="s">
        <v>9035</v>
      </c>
      <c r="L990" s="2">
        <v>2012.0</v>
      </c>
      <c r="M990" s="2" t="s">
        <v>9036</v>
      </c>
      <c r="N990" s="2">
        <v>10.0</v>
      </c>
      <c r="O990" s="2">
        <v>5.0</v>
      </c>
      <c r="Q990" s="2">
        <v>516.0</v>
      </c>
      <c r="R990" s="2">
        <v>524.0</v>
      </c>
      <c r="S990" s="2">
        <v>0.0</v>
      </c>
      <c r="T990" s="2">
        <v>2.0</v>
      </c>
      <c r="U990" s="2" t="s">
        <v>9037</v>
      </c>
      <c r="V990" s="10" t="s">
        <v>9038</v>
      </c>
      <c r="W990" s="2" t="s">
        <v>4429</v>
      </c>
      <c r="X990" s="2" t="s">
        <v>4430</v>
      </c>
      <c r="Z990" s="2" t="s">
        <v>367</v>
      </c>
      <c r="AA990" s="2" t="s">
        <v>9039</v>
      </c>
    </row>
    <row r="991">
      <c r="A991" s="95" t="s">
        <v>695</v>
      </c>
      <c r="B991" s="136">
        <v>45925.0</v>
      </c>
      <c r="C991" s="95" t="s">
        <v>289</v>
      </c>
      <c r="D991" s="94" t="s">
        <v>9040</v>
      </c>
      <c r="E991" s="95" t="s">
        <v>778</v>
      </c>
      <c r="F991" s="136">
        <v>45925.0</v>
      </c>
      <c r="G991" s="94" t="s">
        <v>289</v>
      </c>
      <c r="H991" s="94" t="s">
        <v>9041</v>
      </c>
      <c r="I991" s="2" t="s">
        <v>9042</v>
      </c>
      <c r="J991" s="2" t="s">
        <v>9043</v>
      </c>
      <c r="K991" s="2" t="s">
        <v>9044</v>
      </c>
      <c r="L991" s="2">
        <v>2012.0</v>
      </c>
      <c r="M991" s="2" t="s">
        <v>9045</v>
      </c>
      <c r="N991" s="2">
        <v>19.0</v>
      </c>
      <c r="O991" s="2">
        <v>5.0</v>
      </c>
      <c r="Q991" s="2">
        <v>474.0</v>
      </c>
      <c r="R991" s="2">
        <v>482.0</v>
      </c>
      <c r="S991" s="2">
        <v>0.0</v>
      </c>
      <c r="T991" s="2">
        <v>23.0</v>
      </c>
      <c r="U991" s="2" t="s">
        <v>9046</v>
      </c>
      <c r="V991" s="10" t="s">
        <v>9047</v>
      </c>
      <c r="W991" s="2" t="s">
        <v>4429</v>
      </c>
      <c r="X991" s="2" t="s">
        <v>4430</v>
      </c>
      <c r="Z991" s="2" t="s">
        <v>367</v>
      </c>
      <c r="AA991" s="2" t="s">
        <v>9048</v>
      </c>
    </row>
    <row r="992">
      <c r="A992" s="95" t="s">
        <v>382</v>
      </c>
      <c r="B992" s="134">
        <v>45925.0</v>
      </c>
      <c r="C992" s="95" t="s">
        <v>289</v>
      </c>
      <c r="D992" s="94" t="s">
        <v>9049</v>
      </c>
      <c r="E992" s="95" t="s">
        <v>778</v>
      </c>
      <c r="F992" s="136">
        <v>45925.0</v>
      </c>
      <c r="G992" s="94" t="s">
        <v>289</v>
      </c>
      <c r="H992" s="94" t="s">
        <v>9050</v>
      </c>
      <c r="I992" s="2" t="s">
        <v>9051</v>
      </c>
      <c r="J992" s="2" t="s">
        <v>9052</v>
      </c>
      <c r="K992" s="2" t="s">
        <v>9053</v>
      </c>
      <c r="L992" s="2">
        <v>2012.0</v>
      </c>
      <c r="M992" s="2" t="s">
        <v>9054</v>
      </c>
      <c r="N992" s="2">
        <v>55.0</v>
      </c>
      <c r="O992" s="2">
        <v>5.0</v>
      </c>
      <c r="Q992" s="2">
        <v>1529.0</v>
      </c>
      <c r="R992" s="2">
        <v>1537.0</v>
      </c>
      <c r="S992" s="2">
        <v>0.0</v>
      </c>
      <c r="T992" s="2">
        <v>402.0</v>
      </c>
      <c r="U992" s="2" t="s">
        <v>9055</v>
      </c>
      <c r="V992" s="10" t="s">
        <v>9056</v>
      </c>
      <c r="W992" s="2" t="s">
        <v>4429</v>
      </c>
      <c r="X992" s="2" t="s">
        <v>4430</v>
      </c>
      <c r="Y992" s="2" t="s">
        <v>4561</v>
      </c>
      <c r="Z992" s="2" t="s">
        <v>367</v>
      </c>
      <c r="AA992" s="2" t="s">
        <v>9057</v>
      </c>
    </row>
    <row r="993">
      <c r="A993" s="95" t="s">
        <v>382</v>
      </c>
      <c r="B993" s="134">
        <v>45925.0</v>
      </c>
      <c r="C993" s="95" t="s">
        <v>360</v>
      </c>
      <c r="D993" s="94" t="s">
        <v>9058</v>
      </c>
      <c r="E993" s="95" t="s">
        <v>778</v>
      </c>
      <c r="F993" s="136">
        <v>45925.0</v>
      </c>
      <c r="G993" s="94" t="s">
        <v>360</v>
      </c>
      <c r="H993" s="94" t="s">
        <v>9059</v>
      </c>
      <c r="I993" s="2" t="s">
        <v>9060</v>
      </c>
      <c r="J993" s="2" t="s">
        <v>9061</v>
      </c>
      <c r="K993" s="2" t="s">
        <v>9062</v>
      </c>
      <c r="L993" s="2">
        <v>2012.0</v>
      </c>
      <c r="M993" s="2" t="s">
        <v>9063</v>
      </c>
      <c r="N993" s="2">
        <v>20.0</v>
      </c>
      <c r="O993" s="2">
        <v>1.0</v>
      </c>
      <c r="Q993" s="2">
        <v>5.0</v>
      </c>
      <c r="R993" s="2">
        <v>13.0</v>
      </c>
      <c r="S993" s="2">
        <v>0.0</v>
      </c>
      <c r="T993" s="2">
        <v>4.0</v>
      </c>
      <c r="V993" s="10" t="s">
        <v>9064</v>
      </c>
      <c r="W993" s="2" t="s">
        <v>4429</v>
      </c>
      <c r="X993" s="2" t="s">
        <v>4430</v>
      </c>
      <c r="Z993" s="2" t="s">
        <v>367</v>
      </c>
      <c r="AA993" s="2" t="s">
        <v>9065</v>
      </c>
    </row>
    <row r="994">
      <c r="A994" s="95" t="s">
        <v>382</v>
      </c>
      <c r="B994" s="134">
        <v>45925.0</v>
      </c>
      <c r="C994" s="95" t="s">
        <v>289</v>
      </c>
      <c r="D994" s="94" t="s">
        <v>9066</v>
      </c>
      <c r="E994" s="95" t="s">
        <v>778</v>
      </c>
      <c r="F994" s="136">
        <v>45925.0</v>
      </c>
      <c r="G994" s="94" t="s">
        <v>289</v>
      </c>
      <c r="H994" s="94" t="s">
        <v>9067</v>
      </c>
      <c r="I994" s="2" t="s">
        <v>9068</v>
      </c>
      <c r="J994" s="2" t="s">
        <v>9069</v>
      </c>
      <c r="K994" s="2" t="s">
        <v>9070</v>
      </c>
      <c r="L994" s="2">
        <v>2012.0</v>
      </c>
      <c r="M994" s="2" t="s">
        <v>9020</v>
      </c>
      <c r="N994" s="2">
        <v>214.0</v>
      </c>
      <c r="O994" s="2">
        <v>4.0</v>
      </c>
      <c r="Q994" s="2">
        <v>539.0</v>
      </c>
      <c r="R994" s="2">
        <v>547.0</v>
      </c>
      <c r="S994" s="2">
        <v>0.0</v>
      </c>
      <c r="T994" s="2">
        <v>57.0</v>
      </c>
      <c r="U994" s="2" t="s">
        <v>4100</v>
      </c>
      <c r="V994" s="10" t="s">
        <v>9071</v>
      </c>
      <c r="W994" s="2" t="s">
        <v>4429</v>
      </c>
      <c r="X994" s="2" t="s">
        <v>4430</v>
      </c>
      <c r="Z994" s="2" t="s">
        <v>367</v>
      </c>
      <c r="AA994" s="2" t="s">
        <v>9072</v>
      </c>
    </row>
    <row r="995">
      <c r="A995" s="95" t="s">
        <v>382</v>
      </c>
      <c r="B995" s="134">
        <v>45925.0</v>
      </c>
      <c r="C995" s="95" t="s">
        <v>289</v>
      </c>
      <c r="D995" s="94" t="s">
        <v>9073</v>
      </c>
      <c r="E995" s="95" t="s">
        <v>778</v>
      </c>
      <c r="F995" s="136">
        <v>45925.0</v>
      </c>
      <c r="G995" s="94" t="s">
        <v>289</v>
      </c>
      <c r="H995" s="94" t="s">
        <v>9074</v>
      </c>
      <c r="I995" s="2" t="s">
        <v>9075</v>
      </c>
      <c r="J995" s="2" t="s">
        <v>9076</v>
      </c>
      <c r="K995" s="2" t="s">
        <v>9077</v>
      </c>
      <c r="L995" s="2">
        <v>2012.0</v>
      </c>
      <c r="M995" s="2" t="s">
        <v>9078</v>
      </c>
      <c r="N995" s="2">
        <v>21.0</v>
      </c>
      <c r="O995" s="2">
        <v>2.0</v>
      </c>
      <c r="Q995" s="2">
        <v>234.0</v>
      </c>
      <c r="R995" s="2">
        <v>240.0</v>
      </c>
      <c r="S995" s="2">
        <v>0.0</v>
      </c>
      <c r="T995" s="2">
        <v>21.0</v>
      </c>
      <c r="V995" s="10" t="s">
        <v>9079</v>
      </c>
      <c r="W995" s="2" t="s">
        <v>4429</v>
      </c>
      <c r="X995" s="2" t="s">
        <v>4430</v>
      </c>
      <c r="Z995" s="2" t="s">
        <v>367</v>
      </c>
      <c r="AA995" s="2" t="s">
        <v>9080</v>
      </c>
    </row>
    <row r="996">
      <c r="A996" s="95" t="s">
        <v>382</v>
      </c>
      <c r="B996" s="134">
        <v>45925.0</v>
      </c>
      <c r="C996" s="95" t="s">
        <v>360</v>
      </c>
      <c r="D996" s="94" t="s">
        <v>9081</v>
      </c>
      <c r="E996" s="95" t="s">
        <v>778</v>
      </c>
      <c r="F996" s="136">
        <v>45925.0</v>
      </c>
      <c r="G996" s="94" t="s">
        <v>289</v>
      </c>
      <c r="H996" s="94" t="s">
        <v>9082</v>
      </c>
      <c r="I996" s="2" t="s">
        <v>9083</v>
      </c>
      <c r="J996" s="2" t="s">
        <v>9084</v>
      </c>
      <c r="K996" s="2" t="s">
        <v>2632</v>
      </c>
      <c r="L996" s="2">
        <v>2012.0</v>
      </c>
      <c r="M996" s="2" t="s">
        <v>5008</v>
      </c>
      <c r="N996" s="2">
        <v>27.0</v>
      </c>
      <c r="O996" s="2">
        <v>3.0</v>
      </c>
      <c r="Q996" s="2">
        <v>297.0</v>
      </c>
      <c r="R996" s="2">
        <v>303.0</v>
      </c>
      <c r="S996" s="2">
        <v>0.0</v>
      </c>
      <c r="T996" s="2">
        <v>20.0</v>
      </c>
      <c r="U996" s="2" t="s">
        <v>2637</v>
      </c>
      <c r="V996" s="10" t="s">
        <v>9085</v>
      </c>
      <c r="W996" s="2" t="s">
        <v>4429</v>
      </c>
      <c r="X996" s="2" t="s">
        <v>4430</v>
      </c>
      <c r="Y996" s="2" t="s">
        <v>4561</v>
      </c>
      <c r="Z996" s="2" t="s">
        <v>367</v>
      </c>
      <c r="AA996" s="2" t="s">
        <v>9086</v>
      </c>
    </row>
    <row r="997">
      <c r="A997" s="95" t="s">
        <v>600</v>
      </c>
      <c r="B997" s="135">
        <v>45925.0</v>
      </c>
      <c r="C997" s="95" t="s">
        <v>698</v>
      </c>
      <c r="D997" s="94" t="s">
        <v>9087</v>
      </c>
      <c r="E997" s="95" t="s">
        <v>329</v>
      </c>
      <c r="F997" s="135">
        <v>45925.0</v>
      </c>
      <c r="G997" s="94" t="s">
        <v>289</v>
      </c>
      <c r="H997" s="94" t="s">
        <v>9088</v>
      </c>
      <c r="I997" s="2" t="s">
        <v>9089</v>
      </c>
      <c r="J997" s="2" t="s">
        <v>9090</v>
      </c>
      <c r="K997" s="2" t="s">
        <v>9091</v>
      </c>
      <c r="L997" s="2">
        <v>2012.0</v>
      </c>
      <c r="M997" s="2" t="s">
        <v>9092</v>
      </c>
      <c r="N997" s="2">
        <v>7.0</v>
      </c>
      <c r="O997" s="2">
        <v>2.0</v>
      </c>
      <c r="Q997" s="2">
        <v>117.0</v>
      </c>
      <c r="R997" s="2">
        <v>123.0</v>
      </c>
      <c r="S997" s="2">
        <v>0.0</v>
      </c>
      <c r="T997" s="2">
        <v>6.0</v>
      </c>
      <c r="U997" s="2" t="s">
        <v>9093</v>
      </c>
      <c r="V997" s="10" t="s">
        <v>9094</v>
      </c>
      <c r="W997" s="2" t="s">
        <v>4429</v>
      </c>
      <c r="X997" s="2" t="s">
        <v>4430</v>
      </c>
      <c r="Y997" s="2" t="s">
        <v>5011</v>
      </c>
      <c r="Z997" s="2" t="s">
        <v>367</v>
      </c>
      <c r="AA997" s="2" t="s">
        <v>9095</v>
      </c>
    </row>
    <row r="998">
      <c r="A998" s="95" t="s">
        <v>600</v>
      </c>
      <c r="B998" s="135">
        <v>45925.0</v>
      </c>
      <c r="C998" s="95" t="s">
        <v>1264</v>
      </c>
      <c r="D998" s="94" t="s">
        <v>9096</v>
      </c>
      <c r="E998" s="95" t="s">
        <v>870</v>
      </c>
      <c r="F998" s="135">
        <v>45925.0</v>
      </c>
      <c r="G998" s="94" t="s">
        <v>698</v>
      </c>
      <c r="H998" s="94" t="s">
        <v>9097</v>
      </c>
      <c r="I998" s="2" t="s">
        <v>9098</v>
      </c>
      <c r="J998" s="2" t="s">
        <v>9099</v>
      </c>
      <c r="K998" s="2" t="s">
        <v>9100</v>
      </c>
      <c r="L998" s="2">
        <v>2012.0</v>
      </c>
      <c r="M998" s="2" t="s">
        <v>9101</v>
      </c>
      <c r="N998" s="2">
        <v>47.0</v>
      </c>
      <c r="O998" s="2" t="s">
        <v>9102</v>
      </c>
      <c r="Q998" s="2">
        <v>556.0</v>
      </c>
      <c r="R998" s="2">
        <v>569.0</v>
      </c>
      <c r="S998" s="2">
        <v>0.0</v>
      </c>
      <c r="T998" s="2">
        <v>59.0</v>
      </c>
      <c r="U998" s="2" t="s">
        <v>9103</v>
      </c>
      <c r="V998" s="10" t="s">
        <v>9104</v>
      </c>
      <c r="W998" s="2" t="s">
        <v>4429</v>
      </c>
      <c r="X998" s="2" t="s">
        <v>4430</v>
      </c>
      <c r="Y998" s="2" t="s">
        <v>5157</v>
      </c>
      <c r="Z998" s="2" t="s">
        <v>367</v>
      </c>
      <c r="AA998" s="2" t="s">
        <v>9105</v>
      </c>
    </row>
    <row r="999">
      <c r="A999" s="95" t="s">
        <v>600</v>
      </c>
      <c r="B999" s="135">
        <v>45925.0</v>
      </c>
      <c r="C999" s="95" t="s">
        <v>698</v>
      </c>
      <c r="D999" s="94" t="s">
        <v>9106</v>
      </c>
      <c r="E999" s="95" t="s">
        <v>345</v>
      </c>
      <c r="F999" s="135">
        <v>45925.0</v>
      </c>
      <c r="G999" s="94" t="s">
        <v>289</v>
      </c>
      <c r="H999" s="94" t="s">
        <v>9107</v>
      </c>
      <c r="I999" s="2" t="s">
        <v>9108</v>
      </c>
      <c r="J999" s="2" t="s">
        <v>9109</v>
      </c>
      <c r="K999" s="2" t="s">
        <v>9110</v>
      </c>
      <c r="L999" s="2">
        <v>2012.0</v>
      </c>
      <c r="M999" s="2" t="s">
        <v>4557</v>
      </c>
      <c r="N999" s="2">
        <v>18.0</v>
      </c>
      <c r="O999" s="2">
        <v>1.0</v>
      </c>
      <c r="Q999" s="2">
        <v>1.0</v>
      </c>
      <c r="R999" s="2">
        <v>4.0</v>
      </c>
      <c r="S999" s="2">
        <v>0.0</v>
      </c>
      <c r="T999" s="2">
        <v>6.0</v>
      </c>
      <c r="U999" s="2" t="s">
        <v>9111</v>
      </c>
      <c r="V999" s="10" t="s">
        <v>9112</v>
      </c>
      <c r="W999" s="2" t="s">
        <v>4429</v>
      </c>
      <c r="X999" s="2" t="s">
        <v>4430</v>
      </c>
      <c r="Z999" s="2" t="s">
        <v>367</v>
      </c>
      <c r="AA999" s="2" t="s">
        <v>9113</v>
      </c>
    </row>
    <row r="1000">
      <c r="A1000" s="95" t="s">
        <v>600</v>
      </c>
      <c r="B1000" s="135">
        <v>45925.0</v>
      </c>
      <c r="C1000" s="95" t="s">
        <v>698</v>
      </c>
      <c r="D1000" s="94" t="s">
        <v>9114</v>
      </c>
      <c r="E1000" s="95" t="s">
        <v>338</v>
      </c>
      <c r="F1000" s="135">
        <v>45925.0</v>
      </c>
      <c r="G1000" s="94" t="s">
        <v>360</v>
      </c>
      <c r="H1000" s="94" t="s">
        <v>9115</v>
      </c>
      <c r="I1000" s="2" t="s">
        <v>9116</v>
      </c>
      <c r="J1000" s="2" t="s">
        <v>9117</v>
      </c>
      <c r="K1000" s="2" t="s">
        <v>9118</v>
      </c>
      <c r="L1000" s="2">
        <v>2012.0</v>
      </c>
      <c r="M1000" s="2" t="s">
        <v>8514</v>
      </c>
      <c r="N1000" s="2">
        <v>34.0</v>
      </c>
      <c r="O1000" s="2">
        <v>2.0</v>
      </c>
      <c r="Q1000" s="2">
        <v>44.0</v>
      </c>
      <c r="R1000" s="2">
        <v>52.0</v>
      </c>
      <c r="S1000" s="2">
        <v>0.0</v>
      </c>
      <c r="T1000" s="2">
        <v>19.0</v>
      </c>
      <c r="U1000" s="2" t="s">
        <v>9119</v>
      </c>
      <c r="V1000" s="10" t="s">
        <v>9120</v>
      </c>
      <c r="W1000" s="2" t="s">
        <v>4429</v>
      </c>
      <c r="X1000" s="2" t="s">
        <v>4430</v>
      </c>
      <c r="Z1000" s="2" t="s">
        <v>367</v>
      </c>
      <c r="AA1000" s="2" t="s">
        <v>9121</v>
      </c>
    </row>
    <row r="1001">
      <c r="A1001" s="95" t="s">
        <v>600</v>
      </c>
      <c r="B1001" s="135">
        <v>45925.0</v>
      </c>
      <c r="C1001" s="95" t="s">
        <v>698</v>
      </c>
      <c r="D1001" s="94" t="s">
        <v>9122</v>
      </c>
      <c r="E1001" s="95" t="s">
        <v>329</v>
      </c>
      <c r="F1001" s="135">
        <v>45925.0</v>
      </c>
      <c r="G1001" s="94" t="str">
        <f t="shared" ref="G1001:G1016" si="1">PROPER(C1001)</f>
        <v>Exclude</v>
      </c>
      <c r="H1001" s="94" t="s">
        <v>9123</v>
      </c>
      <c r="I1001" s="2" t="s">
        <v>9124</v>
      </c>
      <c r="J1001" s="2" t="s">
        <v>9125</v>
      </c>
      <c r="K1001" s="2" t="s">
        <v>9126</v>
      </c>
      <c r="L1001" s="2">
        <v>2012.0</v>
      </c>
      <c r="M1001" s="2" t="s">
        <v>9127</v>
      </c>
      <c r="O1001" s="2">
        <v>70.0</v>
      </c>
      <c r="Q1001" s="2" t="s">
        <v>9128</v>
      </c>
      <c r="S1001" s="2">
        <v>0.0</v>
      </c>
      <c r="T1001" s="2">
        <v>31.0</v>
      </c>
      <c r="U1001" s="2" t="s">
        <v>9129</v>
      </c>
      <c r="V1001" s="10" t="s">
        <v>9130</v>
      </c>
      <c r="W1001" s="2" t="s">
        <v>4429</v>
      </c>
      <c r="X1001" s="2" t="s">
        <v>4430</v>
      </c>
      <c r="Y1001" s="2" t="s">
        <v>5157</v>
      </c>
      <c r="Z1001" s="2" t="s">
        <v>367</v>
      </c>
      <c r="AA1001" s="2" t="s">
        <v>9131</v>
      </c>
    </row>
    <row r="1002">
      <c r="A1002" s="95" t="s">
        <v>600</v>
      </c>
      <c r="B1002" s="135">
        <v>45925.0</v>
      </c>
      <c r="C1002" s="95" t="s">
        <v>1264</v>
      </c>
      <c r="D1002" s="94" t="s">
        <v>9132</v>
      </c>
      <c r="E1002" s="95" t="s">
        <v>580</v>
      </c>
      <c r="F1002" s="156">
        <v>45925.0</v>
      </c>
      <c r="G1002" s="94" t="str">
        <f t="shared" si="1"/>
        <v>Include</v>
      </c>
      <c r="H1002" s="94" t="s">
        <v>9133</v>
      </c>
      <c r="I1002" s="2" t="s">
        <v>9134</v>
      </c>
      <c r="J1002" s="2" t="s">
        <v>9135</v>
      </c>
      <c r="K1002" s="2" t="s">
        <v>9136</v>
      </c>
      <c r="L1002" s="2">
        <v>2012.0</v>
      </c>
      <c r="M1002" s="2" t="s">
        <v>8341</v>
      </c>
      <c r="N1002" s="2" t="s">
        <v>9137</v>
      </c>
      <c r="Q1002" s="2" t="s">
        <v>9138</v>
      </c>
      <c r="R1002" s="2">
        <v>55.0</v>
      </c>
      <c r="S1002" s="2">
        <v>0.0</v>
      </c>
      <c r="T1002" s="2">
        <v>122.0</v>
      </c>
      <c r="V1002" s="10" t="s">
        <v>9139</v>
      </c>
      <c r="W1002" s="2" t="s">
        <v>4429</v>
      </c>
      <c r="X1002" s="2" t="s">
        <v>4430</v>
      </c>
      <c r="Z1002" s="2" t="s">
        <v>367</v>
      </c>
      <c r="AA1002" s="2" t="s">
        <v>9140</v>
      </c>
    </row>
    <row r="1003">
      <c r="A1003" s="95" t="s">
        <v>600</v>
      </c>
      <c r="B1003" s="135">
        <v>45925.0</v>
      </c>
      <c r="C1003" s="95" t="s">
        <v>698</v>
      </c>
      <c r="D1003" s="94" t="s">
        <v>9141</v>
      </c>
      <c r="E1003" s="95" t="s">
        <v>580</v>
      </c>
      <c r="F1003" s="156">
        <v>45925.0</v>
      </c>
      <c r="G1003" s="94" t="str">
        <f t="shared" si="1"/>
        <v>Exclude</v>
      </c>
      <c r="H1003" s="94" t="s">
        <v>9142</v>
      </c>
      <c r="I1003" s="2" t="s">
        <v>9143</v>
      </c>
      <c r="J1003" s="2" t="s">
        <v>9144</v>
      </c>
      <c r="K1003" s="2" t="s">
        <v>9145</v>
      </c>
      <c r="L1003" s="2">
        <v>2012.0</v>
      </c>
      <c r="M1003" s="2" t="s">
        <v>9146</v>
      </c>
      <c r="N1003" s="2">
        <v>105.0</v>
      </c>
      <c r="O1003" s="2">
        <v>7.0</v>
      </c>
      <c r="Q1003" s="2">
        <v>283.0</v>
      </c>
      <c r="R1003" s="2">
        <v>287.0</v>
      </c>
      <c r="S1003" s="2">
        <v>0.0</v>
      </c>
      <c r="T1003" s="2">
        <v>7.0</v>
      </c>
      <c r="U1003" s="2" t="s">
        <v>9147</v>
      </c>
      <c r="V1003" s="10" t="s">
        <v>9148</v>
      </c>
      <c r="W1003" s="2" t="s">
        <v>4429</v>
      </c>
      <c r="X1003" s="2" t="s">
        <v>4430</v>
      </c>
      <c r="Y1003" s="2" t="s">
        <v>5229</v>
      </c>
      <c r="Z1003" s="2" t="s">
        <v>367</v>
      </c>
      <c r="AA1003" s="2" t="s">
        <v>9149</v>
      </c>
    </row>
    <row r="1004">
      <c r="A1004" s="95" t="s">
        <v>600</v>
      </c>
      <c r="B1004" s="135">
        <v>45925.0</v>
      </c>
      <c r="C1004" s="95" t="s">
        <v>698</v>
      </c>
      <c r="D1004" s="94" t="s">
        <v>9150</v>
      </c>
      <c r="E1004" s="95" t="s">
        <v>580</v>
      </c>
      <c r="F1004" s="156">
        <v>45925.0</v>
      </c>
      <c r="G1004" s="94" t="str">
        <f t="shared" si="1"/>
        <v>Exclude</v>
      </c>
      <c r="H1004" s="94" t="s">
        <v>9151</v>
      </c>
      <c r="I1004" s="2" t="s">
        <v>9152</v>
      </c>
      <c r="J1004" s="2">
        <v>2.21359651E10</v>
      </c>
      <c r="K1004" s="2" t="s">
        <v>9153</v>
      </c>
      <c r="L1004" s="2">
        <v>2012.0</v>
      </c>
      <c r="M1004" s="2" t="s">
        <v>6979</v>
      </c>
      <c r="N1004" s="2">
        <v>23.0</v>
      </c>
      <c r="O1004" s="2">
        <v>3.0</v>
      </c>
      <c r="Q1004" s="2">
        <v>968.0</v>
      </c>
      <c r="R1004" s="2">
        <v>971.0</v>
      </c>
      <c r="S1004" s="2">
        <v>0.0</v>
      </c>
      <c r="T1004" s="2">
        <v>5.0</v>
      </c>
      <c r="U1004" s="2" t="s">
        <v>9154</v>
      </c>
      <c r="V1004" s="10" t="s">
        <v>9155</v>
      </c>
      <c r="W1004" s="2" t="s">
        <v>4429</v>
      </c>
      <c r="X1004" s="2" t="s">
        <v>4430</v>
      </c>
      <c r="Z1004" s="2" t="s">
        <v>367</v>
      </c>
      <c r="AA1004" s="2" t="s">
        <v>9156</v>
      </c>
    </row>
    <row r="1005">
      <c r="A1005" s="95" t="s">
        <v>600</v>
      </c>
      <c r="B1005" s="135">
        <v>45925.0</v>
      </c>
      <c r="C1005" s="95" t="s">
        <v>1264</v>
      </c>
      <c r="D1005" s="94" t="s">
        <v>9157</v>
      </c>
      <c r="E1005" s="95" t="s">
        <v>580</v>
      </c>
      <c r="F1005" s="156">
        <v>45925.0</v>
      </c>
      <c r="G1005" s="94" t="str">
        <f t="shared" si="1"/>
        <v>Include</v>
      </c>
      <c r="H1005" s="94" t="s">
        <v>9158</v>
      </c>
      <c r="I1005" s="2" t="s">
        <v>9159</v>
      </c>
      <c r="J1005" s="2" t="s">
        <v>9160</v>
      </c>
      <c r="K1005" s="2" t="s">
        <v>9161</v>
      </c>
      <c r="L1005" s="2">
        <v>2012.0</v>
      </c>
      <c r="M1005" s="2" t="s">
        <v>4515</v>
      </c>
      <c r="N1005" s="2">
        <v>38.0</v>
      </c>
      <c r="O1005" s="2">
        <v>2.0</v>
      </c>
      <c r="Q1005" s="2">
        <v>81.0</v>
      </c>
      <c r="R1005" s="2">
        <v>88.0</v>
      </c>
      <c r="S1005" s="2">
        <v>0.0</v>
      </c>
      <c r="T1005" s="2">
        <v>33.0</v>
      </c>
      <c r="U1005" s="2" t="s">
        <v>9162</v>
      </c>
      <c r="V1005" s="10" t="s">
        <v>9163</v>
      </c>
      <c r="W1005" s="2" t="s">
        <v>4429</v>
      </c>
      <c r="X1005" s="2" t="s">
        <v>4430</v>
      </c>
      <c r="Z1005" s="2" t="s">
        <v>367</v>
      </c>
      <c r="AA1005" s="2" t="s">
        <v>9164</v>
      </c>
    </row>
    <row r="1006">
      <c r="A1006" s="95" t="s">
        <v>600</v>
      </c>
      <c r="B1006" s="135">
        <v>45925.0</v>
      </c>
      <c r="C1006" s="95" t="s">
        <v>698</v>
      </c>
      <c r="D1006" s="94" t="s">
        <v>9165</v>
      </c>
      <c r="E1006" s="95" t="s">
        <v>580</v>
      </c>
      <c r="F1006" s="156">
        <v>45925.0</v>
      </c>
      <c r="G1006" s="94" t="str">
        <f t="shared" si="1"/>
        <v>Exclude</v>
      </c>
      <c r="H1006" s="94" t="s">
        <v>9166</v>
      </c>
      <c r="I1006" s="2" t="s">
        <v>9167</v>
      </c>
      <c r="J1006" s="2" t="s">
        <v>9168</v>
      </c>
      <c r="K1006" s="2" t="s">
        <v>9169</v>
      </c>
      <c r="L1006" s="2">
        <v>2012.0</v>
      </c>
      <c r="M1006" s="2" t="s">
        <v>4515</v>
      </c>
      <c r="N1006" s="2">
        <v>38.0</v>
      </c>
      <c r="O1006" s="2">
        <v>7.0</v>
      </c>
      <c r="Q1006" s="2">
        <v>328.0</v>
      </c>
      <c r="R1006" s="2">
        <v>336.0</v>
      </c>
      <c r="S1006" s="2">
        <v>0.0</v>
      </c>
      <c r="T1006" s="2">
        <v>20.0</v>
      </c>
      <c r="U1006" s="2" t="s">
        <v>9170</v>
      </c>
      <c r="V1006" s="10" t="s">
        <v>9171</v>
      </c>
      <c r="W1006" s="2" t="s">
        <v>4429</v>
      </c>
      <c r="X1006" s="2" t="s">
        <v>4430</v>
      </c>
      <c r="Z1006" s="2" t="s">
        <v>367</v>
      </c>
      <c r="AA1006" s="2" t="s">
        <v>9172</v>
      </c>
    </row>
    <row r="1007">
      <c r="A1007" s="95" t="s">
        <v>600</v>
      </c>
      <c r="B1007" s="135">
        <v>45925.0</v>
      </c>
      <c r="C1007" s="95" t="s">
        <v>698</v>
      </c>
      <c r="D1007" s="94" t="s">
        <v>9173</v>
      </c>
      <c r="E1007" s="95" t="s">
        <v>580</v>
      </c>
      <c r="F1007" s="156">
        <v>45925.0</v>
      </c>
      <c r="G1007" s="94" t="str">
        <f t="shared" si="1"/>
        <v>Exclude</v>
      </c>
      <c r="H1007" s="94" t="s">
        <v>9174</v>
      </c>
      <c r="I1007" s="2" t="s">
        <v>9175</v>
      </c>
      <c r="J1007" s="2" t="s">
        <v>9176</v>
      </c>
      <c r="K1007" s="2" t="s">
        <v>9177</v>
      </c>
      <c r="L1007" s="2">
        <v>2012.0</v>
      </c>
      <c r="M1007" s="2" t="s">
        <v>4515</v>
      </c>
      <c r="N1007" s="2">
        <v>38.0</v>
      </c>
      <c r="O1007" s="2">
        <v>2.0</v>
      </c>
      <c r="Q1007" s="2">
        <v>89.0</v>
      </c>
      <c r="R1007" s="2">
        <v>95.0</v>
      </c>
      <c r="S1007" s="2">
        <v>0.0</v>
      </c>
      <c r="T1007" s="2">
        <v>14.0</v>
      </c>
      <c r="U1007" s="2" t="s">
        <v>9178</v>
      </c>
      <c r="V1007" s="10" t="s">
        <v>9179</v>
      </c>
      <c r="W1007" s="2" t="s">
        <v>4429</v>
      </c>
      <c r="X1007" s="2" t="s">
        <v>4430</v>
      </c>
      <c r="Z1007" s="2" t="s">
        <v>367</v>
      </c>
      <c r="AA1007" s="2" t="s">
        <v>9180</v>
      </c>
    </row>
    <row r="1008">
      <c r="A1008" s="95" t="s">
        <v>600</v>
      </c>
      <c r="B1008" s="135">
        <v>45925.0</v>
      </c>
      <c r="C1008" s="95" t="s">
        <v>698</v>
      </c>
      <c r="D1008" s="94" t="s">
        <v>9181</v>
      </c>
      <c r="E1008" s="95" t="s">
        <v>580</v>
      </c>
      <c r="F1008" s="156">
        <v>45925.0</v>
      </c>
      <c r="G1008" s="94" t="str">
        <f t="shared" si="1"/>
        <v>Exclude</v>
      </c>
      <c r="H1008" s="94" t="s">
        <v>9182</v>
      </c>
      <c r="I1008" s="2" t="s">
        <v>9183</v>
      </c>
      <c r="J1008" s="2" t="s">
        <v>9184</v>
      </c>
      <c r="K1008" s="2" t="s">
        <v>9185</v>
      </c>
      <c r="L1008" s="2">
        <v>2012.0</v>
      </c>
      <c r="M1008" s="2" t="s">
        <v>9186</v>
      </c>
      <c r="N1008" s="2">
        <v>21.0</v>
      </c>
      <c r="O1008" s="2">
        <v>1.0</v>
      </c>
      <c r="Q1008" s="2">
        <v>11.0</v>
      </c>
      <c r="R1008" s="2">
        <v>22.0</v>
      </c>
      <c r="S1008" s="2">
        <v>0.0</v>
      </c>
      <c r="T1008" s="2">
        <v>52.0</v>
      </c>
      <c r="U1008" s="2" t="s">
        <v>9187</v>
      </c>
      <c r="V1008" s="10" t="s">
        <v>9188</v>
      </c>
      <c r="W1008" s="2" t="s">
        <v>4429</v>
      </c>
      <c r="X1008" s="2" t="s">
        <v>4430</v>
      </c>
      <c r="Z1008" s="2" t="s">
        <v>367</v>
      </c>
      <c r="AA1008" s="2" t="s">
        <v>9189</v>
      </c>
    </row>
    <row r="1009">
      <c r="A1009" s="95" t="s">
        <v>600</v>
      </c>
      <c r="B1009" s="135">
        <v>45925.0</v>
      </c>
      <c r="C1009" s="95" t="s">
        <v>1264</v>
      </c>
      <c r="D1009" s="94" t="s">
        <v>9190</v>
      </c>
      <c r="E1009" s="95" t="s">
        <v>580</v>
      </c>
      <c r="F1009" s="156">
        <v>45925.0</v>
      </c>
      <c r="G1009" s="94" t="str">
        <f t="shared" si="1"/>
        <v>Include</v>
      </c>
      <c r="H1009" s="94" t="s">
        <v>9191</v>
      </c>
      <c r="I1009" s="2" t="s">
        <v>9192</v>
      </c>
      <c r="J1009" s="2" t="s">
        <v>9193</v>
      </c>
      <c r="K1009" s="2" t="s">
        <v>9194</v>
      </c>
      <c r="L1009" s="2">
        <v>2012.0</v>
      </c>
      <c r="M1009" s="2" t="s">
        <v>9195</v>
      </c>
      <c r="N1009" s="2">
        <v>37.0</v>
      </c>
      <c r="O1009" s="2">
        <v>1.0</v>
      </c>
      <c r="Q1009" s="2">
        <v>54.0</v>
      </c>
      <c r="R1009" s="2">
        <v>66.0</v>
      </c>
      <c r="S1009" s="2">
        <v>0.0</v>
      </c>
      <c r="T1009" s="2">
        <v>42.0</v>
      </c>
      <c r="U1009" s="2" t="s">
        <v>9196</v>
      </c>
      <c r="V1009" s="10" t="s">
        <v>9197</v>
      </c>
      <c r="W1009" s="2" t="s">
        <v>4429</v>
      </c>
      <c r="X1009" s="2" t="s">
        <v>4430</v>
      </c>
      <c r="Y1009" s="2" t="s">
        <v>5011</v>
      </c>
      <c r="Z1009" s="2" t="s">
        <v>367</v>
      </c>
      <c r="AA1009" s="2" t="s">
        <v>9198</v>
      </c>
    </row>
    <row r="1010">
      <c r="A1010" s="95" t="s">
        <v>600</v>
      </c>
      <c r="B1010" s="135">
        <v>45925.0</v>
      </c>
      <c r="C1010" s="95" t="s">
        <v>698</v>
      </c>
      <c r="D1010" s="94" t="s">
        <v>9199</v>
      </c>
      <c r="E1010" s="95" t="s">
        <v>580</v>
      </c>
      <c r="F1010" s="156">
        <v>45925.0</v>
      </c>
      <c r="G1010" s="94" t="str">
        <f t="shared" si="1"/>
        <v>Exclude</v>
      </c>
      <c r="H1010" s="94" t="s">
        <v>9200</v>
      </c>
      <c r="I1010" s="2" t="s">
        <v>9201</v>
      </c>
      <c r="J1010" s="2" t="s">
        <v>9202</v>
      </c>
      <c r="K1010" s="2" t="s">
        <v>9203</v>
      </c>
      <c r="L1010" s="2">
        <v>2011.0</v>
      </c>
      <c r="M1010" s="2" t="s">
        <v>885</v>
      </c>
      <c r="N1010" s="2">
        <v>12.0</v>
      </c>
      <c r="P1010" s="2">
        <v>265.0</v>
      </c>
      <c r="S1010" s="2">
        <v>0.0</v>
      </c>
      <c r="T1010" s="2">
        <v>8.0</v>
      </c>
      <c r="U1010" s="2" t="s">
        <v>9204</v>
      </c>
      <c r="V1010" s="10" t="s">
        <v>9205</v>
      </c>
      <c r="W1010" s="2" t="s">
        <v>4429</v>
      </c>
      <c r="X1010" s="2" t="s">
        <v>4430</v>
      </c>
      <c r="Y1010" s="2" t="s">
        <v>4767</v>
      </c>
      <c r="Z1010" s="2" t="s">
        <v>367</v>
      </c>
      <c r="AA1010" s="2" t="s">
        <v>9206</v>
      </c>
    </row>
    <row r="1011">
      <c r="A1011" s="95" t="s">
        <v>600</v>
      </c>
      <c r="B1011" s="135">
        <v>45925.0</v>
      </c>
      <c r="C1011" s="95" t="s">
        <v>698</v>
      </c>
      <c r="D1011" s="94" t="s">
        <v>9207</v>
      </c>
      <c r="E1011" s="95" t="s">
        <v>580</v>
      </c>
      <c r="F1011" s="156">
        <v>45925.0</v>
      </c>
      <c r="G1011" s="94" t="str">
        <f t="shared" si="1"/>
        <v>Exclude</v>
      </c>
      <c r="H1011" s="94" t="s">
        <v>9208</v>
      </c>
      <c r="I1011" s="2" t="s">
        <v>9209</v>
      </c>
      <c r="J1011" s="2" t="s">
        <v>9210</v>
      </c>
      <c r="K1011" s="2" t="s">
        <v>9211</v>
      </c>
      <c r="L1011" s="2">
        <v>2011.0</v>
      </c>
      <c r="M1011" s="2" t="s">
        <v>9212</v>
      </c>
      <c r="N1011" s="2">
        <v>32.0</v>
      </c>
      <c r="O1011" s="2">
        <v>2.0</v>
      </c>
      <c r="Q1011" s="2">
        <v>103.0</v>
      </c>
      <c r="R1011" s="2">
        <v>109.0</v>
      </c>
      <c r="S1011" s="2">
        <v>0.0</v>
      </c>
      <c r="T1011" s="2">
        <v>14.0</v>
      </c>
      <c r="U1011" s="2" t="s">
        <v>9213</v>
      </c>
      <c r="V1011" s="10" t="s">
        <v>9214</v>
      </c>
      <c r="W1011" s="2" t="s">
        <v>4429</v>
      </c>
      <c r="X1011" s="2" t="s">
        <v>4430</v>
      </c>
      <c r="Z1011" s="2" t="s">
        <v>367</v>
      </c>
      <c r="AA1011" s="2" t="s">
        <v>9215</v>
      </c>
    </row>
    <row r="1012">
      <c r="A1012" s="95" t="s">
        <v>600</v>
      </c>
      <c r="B1012" s="135">
        <v>45925.0</v>
      </c>
      <c r="C1012" s="95" t="s">
        <v>698</v>
      </c>
      <c r="D1012" s="94" t="s">
        <v>9216</v>
      </c>
      <c r="E1012" s="95" t="s">
        <v>580</v>
      </c>
      <c r="F1012" s="156">
        <v>45925.0</v>
      </c>
      <c r="G1012" s="94" t="str">
        <f t="shared" si="1"/>
        <v>Exclude</v>
      </c>
      <c r="H1012" s="94" t="s">
        <v>9217</v>
      </c>
      <c r="I1012" s="2" t="s">
        <v>9218</v>
      </c>
      <c r="J1012" s="2" t="s">
        <v>9219</v>
      </c>
      <c r="K1012" s="2" t="s">
        <v>9220</v>
      </c>
      <c r="L1012" s="2">
        <v>2011.0</v>
      </c>
      <c r="M1012" s="2" t="s">
        <v>9221</v>
      </c>
      <c r="N1012" s="2">
        <v>42.0</v>
      </c>
      <c r="O1012" s="2">
        <v>6.0</v>
      </c>
      <c r="Q1012" s="2">
        <v>525.0</v>
      </c>
      <c r="R1012" s="2">
        <v>535.0</v>
      </c>
      <c r="S1012" s="2">
        <v>0.0</v>
      </c>
      <c r="T1012" s="2">
        <v>5.0</v>
      </c>
      <c r="U1012" s="2" t="s">
        <v>9222</v>
      </c>
      <c r="V1012" s="10" t="s">
        <v>9223</v>
      </c>
      <c r="W1012" s="2" t="s">
        <v>4429</v>
      </c>
      <c r="X1012" s="2" t="s">
        <v>4430</v>
      </c>
      <c r="Z1012" s="2" t="s">
        <v>367</v>
      </c>
      <c r="AA1012" s="2" t="s">
        <v>9224</v>
      </c>
    </row>
    <row r="1013">
      <c r="A1013" s="95" t="s">
        <v>600</v>
      </c>
      <c r="B1013" s="135">
        <v>45925.0</v>
      </c>
      <c r="C1013" s="95" t="s">
        <v>961</v>
      </c>
      <c r="D1013" s="94" t="s">
        <v>9225</v>
      </c>
      <c r="E1013" s="95" t="s">
        <v>580</v>
      </c>
      <c r="F1013" s="156">
        <v>45925.0</v>
      </c>
      <c r="G1013" s="94" t="str">
        <f t="shared" si="1"/>
        <v>Exclude </v>
      </c>
      <c r="H1013" s="94" t="s">
        <v>9226</v>
      </c>
      <c r="I1013" s="2" t="s">
        <v>9227</v>
      </c>
      <c r="J1013" s="2" t="s">
        <v>9228</v>
      </c>
      <c r="K1013" s="2" t="s">
        <v>9229</v>
      </c>
      <c r="L1013" s="2">
        <v>2011.0</v>
      </c>
      <c r="M1013" s="2" t="s">
        <v>2595</v>
      </c>
      <c r="N1013" s="2">
        <v>343.0</v>
      </c>
      <c r="O1013" s="2">
        <v>7830.0</v>
      </c>
      <c r="P1013" s="2" t="s">
        <v>1708</v>
      </c>
      <c r="S1013" s="2">
        <v>0.0</v>
      </c>
      <c r="T1013" s="2">
        <v>196.0</v>
      </c>
      <c r="U1013" s="2" t="s">
        <v>1712</v>
      </c>
      <c r="V1013" s="10" t="s">
        <v>9230</v>
      </c>
      <c r="W1013" s="2" t="s">
        <v>4429</v>
      </c>
      <c r="X1013" s="2" t="s">
        <v>4430</v>
      </c>
      <c r="Y1013" s="2" t="s">
        <v>5272</v>
      </c>
      <c r="Z1013" s="2" t="s">
        <v>367</v>
      </c>
      <c r="AA1013" s="2" t="s">
        <v>9231</v>
      </c>
    </row>
    <row r="1014">
      <c r="A1014" s="95" t="s">
        <v>600</v>
      </c>
      <c r="B1014" s="135">
        <v>45925.0</v>
      </c>
      <c r="C1014" s="95" t="s">
        <v>698</v>
      </c>
      <c r="D1014" s="94" t="s">
        <v>9232</v>
      </c>
      <c r="E1014" s="95" t="s">
        <v>580</v>
      </c>
      <c r="F1014" s="156">
        <v>45925.0</v>
      </c>
      <c r="G1014" s="94" t="str">
        <f t="shared" si="1"/>
        <v>Exclude</v>
      </c>
      <c r="H1014" s="94" t="s">
        <v>9233</v>
      </c>
      <c r="I1014" s="2" t="s">
        <v>9234</v>
      </c>
      <c r="J1014" s="2" t="s">
        <v>9235</v>
      </c>
      <c r="K1014" s="2" t="s">
        <v>9236</v>
      </c>
      <c r="L1014" s="2">
        <v>2011.0</v>
      </c>
      <c r="M1014" s="2" t="s">
        <v>9054</v>
      </c>
      <c r="N1014" s="2">
        <v>54.0</v>
      </c>
      <c r="O1014" s="2">
        <v>5.0</v>
      </c>
      <c r="Q1014" s="2">
        <v>1266.0</v>
      </c>
      <c r="R1014" s="2">
        <v>1272.0</v>
      </c>
      <c r="S1014" s="2">
        <v>0.0</v>
      </c>
      <c r="T1014" s="2">
        <v>38.0</v>
      </c>
      <c r="U1014" s="2" t="s">
        <v>9237</v>
      </c>
      <c r="V1014" s="10" t="s">
        <v>9238</v>
      </c>
      <c r="W1014" s="2" t="s">
        <v>4429</v>
      </c>
      <c r="X1014" s="2" t="s">
        <v>4430</v>
      </c>
      <c r="Y1014" s="2" t="s">
        <v>4617</v>
      </c>
      <c r="Z1014" s="2" t="s">
        <v>367</v>
      </c>
      <c r="AA1014" s="2" t="s">
        <v>9239</v>
      </c>
    </row>
    <row r="1015">
      <c r="A1015" s="95" t="s">
        <v>600</v>
      </c>
      <c r="B1015" s="135">
        <v>45925.0</v>
      </c>
      <c r="C1015" s="95" t="s">
        <v>698</v>
      </c>
      <c r="D1015" s="94" t="s">
        <v>9240</v>
      </c>
      <c r="E1015" s="95" t="s">
        <v>580</v>
      </c>
      <c r="F1015" s="156">
        <v>45925.0</v>
      </c>
      <c r="G1015" s="94" t="str">
        <f t="shared" si="1"/>
        <v>Exclude</v>
      </c>
      <c r="H1015" s="94" t="s">
        <v>9241</v>
      </c>
      <c r="I1015" s="2" t="s">
        <v>9242</v>
      </c>
      <c r="J1015" s="2" t="s">
        <v>9243</v>
      </c>
      <c r="K1015" s="2" t="s">
        <v>9244</v>
      </c>
      <c r="L1015" s="2">
        <v>2011.0</v>
      </c>
      <c r="M1015" s="2" t="s">
        <v>7705</v>
      </c>
      <c r="N1015" s="2">
        <v>30.0</v>
      </c>
      <c r="O1015" s="2">
        <v>10.0</v>
      </c>
      <c r="Q1015" s="2">
        <v>1837.0</v>
      </c>
      <c r="R1015" s="2">
        <v>1843.0</v>
      </c>
      <c r="S1015" s="2">
        <v>0.0</v>
      </c>
      <c r="T1015" s="2">
        <v>49.0</v>
      </c>
      <c r="U1015" s="2" t="s">
        <v>9245</v>
      </c>
      <c r="V1015" s="10" t="s">
        <v>9246</v>
      </c>
      <c r="W1015" s="2" t="s">
        <v>4429</v>
      </c>
      <c r="X1015" s="2" t="s">
        <v>4430</v>
      </c>
      <c r="Z1015" s="2" t="s">
        <v>367</v>
      </c>
      <c r="AA1015" s="2" t="s">
        <v>9247</v>
      </c>
    </row>
    <row r="1016">
      <c r="A1016" s="95" t="s">
        <v>600</v>
      </c>
      <c r="B1016" s="135">
        <v>45925.0</v>
      </c>
      <c r="C1016" s="95" t="s">
        <v>698</v>
      </c>
      <c r="D1016" s="94" t="s">
        <v>9248</v>
      </c>
      <c r="E1016" s="95" t="s">
        <v>580</v>
      </c>
      <c r="F1016" s="156">
        <v>45925.0</v>
      </c>
      <c r="G1016" s="94" t="str">
        <f t="shared" si="1"/>
        <v>Exclude</v>
      </c>
      <c r="H1016" s="94" t="s">
        <v>9249</v>
      </c>
      <c r="I1016" s="2" t="s">
        <v>9250</v>
      </c>
      <c r="J1016" s="2">
        <v>7.006748834E9</v>
      </c>
      <c r="K1016" s="2" t="s">
        <v>9251</v>
      </c>
      <c r="L1016" s="2">
        <v>2011.0</v>
      </c>
      <c r="M1016" s="2" t="s">
        <v>7705</v>
      </c>
      <c r="N1016" s="2">
        <v>30.0</v>
      </c>
      <c r="O1016" s="2">
        <v>10.0</v>
      </c>
      <c r="Q1016" s="2">
        <v>1868.0</v>
      </c>
      <c r="R1016" s="2">
        <v>1871.0</v>
      </c>
      <c r="S1016" s="2">
        <v>0.0</v>
      </c>
      <c r="T1016" s="2">
        <v>30.0</v>
      </c>
      <c r="U1016" s="2" t="s">
        <v>9252</v>
      </c>
      <c r="V1016" s="10" t="s">
        <v>9253</v>
      </c>
      <c r="W1016" s="2" t="s">
        <v>4429</v>
      </c>
      <c r="X1016" s="2" t="s">
        <v>4430</v>
      </c>
      <c r="Z1016" s="2" t="s">
        <v>367</v>
      </c>
      <c r="AA1016" s="2" t="s">
        <v>9254</v>
      </c>
    </row>
    <row r="1017">
      <c r="A1017" s="95" t="s">
        <v>549</v>
      </c>
      <c r="B1017" s="135">
        <v>45925.0</v>
      </c>
      <c r="C1017" s="95" t="s">
        <v>698</v>
      </c>
      <c r="D1017" s="94" t="s">
        <v>9255</v>
      </c>
      <c r="E1017" s="95" t="s">
        <v>403</v>
      </c>
      <c r="F1017" s="156">
        <v>45925.0</v>
      </c>
      <c r="G1017" s="94" t="s">
        <v>289</v>
      </c>
      <c r="H1017" s="94" t="s">
        <v>9256</v>
      </c>
      <c r="I1017" s="2" t="s">
        <v>9257</v>
      </c>
      <c r="J1017" s="2" t="s">
        <v>9258</v>
      </c>
      <c r="K1017" s="2" t="s">
        <v>9259</v>
      </c>
      <c r="L1017" s="2">
        <v>2011.0</v>
      </c>
      <c r="M1017" s="2" t="s">
        <v>8813</v>
      </c>
      <c r="N1017" s="2">
        <v>4.0</v>
      </c>
      <c r="O1017" s="2">
        <v>5.0</v>
      </c>
      <c r="Q1017" s="2">
        <v>512.0</v>
      </c>
      <c r="R1017" s="2">
        <v>520.0</v>
      </c>
      <c r="S1017" s="2">
        <v>0.0</v>
      </c>
      <c r="T1017" s="2">
        <v>16.0</v>
      </c>
      <c r="U1017" s="2" t="s">
        <v>9260</v>
      </c>
      <c r="V1017" s="10" t="s">
        <v>9261</v>
      </c>
      <c r="W1017" s="2" t="s">
        <v>4429</v>
      </c>
      <c r="X1017" s="2" t="s">
        <v>4430</v>
      </c>
      <c r="Y1017" s="2" t="s">
        <v>4561</v>
      </c>
      <c r="Z1017" s="2" t="s">
        <v>367</v>
      </c>
      <c r="AA1017" s="2" t="s">
        <v>9262</v>
      </c>
    </row>
    <row r="1018">
      <c r="A1018" s="120" t="s">
        <v>291</v>
      </c>
      <c r="B1018" s="155">
        <v>45925.0</v>
      </c>
      <c r="C1018" s="120" t="s">
        <v>289</v>
      </c>
      <c r="D1018" s="121" t="s">
        <v>9263</v>
      </c>
      <c r="E1018" s="95" t="s">
        <v>580</v>
      </c>
      <c r="F1018" s="156">
        <v>45925.0</v>
      </c>
      <c r="G1018" s="94" t="s">
        <v>360</v>
      </c>
      <c r="H1018" s="94" t="s">
        <v>9264</v>
      </c>
      <c r="I1018" s="2" t="s">
        <v>9265</v>
      </c>
      <c r="J1018" s="2" t="s">
        <v>9266</v>
      </c>
      <c r="K1018" s="120" t="s">
        <v>2482</v>
      </c>
      <c r="L1018" s="2">
        <v>2011.0</v>
      </c>
      <c r="M1018" s="2" t="s">
        <v>9267</v>
      </c>
      <c r="N1018" s="2">
        <v>67.0</v>
      </c>
      <c r="O1018" s="2">
        <v>9.0</v>
      </c>
      <c r="Q1018" s="2">
        <v>2026.0</v>
      </c>
      <c r="R1018" s="2">
        <v>2037.0</v>
      </c>
      <c r="S1018" s="2">
        <v>0.0</v>
      </c>
      <c r="T1018" s="2">
        <v>14.0</v>
      </c>
      <c r="U1018" s="2" t="s">
        <v>2487</v>
      </c>
      <c r="V1018" s="10" t="s">
        <v>9268</v>
      </c>
      <c r="W1018" s="2" t="s">
        <v>4429</v>
      </c>
      <c r="X1018" s="2" t="s">
        <v>4430</v>
      </c>
      <c r="Z1018" s="2" t="s">
        <v>367</v>
      </c>
      <c r="AA1018" s="2" t="s">
        <v>9269</v>
      </c>
    </row>
    <row r="1019">
      <c r="A1019" s="120" t="s">
        <v>291</v>
      </c>
      <c r="B1019" s="155">
        <v>45925.0</v>
      </c>
      <c r="C1019" s="120" t="s">
        <v>289</v>
      </c>
      <c r="D1019" s="121" t="s">
        <v>9255</v>
      </c>
      <c r="E1019" s="95" t="s">
        <v>870</v>
      </c>
      <c r="F1019" s="135">
        <v>45925.0</v>
      </c>
      <c r="G1019" s="95" t="s">
        <v>289</v>
      </c>
      <c r="H1019" s="94" t="s">
        <v>8102</v>
      </c>
      <c r="I1019" s="2" t="s">
        <v>9270</v>
      </c>
      <c r="J1019" s="2" t="s">
        <v>9271</v>
      </c>
      <c r="K1019" s="120" t="s">
        <v>9272</v>
      </c>
      <c r="L1019" s="2">
        <v>2011.0</v>
      </c>
      <c r="M1019" s="2" t="s">
        <v>7478</v>
      </c>
      <c r="N1019" s="2">
        <v>6.0</v>
      </c>
      <c r="O1019" s="2">
        <v>4.0</v>
      </c>
      <c r="Q1019" s="2">
        <v>204.0</v>
      </c>
      <c r="R1019" s="2">
        <v>212.0</v>
      </c>
      <c r="S1019" s="2">
        <v>0.0</v>
      </c>
      <c r="T1019" s="2">
        <v>26.0</v>
      </c>
      <c r="U1019" s="2" t="s">
        <v>9273</v>
      </c>
      <c r="V1019" s="10" t="s">
        <v>9274</v>
      </c>
      <c r="W1019" s="2" t="s">
        <v>4429</v>
      </c>
      <c r="X1019" s="2" t="s">
        <v>4430</v>
      </c>
      <c r="Z1019" s="2" t="s">
        <v>367</v>
      </c>
      <c r="AA1019" s="2" t="s">
        <v>9275</v>
      </c>
    </row>
    <row r="1020">
      <c r="A1020" s="120" t="s">
        <v>9276</v>
      </c>
      <c r="B1020" s="155">
        <v>45925.0</v>
      </c>
      <c r="C1020" s="120" t="s">
        <v>289</v>
      </c>
      <c r="D1020" s="121" t="s">
        <v>9255</v>
      </c>
      <c r="E1020" s="95" t="s">
        <v>870</v>
      </c>
      <c r="F1020" s="135">
        <v>45925.0</v>
      </c>
      <c r="G1020" s="95" t="s">
        <v>289</v>
      </c>
      <c r="H1020" s="94" t="s">
        <v>8102</v>
      </c>
      <c r="I1020" s="2" t="s">
        <v>9277</v>
      </c>
      <c r="J1020" s="2" t="s">
        <v>9278</v>
      </c>
      <c r="K1020" s="120" t="s">
        <v>9279</v>
      </c>
      <c r="L1020" s="2">
        <v>2011.0</v>
      </c>
      <c r="M1020" s="2" t="s">
        <v>9280</v>
      </c>
      <c r="N1020" s="2">
        <v>46.0</v>
      </c>
      <c r="O1020" s="2">
        <v>8.0</v>
      </c>
      <c r="Q1020" s="2">
        <v>574.0</v>
      </c>
      <c r="R1020" s="2">
        <v>579.0</v>
      </c>
      <c r="S1020" s="2">
        <v>0.0</v>
      </c>
      <c r="T1020" s="2">
        <v>2.0</v>
      </c>
      <c r="U1020" s="2" t="s">
        <v>9281</v>
      </c>
      <c r="V1020" s="10" t="s">
        <v>9282</v>
      </c>
      <c r="W1020" s="2" t="s">
        <v>4429</v>
      </c>
      <c r="X1020" s="2" t="s">
        <v>4430</v>
      </c>
      <c r="Z1020" s="2" t="s">
        <v>367</v>
      </c>
      <c r="AA1020" s="2" t="s">
        <v>9283</v>
      </c>
    </row>
    <row r="1021">
      <c r="A1021" s="120" t="s">
        <v>382</v>
      </c>
      <c r="B1021" s="155">
        <v>45925.0</v>
      </c>
      <c r="C1021" s="95" t="s">
        <v>289</v>
      </c>
      <c r="D1021" s="94" t="s">
        <v>9284</v>
      </c>
      <c r="E1021" s="95" t="s">
        <v>539</v>
      </c>
      <c r="F1021" s="135">
        <v>45925.0</v>
      </c>
      <c r="G1021" s="94" t="s">
        <v>360</v>
      </c>
      <c r="H1021" s="94" t="s">
        <v>9285</v>
      </c>
      <c r="I1021" s="2" t="s">
        <v>9286</v>
      </c>
      <c r="J1021" s="2" t="s">
        <v>9287</v>
      </c>
      <c r="K1021" s="120" t="s">
        <v>9288</v>
      </c>
      <c r="L1021" s="2">
        <v>2011.0</v>
      </c>
      <c r="M1021" s="2" t="s">
        <v>9289</v>
      </c>
      <c r="N1021" s="2">
        <v>45.0</v>
      </c>
      <c r="O1021" s="2">
        <v>8.0</v>
      </c>
      <c r="Q1021" s="2">
        <v>768.0</v>
      </c>
      <c r="R1021" s="2">
        <v>776.0</v>
      </c>
      <c r="S1021" s="2">
        <v>0.0</v>
      </c>
      <c r="T1021" s="2">
        <v>208.0</v>
      </c>
      <c r="U1021" s="2" t="s">
        <v>9290</v>
      </c>
      <c r="V1021" s="10" t="s">
        <v>9291</v>
      </c>
      <c r="W1021" s="2" t="s">
        <v>4429</v>
      </c>
      <c r="X1021" s="2" t="s">
        <v>4430</v>
      </c>
      <c r="Y1021" s="2" t="s">
        <v>4561</v>
      </c>
      <c r="Z1021" s="2" t="s">
        <v>367</v>
      </c>
      <c r="AA1021" s="2" t="s">
        <v>9292</v>
      </c>
    </row>
    <row r="1022">
      <c r="A1022" s="120" t="s">
        <v>382</v>
      </c>
      <c r="B1022" s="155">
        <v>45925.0</v>
      </c>
      <c r="C1022" s="95" t="s">
        <v>289</v>
      </c>
      <c r="D1022" s="94" t="s">
        <v>9293</v>
      </c>
      <c r="E1022" s="95" t="s">
        <v>539</v>
      </c>
      <c r="F1022" s="135">
        <v>45925.0</v>
      </c>
      <c r="G1022" s="94" t="s">
        <v>289</v>
      </c>
      <c r="H1022" s="94" t="s">
        <v>9294</v>
      </c>
      <c r="I1022" s="2" t="s">
        <v>9295</v>
      </c>
      <c r="J1022" s="2" t="s">
        <v>9296</v>
      </c>
      <c r="K1022" s="2" t="s">
        <v>9297</v>
      </c>
      <c r="L1022" s="2">
        <v>2011.0</v>
      </c>
      <c r="M1022" s="2" t="s">
        <v>9101</v>
      </c>
      <c r="N1022" s="2">
        <v>46.0</v>
      </c>
      <c r="O1022" s="2">
        <v>4.0</v>
      </c>
      <c r="Q1022" s="2">
        <v>1281.0</v>
      </c>
      <c r="R1022" s="2">
        <v>1299.0</v>
      </c>
      <c r="S1022" s="2">
        <v>0.0</v>
      </c>
      <c r="T1022" s="2">
        <v>32.0</v>
      </c>
      <c r="U1022" s="2" t="s">
        <v>9298</v>
      </c>
      <c r="V1022" s="10" t="s">
        <v>9299</v>
      </c>
      <c r="W1022" s="2" t="s">
        <v>4429</v>
      </c>
      <c r="X1022" s="2" t="s">
        <v>4430</v>
      </c>
      <c r="Y1022" s="2" t="s">
        <v>4692</v>
      </c>
      <c r="Z1022" s="2" t="s">
        <v>367</v>
      </c>
      <c r="AA1022" s="2" t="s">
        <v>9300</v>
      </c>
    </row>
    <row r="1023">
      <c r="A1023" s="95" t="s">
        <v>8044</v>
      </c>
      <c r="B1023" s="134">
        <v>45925.0</v>
      </c>
      <c r="C1023" s="95" t="s">
        <v>360</v>
      </c>
      <c r="D1023" s="94" t="s">
        <v>9301</v>
      </c>
      <c r="E1023" s="95" t="s">
        <v>539</v>
      </c>
      <c r="F1023" s="135">
        <v>45925.0</v>
      </c>
      <c r="G1023" s="94" t="s">
        <v>360</v>
      </c>
      <c r="H1023" s="94" t="s">
        <v>9302</v>
      </c>
      <c r="I1023" s="2" t="s">
        <v>9303</v>
      </c>
      <c r="J1023" s="2" t="s">
        <v>9304</v>
      </c>
      <c r="K1023" s="2" t="s">
        <v>9305</v>
      </c>
      <c r="L1023" s="2">
        <v>2011.0</v>
      </c>
      <c r="M1023" s="2" t="s">
        <v>8905</v>
      </c>
      <c r="N1023" s="2">
        <v>30.0</v>
      </c>
      <c r="O1023" s="2">
        <v>3.0</v>
      </c>
      <c r="Q1023" s="2">
        <v>205.0</v>
      </c>
      <c r="R1023" s="2">
        <v>214.0</v>
      </c>
      <c r="S1023" s="2">
        <v>0.0</v>
      </c>
      <c r="T1023" s="2">
        <v>42.0</v>
      </c>
      <c r="U1023" s="2" t="s">
        <v>9306</v>
      </c>
      <c r="V1023" s="10" t="s">
        <v>9307</v>
      </c>
      <c r="W1023" s="2" t="s">
        <v>4429</v>
      </c>
      <c r="X1023" s="2" t="s">
        <v>4430</v>
      </c>
      <c r="Z1023" s="2" t="s">
        <v>367</v>
      </c>
      <c r="AA1023" s="2" t="s">
        <v>9308</v>
      </c>
    </row>
    <row r="1024">
      <c r="A1024" s="95" t="s">
        <v>8044</v>
      </c>
      <c r="B1024" s="135">
        <v>45925.0</v>
      </c>
      <c r="C1024" s="95" t="s">
        <v>289</v>
      </c>
      <c r="D1024" s="94" t="s">
        <v>9309</v>
      </c>
      <c r="E1024" s="95" t="s">
        <v>539</v>
      </c>
      <c r="F1024" s="135">
        <v>45925.0</v>
      </c>
      <c r="G1024" s="94" t="s">
        <v>289</v>
      </c>
      <c r="H1024" s="94" t="s">
        <v>9310</v>
      </c>
      <c r="I1024" s="2" t="s">
        <v>9311</v>
      </c>
      <c r="J1024" s="2" t="s">
        <v>9312</v>
      </c>
      <c r="K1024" s="2" t="s">
        <v>9313</v>
      </c>
      <c r="L1024" s="2">
        <v>2011.0</v>
      </c>
      <c r="M1024" s="2" t="s">
        <v>9314</v>
      </c>
      <c r="N1024" s="2">
        <v>33.0</v>
      </c>
      <c r="O1024" s="2" t="s">
        <v>9315</v>
      </c>
      <c r="Q1024" s="2">
        <v>1324.0</v>
      </c>
      <c r="R1024" s="2">
        <v>1329.0</v>
      </c>
      <c r="S1024" s="2">
        <v>0.0</v>
      </c>
      <c r="T1024" s="2">
        <v>0.0</v>
      </c>
      <c r="U1024" s="2" t="s">
        <v>9316</v>
      </c>
      <c r="V1024" s="10" t="s">
        <v>9317</v>
      </c>
      <c r="W1024" s="2" t="s">
        <v>4429</v>
      </c>
      <c r="X1024" s="2" t="s">
        <v>4430</v>
      </c>
      <c r="Y1024" s="2" t="s">
        <v>5011</v>
      </c>
      <c r="Z1024" s="2" t="s">
        <v>367</v>
      </c>
      <c r="AA1024" s="2" t="s">
        <v>9318</v>
      </c>
    </row>
    <row r="1025">
      <c r="A1025" s="95" t="s">
        <v>8044</v>
      </c>
      <c r="B1025" s="135">
        <v>45925.0</v>
      </c>
      <c r="C1025" s="95" t="s">
        <v>289</v>
      </c>
      <c r="D1025" s="94" t="s">
        <v>9319</v>
      </c>
      <c r="E1025" s="95" t="s">
        <v>539</v>
      </c>
      <c r="F1025" s="135">
        <v>45925.0</v>
      </c>
      <c r="G1025" s="94" t="s">
        <v>289</v>
      </c>
      <c r="H1025" s="94" t="s">
        <v>9320</v>
      </c>
      <c r="I1025" s="2" t="s">
        <v>9321</v>
      </c>
      <c r="J1025" s="2" t="s">
        <v>9322</v>
      </c>
      <c r="K1025" s="2" t="s">
        <v>9323</v>
      </c>
      <c r="L1025" s="2">
        <v>2011.0</v>
      </c>
      <c r="M1025" s="2" t="s">
        <v>9324</v>
      </c>
      <c r="N1025" s="2">
        <v>7.0</v>
      </c>
      <c r="O1025" s="2">
        <v>6.0</v>
      </c>
      <c r="P1025" s="2" t="s">
        <v>9325</v>
      </c>
      <c r="S1025" s="2">
        <v>0.0</v>
      </c>
      <c r="T1025" s="2">
        <v>111.0</v>
      </c>
      <c r="U1025" s="2" t="s">
        <v>9326</v>
      </c>
      <c r="V1025" s="10" t="s">
        <v>9327</v>
      </c>
      <c r="W1025" s="2" t="s">
        <v>4429</v>
      </c>
      <c r="X1025" s="2" t="s">
        <v>4430</v>
      </c>
      <c r="Y1025" s="2" t="s">
        <v>5083</v>
      </c>
      <c r="Z1025" s="2" t="s">
        <v>367</v>
      </c>
      <c r="AA1025" s="2" t="s">
        <v>9328</v>
      </c>
    </row>
    <row r="1026">
      <c r="A1026" s="95" t="s">
        <v>8044</v>
      </c>
      <c r="B1026" s="135">
        <v>45925.0</v>
      </c>
      <c r="C1026" s="95" t="s">
        <v>289</v>
      </c>
      <c r="D1026" s="94" t="s">
        <v>9329</v>
      </c>
      <c r="E1026" s="95" t="s">
        <v>539</v>
      </c>
      <c r="F1026" s="135">
        <v>45925.0</v>
      </c>
      <c r="G1026" s="94" t="s">
        <v>289</v>
      </c>
      <c r="H1026" s="94" t="s">
        <v>9310</v>
      </c>
      <c r="I1026" s="2" t="s">
        <v>9330</v>
      </c>
      <c r="J1026" s="2" t="s">
        <v>9331</v>
      </c>
      <c r="K1026" s="2" t="s">
        <v>9332</v>
      </c>
      <c r="L1026" s="2">
        <v>2011.0</v>
      </c>
      <c r="M1026" s="2" t="s">
        <v>9333</v>
      </c>
      <c r="N1026" s="2">
        <v>78.0</v>
      </c>
      <c r="O1026" s="2">
        <v>3.0</v>
      </c>
      <c r="Q1026" s="2">
        <v>187.0</v>
      </c>
      <c r="R1026" s="2">
        <v>195.0</v>
      </c>
      <c r="S1026" s="2">
        <v>0.0</v>
      </c>
      <c r="T1026" s="2">
        <v>15.0</v>
      </c>
      <c r="U1026" s="2" t="s">
        <v>9334</v>
      </c>
      <c r="V1026" s="10" t="s">
        <v>9335</v>
      </c>
      <c r="W1026" s="2" t="s">
        <v>4429</v>
      </c>
      <c r="X1026" s="2" t="s">
        <v>4430</v>
      </c>
      <c r="Z1026" s="2" t="s">
        <v>367</v>
      </c>
      <c r="AA1026" s="2" t="s">
        <v>9336</v>
      </c>
    </row>
    <row r="1027">
      <c r="A1027" s="95" t="s">
        <v>712</v>
      </c>
      <c r="B1027" s="135">
        <v>45925.0</v>
      </c>
      <c r="C1027" s="95" t="s">
        <v>700</v>
      </c>
      <c r="D1027" s="94" t="s">
        <v>8443</v>
      </c>
      <c r="E1027" s="95" t="s">
        <v>539</v>
      </c>
      <c r="F1027" s="135">
        <v>45925.0</v>
      </c>
      <c r="G1027" s="94" t="s">
        <v>289</v>
      </c>
      <c r="H1027" s="94" t="s">
        <v>9320</v>
      </c>
      <c r="I1027" s="2" t="s">
        <v>9337</v>
      </c>
      <c r="J1027" s="2" t="s">
        <v>9338</v>
      </c>
      <c r="K1027" s="2" t="s">
        <v>9339</v>
      </c>
      <c r="L1027" s="2">
        <v>2011.0</v>
      </c>
      <c r="M1027" s="2" t="s">
        <v>9340</v>
      </c>
      <c r="N1027" s="2">
        <v>23.0</v>
      </c>
      <c r="O1027" s="2">
        <v>2.0</v>
      </c>
      <c r="Q1027" s="2">
        <v>211.0</v>
      </c>
      <c r="R1027" s="2">
        <v>220.0</v>
      </c>
      <c r="S1027" s="2">
        <v>0.0</v>
      </c>
      <c r="T1027" s="2">
        <v>111.0</v>
      </c>
      <c r="U1027" s="2" t="s">
        <v>9341</v>
      </c>
      <c r="V1027" s="10" t="s">
        <v>9342</v>
      </c>
      <c r="W1027" s="2" t="s">
        <v>4429</v>
      </c>
      <c r="X1027" s="2" t="s">
        <v>4430</v>
      </c>
      <c r="Y1027" s="2" t="s">
        <v>4692</v>
      </c>
      <c r="Z1027" s="2" t="s">
        <v>367</v>
      </c>
      <c r="AA1027" s="2" t="s">
        <v>9343</v>
      </c>
    </row>
    <row r="1028">
      <c r="A1028" s="95" t="s">
        <v>8044</v>
      </c>
      <c r="B1028" s="135">
        <v>45925.0</v>
      </c>
      <c r="C1028" s="95" t="s">
        <v>289</v>
      </c>
      <c r="D1028" s="94" t="s">
        <v>9344</v>
      </c>
      <c r="E1028" s="95" t="s">
        <v>539</v>
      </c>
      <c r="F1028" s="135">
        <v>45925.0</v>
      </c>
      <c r="G1028" s="94" t="s">
        <v>360</v>
      </c>
      <c r="H1028" s="94" t="s">
        <v>9345</v>
      </c>
      <c r="I1028" s="2" t="s">
        <v>9346</v>
      </c>
      <c r="J1028" s="2" t="s">
        <v>9347</v>
      </c>
      <c r="K1028" s="2" t="s">
        <v>9348</v>
      </c>
      <c r="L1028" s="2">
        <v>2011.0</v>
      </c>
      <c r="M1028" s="2" t="s">
        <v>9349</v>
      </c>
      <c r="N1028" s="2">
        <v>72.0</v>
      </c>
      <c r="O1028" s="2">
        <v>3.0</v>
      </c>
      <c r="Q1028" s="2">
        <v>177.0</v>
      </c>
      <c r="R1028" s="2">
        <v>182.0</v>
      </c>
      <c r="S1028" s="2">
        <v>0.0</v>
      </c>
      <c r="T1028" s="2">
        <v>2.0</v>
      </c>
      <c r="V1028" s="10" t="s">
        <v>9350</v>
      </c>
      <c r="W1028" s="2" t="s">
        <v>4429</v>
      </c>
      <c r="X1028" s="2" t="s">
        <v>4430</v>
      </c>
      <c r="Z1028" s="2" t="s">
        <v>367</v>
      </c>
      <c r="AA1028" s="2" t="s">
        <v>9351</v>
      </c>
    </row>
    <row r="1029">
      <c r="A1029" s="95" t="s">
        <v>8044</v>
      </c>
      <c r="B1029" s="135">
        <v>45925.0</v>
      </c>
      <c r="C1029" s="95" t="s">
        <v>289</v>
      </c>
      <c r="D1029" s="94" t="s">
        <v>9352</v>
      </c>
      <c r="E1029" s="95" t="s">
        <v>539</v>
      </c>
      <c r="F1029" s="135">
        <v>45925.0</v>
      </c>
      <c r="G1029" s="94" t="s">
        <v>289</v>
      </c>
      <c r="H1029" s="94" t="s">
        <v>9353</v>
      </c>
      <c r="I1029" s="2" t="s">
        <v>9354</v>
      </c>
      <c r="J1029" s="2" t="s">
        <v>9355</v>
      </c>
      <c r="K1029" s="2" t="s">
        <v>9356</v>
      </c>
      <c r="L1029" s="2">
        <v>2011.0</v>
      </c>
      <c r="M1029" s="2" t="s">
        <v>9357</v>
      </c>
      <c r="N1029" s="2">
        <v>32.0</v>
      </c>
      <c r="O1029" s="2">
        <v>5.0</v>
      </c>
      <c r="Q1029" s="2">
        <v>512.0</v>
      </c>
      <c r="R1029" s="2">
        <v>516.0</v>
      </c>
      <c r="S1029" s="2">
        <v>0.0</v>
      </c>
      <c r="T1029" s="2">
        <v>56.0</v>
      </c>
      <c r="U1029" s="2" t="s">
        <v>9358</v>
      </c>
      <c r="V1029" s="10" t="s">
        <v>9359</v>
      </c>
      <c r="W1029" s="2" t="s">
        <v>4429</v>
      </c>
      <c r="X1029" s="2" t="s">
        <v>4430</v>
      </c>
      <c r="Y1029" s="2" t="s">
        <v>4617</v>
      </c>
      <c r="Z1029" s="2" t="s">
        <v>367</v>
      </c>
      <c r="AA1029" s="2" t="s">
        <v>9360</v>
      </c>
    </row>
    <row r="1030">
      <c r="A1030" s="95" t="s">
        <v>8044</v>
      </c>
      <c r="B1030" s="135">
        <v>45925.0</v>
      </c>
      <c r="C1030" s="95" t="s">
        <v>360</v>
      </c>
      <c r="D1030" s="94" t="s">
        <v>9361</v>
      </c>
      <c r="E1030" s="95" t="s">
        <v>539</v>
      </c>
      <c r="F1030" s="135">
        <v>45925.0</v>
      </c>
      <c r="G1030" s="94" t="s">
        <v>360</v>
      </c>
      <c r="H1030" s="94" t="s">
        <v>9362</v>
      </c>
      <c r="I1030" s="2" t="s">
        <v>9363</v>
      </c>
      <c r="J1030" s="2" t="s">
        <v>9364</v>
      </c>
      <c r="K1030" s="2" t="s">
        <v>9365</v>
      </c>
      <c r="L1030" s="2">
        <v>2011.0</v>
      </c>
      <c r="M1030" s="2" t="s">
        <v>9002</v>
      </c>
      <c r="N1030" s="2">
        <v>21.0</v>
      </c>
      <c r="O1030" s="2">
        <v>2.0</v>
      </c>
      <c r="Q1030" s="2">
        <v>229.0</v>
      </c>
      <c r="R1030" s="2">
        <v>234.0</v>
      </c>
      <c r="S1030" s="2">
        <v>0.0</v>
      </c>
      <c r="T1030" s="2">
        <v>79.0</v>
      </c>
      <c r="U1030" s="2" t="s">
        <v>9366</v>
      </c>
      <c r="V1030" s="10" t="s">
        <v>9367</v>
      </c>
      <c r="W1030" s="2" t="s">
        <v>4429</v>
      </c>
      <c r="X1030" s="2" t="s">
        <v>4430</v>
      </c>
      <c r="Y1030" s="2" t="s">
        <v>5229</v>
      </c>
      <c r="Z1030" s="2" t="s">
        <v>367</v>
      </c>
      <c r="AA1030" s="2" t="s">
        <v>9368</v>
      </c>
    </row>
    <row r="1031">
      <c r="A1031" s="95" t="s">
        <v>8044</v>
      </c>
      <c r="B1031" s="135">
        <v>45925.0</v>
      </c>
      <c r="C1031" s="95" t="s">
        <v>289</v>
      </c>
      <c r="D1031" s="94" t="s">
        <v>9369</v>
      </c>
      <c r="E1031" s="95" t="s">
        <v>539</v>
      </c>
      <c r="F1031" s="135">
        <v>45925.0</v>
      </c>
      <c r="G1031" s="94" t="s">
        <v>289</v>
      </c>
      <c r="H1031" s="94" t="s">
        <v>9370</v>
      </c>
      <c r="I1031" s="2" t="s">
        <v>9371</v>
      </c>
      <c r="J1031" s="2" t="s">
        <v>9372</v>
      </c>
      <c r="K1031" s="2" t="s">
        <v>9373</v>
      </c>
      <c r="L1031" s="2">
        <v>2011.0</v>
      </c>
      <c r="M1031" s="2" t="s">
        <v>9374</v>
      </c>
      <c r="N1031" s="2">
        <v>44.0</v>
      </c>
      <c r="O1031" s="2">
        <v>2.0</v>
      </c>
      <c r="Q1031" s="2">
        <v>343.0</v>
      </c>
      <c r="R1031" s="2">
        <v>353.0</v>
      </c>
      <c r="S1031" s="2">
        <v>0.0</v>
      </c>
      <c r="T1031" s="2">
        <v>98.0</v>
      </c>
      <c r="U1031" s="2" t="s">
        <v>9375</v>
      </c>
      <c r="V1031" s="10" t="s">
        <v>9376</v>
      </c>
      <c r="W1031" s="2" t="s">
        <v>4429</v>
      </c>
      <c r="X1031" s="2" t="s">
        <v>4430</v>
      </c>
      <c r="Y1031" s="2" t="s">
        <v>4561</v>
      </c>
      <c r="Z1031" s="2" t="s">
        <v>367</v>
      </c>
      <c r="AA1031" s="2" t="s">
        <v>9377</v>
      </c>
    </row>
    <row r="1032">
      <c r="A1032" s="95" t="s">
        <v>8044</v>
      </c>
      <c r="B1032" s="135">
        <v>45925.0</v>
      </c>
      <c r="C1032" s="95" t="s">
        <v>289</v>
      </c>
      <c r="D1032" s="94" t="s">
        <v>9378</v>
      </c>
      <c r="E1032" s="95" t="s">
        <v>539</v>
      </c>
      <c r="F1032" s="135">
        <v>45925.0</v>
      </c>
      <c r="G1032" s="94" t="s">
        <v>289</v>
      </c>
      <c r="H1032" s="94" t="s">
        <v>9379</v>
      </c>
      <c r="I1032" s="2" t="s">
        <v>9380</v>
      </c>
      <c r="J1032" s="2" t="s">
        <v>9381</v>
      </c>
      <c r="K1032" s="2" t="s">
        <v>9382</v>
      </c>
      <c r="L1032" s="2">
        <v>2011.0</v>
      </c>
      <c r="M1032" s="2" t="s">
        <v>2438</v>
      </c>
      <c r="N1032" s="2">
        <v>11.0</v>
      </c>
      <c r="P1032" s="2">
        <v>47.0</v>
      </c>
      <c r="S1032" s="2">
        <v>0.0</v>
      </c>
      <c r="T1032" s="2">
        <v>12.0</v>
      </c>
      <c r="U1032" s="2" t="s">
        <v>9383</v>
      </c>
      <c r="V1032" s="10" t="s">
        <v>9384</v>
      </c>
      <c r="W1032" s="2" t="s">
        <v>4429</v>
      </c>
      <c r="X1032" s="2" t="s">
        <v>4430</v>
      </c>
      <c r="Y1032" s="2" t="s">
        <v>4767</v>
      </c>
      <c r="Z1032" s="2" t="s">
        <v>367</v>
      </c>
      <c r="AA1032" s="2" t="s">
        <v>9385</v>
      </c>
    </row>
    <row r="1033">
      <c r="A1033" s="95" t="s">
        <v>8044</v>
      </c>
      <c r="B1033" s="135">
        <v>45925.0</v>
      </c>
      <c r="C1033" s="95" t="s">
        <v>289</v>
      </c>
      <c r="D1033" s="94" t="s">
        <v>9386</v>
      </c>
      <c r="E1033" s="95" t="s">
        <v>539</v>
      </c>
      <c r="F1033" s="135">
        <v>45925.0</v>
      </c>
      <c r="G1033" s="94" t="s">
        <v>289</v>
      </c>
      <c r="H1033" s="94" t="s">
        <v>9353</v>
      </c>
      <c r="I1033" s="2" t="s">
        <v>9387</v>
      </c>
      <c r="J1033" s="2" t="s">
        <v>9388</v>
      </c>
      <c r="K1033" s="2" t="s">
        <v>9389</v>
      </c>
      <c r="L1033" s="2">
        <v>2011.0</v>
      </c>
      <c r="M1033" s="2" t="s">
        <v>9390</v>
      </c>
      <c r="N1033" s="2">
        <v>86.0</v>
      </c>
      <c r="O1033" s="2">
        <v>8.0</v>
      </c>
      <c r="Q1033" s="2">
        <v>781.0</v>
      </c>
      <c r="R1033" s="2">
        <v>786.0</v>
      </c>
      <c r="S1033" s="2">
        <v>0.0</v>
      </c>
      <c r="T1033" s="2">
        <v>8.0</v>
      </c>
      <c r="U1033" s="2" t="s">
        <v>9391</v>
      </c>
      <c r="V1033" s="10" t="s">
        <v>9392</v>
      </c>
      <c r="W1033" s="2" t="s">
        <v>4429</v>
      </c>
      <c r="X1033" s="2" t="s">
        <v>4430</v>
      </c>
      <c r="Y1033" s="2" t="s">
        <v>5229</v>
      </c>
      <c r="Z1033" s="2" t="s">
        <v>367</v>
      </c>
      <c r="AA1033" s="2" t="s">
        <v>9393</v>
      </c>
    </row>
    <row r="1034">
      <c r="A1034" s="95" t="s">
        <v>8044</v>
      </c>
      <c r="B1034" s="135">
        <v>45925.0</v>
      </c>
      <c r="C1034" s="95" t="s">
        <v>360</v>
      </c>
      <c r="D1034" s="94" t="s">
        <v>9394</v>
      </c>
      <c r="E1034" s="95" t="s">
        <v>539</v>
      </c>
      <c r="F1034" s="135">
        <v>45925.0</v>
      </c>
      <c r="G1034" s="94" t="s">
        <v>360</v>
      </c>
      <c r="H1034" s="94" t="s">
        <v>9395</v>
      </c>
      <c r="I1034" s="2" t="s">
        <v>9396</v>
      </c>
      <c r="J1034" s="2" t="s">
        <v>9397</v>
      </c>
      <c r="K1034" s="2" t="s">
        <v>9398</v>
      </c>
      <c r="L1034" s="2">
        <v>2011.0</v>
      </c>
      <c r="M1034" s="2" t="s">
        <v>9399</v>
      </c>
      <c r="N1034" s="2">
        <v>22.0</v>
      </c>
      <c r="O1034" s="2">
        <v>2.0</v>
      </c>
      <c r="Q1034" s="2">
        <v>137.0</v>
      </c>
      <c r="R1034" s="2">
        <v>147.0</v>
      </c>
      <c r="S1034" s="2">
        <v>0.0</v>
      </c>
      <c r="T1034" s="2">
        <v>44.0</v>
      </c>
      <c r="U1034" s="2" t="s">
        <v>9400</v>
      </c>
      <c r="V1034" s="10" t="s">
        <v>9401</v>
      </c>
      <c r="W1034" s="2" t="s">
        <v>4429</v>
      </c>
      <c r="X1034" s="2" t="s">
        <v>4430</v>
      </c>
      <c r="Z1034" s="2" t="s">
        <v>367</v>
      </c>
      <c r="AA1034" s="2" t="s">
        <v>9402</v>
      </c>
    </row>
    <row r="1035">
      <c r="A1035" s="95" t="s">
        <v>8044</v>
      </c>
      <c r="B1035" s="135">
        <v>45925.0</v>
      </c>
      <c r="C1035" s="95" t="s">
        <v>289</v>
      </c>
      <c r="D1035" s="94" t="s">
        <v>8078</v>
      </c>
      <c r="E1035" s="95" t="s">
        <v>539</v>
      </c>
      <c r="F1035" s="135">
        <v>45925.0</v>
      </c>
      <c r="G1035" s="94" t="s">
        <v>289</v>
      </c>
      <c r="H1035" s="94" t="s">
        <v>9353</v>
      </c>
      <c r="I1035" s="2" t="s">
        <v>9403</v>
      </c>
      <c r="J1035" s="2" t="s">
        <v>9404</v>
      </c>
      <c r="K1035" s="2" t="s">
        <v>9405</v>
      </c>
      <c r="L1035" s="2">
        <v>2011.0</v>
      </c>
      <c r="M1035" s="2" t="s">
        <v>6540</v>
      </c>
      <c r="N1035" s="2">
        <v>103.0</v>
      </c>
      <c r="O1035" s="2">
        <v>1.0</v>
      </c>
      <c r="Q1035" s="2">
        <v>9.0</v>
      </c>
      <c r="R1035" s="2">
        <v>15.0</v>
      </c>
      <c r="S1035" s="2">
        <v>0.0</v>
      </c>
      <c r="T1035" s="2">
        <v>10.0</v>
      </c>
      <c r="U1035" s="2" t="s">
        <v>9406</v>
      </c>
      <c r="V1035" s="10" t="s">
        <v>9407</v>
      </c>
      <c r="W1035" s="2" t="s">
        <v>4429</v>
      </c>
      <c r="X1035" s="2" t="s">
        <v>4430</v>
      </c>
      <c r="Z1035" s="2" t="s">
        <v>367</v>
      </c>
      <c r="AA1035" s="2" t="s">
        <v>9408</v>
      </c>
    </row>
    <row r="1036">
      <c r="A1036" s="95" t="s">
        <v>8044</v>
      </c>
      <c r="B1036" s="135">
        <v>45925.0</v>
      </c>
      <c r="C1036" s="95" t="s">
        <v>289</v>
      </c>
      <c r="D1036" s="94" t="s">
        <v>9409</v>
      </c>
      <c r="E1036" s="95" t="s">
        <v>539</v>
      </c>
      <c r="F1036" s="135">
        <v>45925.0</v>
      </c>
      <c r="G1036" s="94" t="s">
        <v>289</v>
      </c>
      <c r="H1036" s="94" t="s">
        <v>9353</v>
      </c>
      <c r="I1036" s="2" t="s">
        <v>9410</v>
      </c>
      <c r="J1036" s="2" t="s">
        <v>9411</v>
      </c>
      <c r="K1036" s="2" t="s">
        <v>9412</v>
      </c>
      <c r="L1036" s="2">
        <v>2010.0</v>
      </c>
      <c r="M1036" s="2" t="s">
        <v>8789</v>
      </c>
      <c r="N1036" s="2">
        <v>21.0</v>
      </c>
      <c r="O1036" s="2">
        <v>12.0</v>
      </c>
      <c r="Q1036" s="2">
        <v>2033.0</v>
      </c>
      <c r="R1036" s="2">
        <v>2040.0</v>
      </c>
      <c r="S1036" s="2">
        <v>0.0</v>
      </c>
      <c r="T1036" s="2">
        <v>8.0</v>
      </c>
      <c r="U1036" s="2" t="s">
        <v>9413</v>
      </c>
      <c r="V1036" s="10" t="s">
        <v>9414</v>
      </c>
      <c r="W1036" s="2" t="s">
        <v>4429</v>
      </c>
      <c r="X1036" s="2" t="s">
        <v>4430</v>
      </c>
      <c r="Z1036" s="2" t="s">
        <v>367</v>
      </c>
      <c r="AA1036" s="2" t="s">
        <v>9415</v>
      </c>
    </row>
    <row r="1037">
      <c r="A1037" s="95" t="s">
        <v>8044</v>
      </c>
      <c r="B1037" s="135">
        <v>45925.0</v>
      </c>
      <c r="C1037" s="95" t="s">
        <v>360</v>
      </c>
      <c r="D1037" s="94" t="s">
        <v>9416</v>
      </c>
      <c r="E1037" s="95" t="s">
        <v>539</v>
      </c>
      <c r="F1037" s="135">
        <v>45925.0</v>
      </c>
      <c r="G1037" s="94" t="s">
        <v>360</v>
      </c>
      <c r="H1037" s="94" t="s">
        <v>9417</v>
      </c>
      <c r="I1037" s="2" t="s">
        <v>9418</v>
      </c>
      <c r="J1037" s="2" t="s">
        <v>9419</v>
      </c>
      <c r="K1037" s="2" t="s">
        <v>9420</v>
      </c>
      <c r="L1037" s="2">
        <v>2010.0</v>
      </c>
      <c r="M1037" s="2" t="s">
        <v>8341</v>
      </c>
      <c r="N1037" s="2">
        <v>48.0</v>
      </c>
      <c r="O1037" s="2">
        <v>12.0</v>
      </c>
      <c r="Q1037" s="2">
        <v>1080.0</v>
      </c>
      <c r="R1037" s="2">
        <v>1087.0</v>
      </c>
      <c r="S1037" s="2">
        <v>0.0</v>
      </c>
      <c r="T1037" s="2">
        <v>113.0</v>
      </c>
      <c r="U1037" s="2" t="s">
        <v>9421</v>
      </c>
      <c r="V1037" s="10" t="s">
        <v>9422</v>
      </c>
      <c r="W1037" s="2" t="s">
        <v>4429</v>
      </c>
      <c r="X1037" s="2" t="s">
        <v>4430</v>
      </c>
      <c r="Z1037" s="2" t="s">
        <v>367</v>
      </c>
      <c r="AA1037" s="2" t="s">
        <v>9423</v>
      </c>
    </row>
    <row r="1038">
      <c r="A1038" s="95" t="s">
        <v>8044</v>
      </c>
      <c r="B1038" s="135">
        <v>45925.0</v>
      </c>
      <c r="C1038" s="95" t="s">
        <v>360</v>
      </c>
      <c r="D1038" s="94" t="s">
        <v>9424</v>
      </c>
      <c r="E1038" s="95" t="s">
        <v>539</v>
      </c>
      <c r="F1038" s="135">
        <v>45925.0</v>
      </c>
      <c r="G1038" s="94" t="s">
        <v>360</v>
      </c>
      <c r="H1038" s="94" t="s">
        <v>9425</v>
      </c>
      <c r="I1038" s="2" t="s">
        <v>9426</v>
      </c>
      <c r="J1038" s="2" t="s">
        <v>9427</v>
      </c>
      <c r="K1038" s="2" t="s">
        <v>9428</v>
      </c>
      <c r="L1038" s="2">
        <v>2010.0</v>
      </c>
      <c r="M1038" s="2" t="s">
        <v>9429</v>
      </c>
      <c r="N1038" s="2">
        <v>9.0</v>
      </c>
      <c r="O1038" s="2">
        <v>4.0</v>
      </c>
      <c r="Q1038" s="2">
        <v>272.0</v>
      </c>
      <c r="R1038" s="2">
        <v>277.0</v>
      </c>
      <c r="S1038" s="2">
        <v>0.0</v>
      </c>
      <c r="T1038" s="2">
        <v>12.0</v>
      </c>
      <c r="U1038" s="2" t="s">
        <v>9430</v>
      </c>
      <c r="V1038" s="10" t="s">
        <v>9431</v>
      </c>
      <c r="W1038" s="2" t="s">
        <v>4429</v>
      </c>
      <c r="X1038" s="2" t="s">
        <v>4430</v>
      </c>
      <c r="Z1038" s="2" t="s">
        <v>367</v>
      </c>
      <c r="AA1038" s="2" t="s">
        <v>9432</v>
      </c>
    </row>
    <row r="1039">
      <c r="A1039" s="95" t="s">
        <v>329</v>
      </c>
      <c r="B1039" s="135">
        <v>45925.0</v>
      </c>
      <c r="C1039" s="95" t="s">
        <v>289</v>
      </c>
      <c r="D1039" s="94" t="s">
        <v>9433</v>
      </c>
      <c r="E1039" s="95" t="s">
        <v>580</v>
      </c>
      <c r="F1039" s="135">
        <v>45925.0</v>
      </c>
      <c r="G1039" s="94" t="s">
        <v>289</v>
      </c>
      <c r="H1039" s="94" t="s">
        <v>9434</v>
      </c>
      <c r="I1039" s="2" t="s">
        <v>9435</v>
      </c>
      <c r="J1039" s="2" t="s">
        <v>9436</v>
      </c>
      <c r="K1039" s="2" t="s">
        <v>9437</v>
      </c>
      <c r="L1039" s="2">
        <v>2010.0</v>
      </c>
      <c r="M1039" s="2" t="s">
        <v>7143</v>
      </c>
      <c r="N1039" s="2">
        <v>20.0</v>
      </c>
      <c r="O1039" s="2">
        <v>1.0</v>
      </c>
      <c r="Q1039" s="2">
        <v>58.0</v>
      </c>
      <c r="R1039" s="2">
        <v>63.0</v>
      </c>
      <c r="S1039" s="2">
        <v>0.0</v>
      </c>
      <c r="T1039" s="2">
        <v>4.0</v>
      </c>
      <c r="V1039" s="10" t="s">
        <v>9438</v>
      </c>
      <c r="W1039" s="2" t="s">
        <v>4429</v>
      </c>
      <c r="X1039" s="2" t="s">
        <v>4430</v>
      </c>
      <c r="Z1039" s="2" t="s">
        <v>367</v>
      </c>
      <c r="AA1039" s="2" t="s">
        <v>9439</v>
      </c>
    </row>
    <row r="1040">
      <c r="A1040" s="95" t="s">
        <v>329</v>
      </c>
      <c r="B1040" s="135">
        <v>45925.0</v>
      </c>
      <c r="C1040" s="95" t="s">
        <v>998</v>
      </c>
      <c r="D1040" s="94" t="s">
        <v>9440</v>
      </c>
      <c r="E1040" s="95" t="s">
        <v>580</v>
      </c>
      <c r="F1040" s="156">
        <v>45925.0</v>
      </c>
      <c r="G1040" s="94" t="s">
        <v>289</v>
      </c>
      <c r="H1040" s="94" t="s">
        <v>9249</v>
      </c>
      <c r="I1040" s="2" t="s">
        <v>9441</v>
      </c>
      <c r="J1040" s="2" t="s">
        <v>9442</v>
      </c>
      <c r="K1040" s="2" t="s">
        <v>9443</v>
      </c>
      <c r="L1040" s="2">
        <v>2010.0</v>
      </c>
      <c r="M1040" s="2" t="s">
        <v>9444</v>
      </c>
      <c r="N1040" s="2">
        <v>34.0</v>
      </c>
      <c r="O1040" s="2">
        <v>6.0</v>
      </c>
      <c r="Q1040" s="2">
        <v>707.0</v>
      </c>
      <c r="R1040" s="2">
        <v>715.0</v>
      </c>
      <c r="S1040" s="2">
        <v>0.0</v>
      </c>
      <c r="T1040" s="2">
        <v>33.0</v>
      </c>
      <c r="U1040" s="2" t="s">
        <v>9445</v>
      </c>
      <c r="V1040" s="10" t="s">
        <v>9446</v>
      </c>
      <c r="W1040" s="2" t="s">
        <v>4429</v>
      </c>
      <c r="X1040" s="2" t="s">
        <v>4430</v>
      </c>
      <c r="Z1040" s="2" t="s">
        <v>367</v>
      </c>
      <c r="AA1040" s="2" t="s">
        <v>9447</v>
      </c>
    </row>
    <row r="1041">
      <c r="A1041" s="95" t="s">
        <v>382</v>
      </c>
      <c r="B1041" s="134">
        <v>45925.0</v>
      </c>
      <c r="C1041" s="95" t="s">
        <v>998</v>
      </c>
      <c r="D1041" s="94" t="s">
        <v>9448</v>
      </c>
      <c r="E1041" s="95" t="s">
        <v>580</v>
      </c>
      <c r="F1041" s="156">
        <v>45925.0</v>
      </c>
      <c r="G1041" s="94" t="s">
        <v>289</v>
      </c>
      <c r="H1041" s="94" t="s">
        <v>9449</v>
      </c>
      <c r="I1041" s="2" t="s">
        <v>8794</v>
      </c>
      <c r="J1041" s="2">
        <v>6.603483796E9</v>
      </c>
      <c r="K1041" s="2" t="s">
        <v>9450</v>
      </c>
      <c r="L1041" s="2">
        <v>2010.0</v>
      </c>
      <c r="M1041" s="2" t="s">
        <v>8341</v>
      </c>
      <c r="N1041" s="2">
        <v>48.0</v>
      </c>
      <c r="O1041" s="2">
        <v>11.0</v>
      </c>
      <c r="Q1041" s="2">
        <v>941.0</v>
      </c>
      <c r="R1041" s="2">
        <v>946.0</v>
      </c>
      <c r="S1041" s="2">
        <v>0.0</v>
      </c>
      <c r="T1041" s="2">
        <v>51.0</v>
      </c>
      <c r="U1041" s="2" t="s">
        <v>9451</v>
      </c>
      <c r="V1041" s="10" t="s">
        <v>9452</v>
      </c>
      <c r="W1041" s="2" t="s">
        <v>4429</v>
      </c>
      <c r="X1041" s="2" t="s">
        <v>4430</v>
      </c>
      <c r="Z1041" s="2" t="s">
        <v>367</v>
      </c>
      <c r="AA1041" s="2" t="s">
        <v>9453</v>
      </c>
    </row>
    <row r="1042">
      <c r="A1042" s="95" t="s">
        <v>382</v>
      </c>
      <c r="B1042" s="134">
        <v>45925.0</v>
      </c>
      <c r="C1042" s="95" t="s">
        <v>998</v>
      </c>
      <c r="D1042" s="94" t="s">
        <v>9454</v>
      </c>
      <c r="E1042" s="95" t="s">
        <v>580</v>
      </c>
      <c r="F1042" s="156">
        <v>45925.0</v>
      </c>
      <c r="G1042" s="94" t="s">
        <v>289</v>
      </c>
      <c r="H1042" s="94" t="s">
        <v>9455</v>
      </c>
      <c r="I1042" s="2" t="s">
        <v>9456</v>
      </c>
      <c r="J1042" s="2" t="s">
        <v>9457</v>
      </c>
      <c r="K1042" s="2" t="s">
        <v>9458</v>
      </c>
      <c r="L1042" s="2">
        <v>2010.0</v>
      </c>
      <c r="M1042" s="2" t="s">
        <v>9459</v>
      </c>
      <c r="N1042" s="2">
        <v>100.0</v>
      </c>
      <c r="O1042" s="2">
        <v>11.0</v>
      </c>
      <c r="Q1042" s="2">
        <v>2085.0</v>
      </c>
      <c r="R1042" s="2">
        <v>2093.0</v>
      </c>
      <c r="S1042" s="2">
        <v>0.0</v>
      </c>
      <c r="T1042" s="2">
        <v>28.0</v>
      </c>
      <c r="U1042" s="2" t="s">
        <v>9460</v>
      </c>
      <c r="V1042" s="10" t="s">
        <v>9461</v>
      </c>
      <c r="W1042" s="2" t="s">
        <v>4429</v>
      </c>
      <c r="X1042" s="2" t="s">
        <v>4430</v>
      </c>
      <c r="Y1042" s="2" t="s">
        <v>9462</v>
      </c>
      <c r="Z1042" s="2" t="s">
        <v>367</v>
      </c>
      <c r="AA1042" s="2" t="s">
        <v>9463</v>
      </c>
    </row>
    <row r="1043">
      <c r="A1043" s="95" t="s">
        <v>382</v>
      </c>
      <c r="B1043" s="134">
        <v>45925.0</v>
      </c>
      <c r="C1043" s="95" t="s">
        <v>998</v>
      </c>
      <c r="D1043" s="94" t="s">
        <v>9464</v>
      </c>
      <c r="E1043" s="95" t="s">
        <v>8526</v>
      </c>
      <c r="F1043" s="135">
        <v>45925.0</v>
      </c>
      <c r="G1043" s="94" t="s">
        <v>289</v>
      </c>
      <c r="H1043" s="94" t="s">
        <v>9465</v>
      </c>
      <c r="I1043" s="2" t="s">
        <v>9466</v>
      </c>
      <c r="J1043" s="2" t="s">
        <v>9467</v>
      </c>
      <c r="K1043" s="2" t="s">
        <v>9468</v>
      </c>
      <c r="L1043" s="2">
        <v>2010.0</v>
      </c>
      <c r="M1043" s="2" t="s">
        <v>9469</v>
      </c>
      <c r="N1043" s="2">
        <v>19.0</v>
      </c>
      <c r="O1043" s="2">
        <v>4.0</v>
      </c>
      <c r="Q1043" s="2">
        <v>290.0</v>
      </c>
      <c r="R1043" s="2">
        <v>294.0</v>
      </c>
      <c r="S1043" s="2">
        <v>0.0</v>
      </c>
      <c r="T1043" s="2">
        <v>5.0</v>
      </c>
      <c r="U1043" s="2" t="s">
        <v>9470</v>
      </c>
      <c r="V1043" s="10" t="s">
        <v>9471</v>
      </c>
      <c r="W1043" s="2" t="s">
        <v>4429</v>
      </c>
      <c r="X1043" s="2" t="s">
        <v>4430</v>
      </c>
      <c r="Z1043" s="2" t="s">
        <v>367</v>
      </c>
      <c r="AA1043" s="2" t="s">
        <v>9472</v>
      </c>
    </row>
    <row r="1044">
      <c r="A1044" s="95" t="s">
        <v>382</v>
      </c>
      <c r="B1044" s="134">
        <v>45925.0</v>
      </c>
      <c r="C1044" s="95" t="s">
        <v>998</v>
      </c>
      <c r="D1044" s="94" t="s">
        <v>9473</v>
      </c>
      <c r="E1044" s="95" t="s">
        <v>8526</v>
      </c>
      <c r="F1044" s="135">
        <v>45925.0</v>
      </c>
      <c r="G1044" s="94" t="s">
        <v>289</v>
      </c>
      <c r="H1044" s="94" t="s">
        <v>9474</v>
      </c>
      <c r="I1044" s="2" t="s">
        <v>9475</v>
      </c>
      <c r="J1044" s="2" t="s">
        <v>9476</v>
      </c>
      <c r="K1044" s="2" t="s">
        <v>9477</v>
      </c>
      <c r="L1044" s="2">
        <v>2010.0</v>
      </c>
      <c r="M1044" s="2" t="s">
        <v>7651</v>
      </c>
      <c r="N1044" s="2">
        <v>5.0</v>
      </c>
      <c r="O1044" s="2">
        <v>1.0</v>
      </c>
      <c r="P1044" s="2">
        <v>43.0</v>
      </c>
      <c r="S1044" s="2">
        <v>0.0</v>
      </c>
      <c r="T1044" s="2">
        <v>11.0</v>
      </c>
      <c r="U1044" s="2" t="s">
        <v>9478</v>
      </c>
      <c r="V1044" s="10" t="s">
        <v>9479</v>
      </c>
      <c r="W1044" s="2" t="s">
        <v>4429</v>
      </c>
      <c r="X1044" s="2" t="s">
        <v>4430</v>
      </c>
      <c r="Y1044" s="2" t="s">
        <v>4767</v>
      </c>
      <c r="Z1044" s="2" t="s">
        <v>367</v>
      </c>
      <c r="AA1044" s="2" t="s">
        <v>9480</v>
      </c>
    </row>
    <row r="1045">
      <c r="A1045" s="95" t="s">
        <v>382</v>
      </c>
      <c r="B1045" s="134">
        <v>45925.0</v>
      </c>
      <c r="C1045" s="95" t="s">
        <v>998</v>
      </c>
      <c r="D1045" s="94" t="s">
        <v>9481</v>
      </c>
      <c r="E1045" s="95" t="s">
        <v>780</v>
      </c>
      <c r="F1045" s="135">
        <v>45925.0</v>
      </c>
      <c r="G1045" s="94" t="s">
        <v>289</v>
      </c>
      <c r="H1045" s="94" t="s">
        <v>9482</v>
      </c>
      <c r="I1045" s="2" t="s">
        <v>9483</v>
      </c>
      <c r="J1045" s="2" t="s">
        <v>9484</v>
      </c>
      <c r="K1045" s="2" t="s">
        <v>9485</v>
      </c>
      <c r="L1045" s="2">
        <v>2010.0</v>
      </c>
      <c r="M1045" s="2" t="s">
        <v>4756</v>
      </c>
      <c r="N1045" s="2">
        <v>10.0</v>
      </c>
      <c r="P1045" s="2">
        <v>129.0</v>
      </c>
      <c r="S1045" s="2">
        <v>0.0</v>
      </c>
      <c r="T1045" s="2">
        <v>56.0</v>
      </c>
      <c r="U1045" s="2" t="s">
        <v>9486</v>
      </c>
      <c r="V1045" s="10" t="s">
        <v>9487</v>
      </c>
      <c r="W1045" s="2" t="s">
        <v>4429</v>
      </c>
      <c r="X1045" s="2" t="s">
        <v>4430</v>
      </c>
      <c r="Y1045" s="2" t="s">
        <v>5083</v>
      </c>
      <c r="Z1045" s="2" t="s">
        <v>367</v>
      </c>
      <c r="AA1045" s="2" t="s">
        <v>9488</v>
      </c>
    </row>
    <row r="1046">
      <c r="A1046" s="95" t="s">
        <v>382</v>
      </c>
      <c r="B1046" s="134">
        <v>45925.0</v>
      </c>
      <c r="C1046" s="95" t="s">
        <v>360</v>
      </c>
      <c r="D1046" s="94" t="s">
        <v>9489</v>
      </c>
      <c r="E1046" s="95" t="s">
        <v>8526</v>
      </c>
      <c r="F1046" s="135">
        <v>45925.0</v>
      </c>
      <c r="G1046" s="94" t="s">
        <v>360</v>
      </c>
      <c r="H1046" s="94" t="s">
        <v>9490</v>
      </c>
      <c r="I1046" s="2" t="s">
        <v>9491</v>
      </c>
      <c r="J1046" s="2" t="s">
        <v>9492</v>
      </c>
      <c r="K1046" s="2" t="s">
        <v>9493</v>
      </c>
      <c r="L1046" s="2">
        <v>2010.0</v>
      </c>
      <c r="M1046" s="2" t="s">
        <v>9092</v>
      </c>
      <c r="N1046" s="2">
        <v>5.0</v>
      </c>
      <c r="O1046" s="2">
        <v>5.0</v>
      </c>
      <c r="Q1046" s="2">
        <v>276.0</v>
      </c>
      <c r="R1046" s="2">
        <v>282.0</v>
      </c>
      <c r="S1046" s="2">
        <v>0.0</v>
      </c>
      <c r="T1046" s="2">
        <v>188.0</v>
      </c>
      <c r="U1046" s="2" t="s">
        <v>9494</v>
      </c>
      <c r="V1046" s="10" t="s">
        <v>9495</v>
      </c>
      <c r="W1046" s="2" t="s">
        <v>4429</v>
      </c>
      <c r="X1046" s="2" t="s">
        <v>4430</v>
      </c>
      <c r="Z1046" s="2" t="s">
        <v>367</v>
      </c>
      <c r="AA1046" s="2" t="s">
        <v>9496</v>
      </c>
    </row>
    <row r="1047">
      <c r="A1047" s="150" t="s">
        <v>870</v>
      </c>
      <c r="B1047" s="149">
        <v>45925.0</v>
      </c>
      <c r="C1047" s="150" t="s">
        <v>289</v>
      </c>
      <c r="D1047" s="82" t="s">
        <v>9497</v>
      </c>
      <c r="E1047" s="95" t="s">
        <v>8526</v>
      </c>
      <c r="F1047" s="135">
        <v>45925.0</v>
      </c>
      <c r="G1047" s="94" t="s">
        <v>700</v>
      </c>
      <c r="H1047" s="94" t="s">
        <v>9498</v>
      </c>
      <c r="I1047" s="2" t="s">
        <v>9499</v>
      </c>
      <c r="J1047" s="2" t="s">
        <v>9500</v>
      </c>
      <c r="K1047" s="2" t="s">
        <v>9501</v>
      </c>
      <c r="L1047" s="2">
        <v>2010.0</v>
      </c>
      <c r="M1047" s="2" t="s">
        <v>4979</v>
      </c>
      <c r="N1047" s="2">
        <v>25.0</v>
      </c>
      <c r="O1047" s="2">
        <v>3.0</v>
      </c>
      <c r="Q1047" s="2">
        <v>149.0</v>
      </c>
      <c r="R1047" s="2">
        <v>155.0</v>
      </c>
      <c r="S1047" s="2">
        <v>0.0</v>
      </c>
      <c r="T1047" s="2">
        <v>10.0</v>
      </c>
      <c r="U1047" s="2" t="s">
        <v>9502</v>
      </c>
      <c r="V1047" s="10" t="s">
        <v>9503</v>
      </c>
      <c r="W1047" s="2" t="s">
        <v>4429</v>
      </c>
      <c r="X1047" s="2" t="s">
        <v>4430</v>
      </c>
      <c r="Z1047" s="2" t="s">
        <v>367</v>
      </c>
      <c r="AA1047" s="2" t="s">
        <v>9504</v>
      </c>
    </row>
    <row r="1048">
      <c r="A1048" s="95" t="s">
        <v>549</v>
      </c>
      <c r="B1048" s="135">
        <v>45925.0</v>
      </c>
      <c r="C1048" s="95" t="s">
        <v>360</v>
      </c>
      <c r="D1048" s="94" t="s">
        <v>9505</v>
      </c>
      <c r="E1048" s="95" t="s">
        <v>403</v>
      </c>
      <c r="F1048" s="136">
        <v>45925.0</v>
      </c>
      <c r="G1048" s="94" t="s">
        <v>289</v>
      </c>
      <c r="H1048" s="94" t="s">
        <v>9506</v>
      </c>
      <c r="I1048" s="2" t="s">
        <v>9507</v>
      </c>
      <c r="J1048" s="2" t="s">
        <v>9508</v>
      </c>
      <c r="K1048" s="2" t="s">
        <v>9509</v>
      </c>
      <c r="L1048" s="2">
        <v>2010.0</v>
      </c>
      <c r="M1048" s="2" t="s">
        <v>9510</v>
      </c>
      <c r="N1048" s="2">
        <v>10.0</v>
      </c>
      <c r="P1048" s="2">
        <v>8.0</v>
      </c>
      <c r="S1048" s="2">
        <v>0.0</v>
      </c>
      <c r="T1048" s="2">
        <v>93.0</v>
      </c>
      <c r="U1048" s="2" t="s">
        <v>9511</v>
      </c>
      <c r="V1048" s="10" t="s">
        <v>9512</v>
      </c>
      <c r="W1048" s="2" t="s">
        <v>4429</v>
      </c>
      <c r="X1048" s="2" t="s">
        <v>4430</v>
      </c>
      <c r="Z1048" s="2" t="s">
        <v>367</v>
      </c>
      <c r="AA1048" s="2" t="s">
        <v>9513</v>
      </c>
    </row>
    <row r="1049">
      <c r="A1049" s="95" t="s">
        <v>353</v>
      </c>
      <c r="B1049" s="136">
        <v>45925.0</v>
      </c>
      <c r="C1049" s="95" t="s">
        <v>360</v>
      </c>
      <c r="D1049" s="161" t="s">
        <v>9514</v>
      </c>
      <c r="E1049" s="95" t="s">
        <v>403</v>
      </c>
      <c r="F1049" s="135">
        <v>45925.0</v>
      </c>
      <c r="G1049" s="94" t="s">
        <v>360</v>
      </c>
      <c r="H1049" s="94" t="s">
        <v>9515</v>
      </c>
      <c r="I1049" s="2" t="s">
        <v>9516</v>
      </c>
      <c r="J1049" s="2" t="s">
        <v>9517</v>
      </c>
      <c r="K1049" s="2" t="s">
        <v>9518</v>
      </c>
      <c r="L1049" s="2">
        <v>2010.0</v>
      </c>
      <c r="M1049" s="2" t="s">
        <v>6048</v>
      </c>
      <c r="N1049" s="2">
        <v>56.0</v>
      </c>
      <c r="O1049" s="2">
        <v>4.0</v>
      </c>
      <c r="Q1049" s="2" t="s">
        <v>9519</v>
      </c>
      <c r="R1049" s="2" t="s">
        <v>9520</v>
      </c>
      <c r="S1049" s="2">
        <v>0.0</v>
      </c>
      <c r="T1049" s="2">
        <v>21.0</v>
      </c>
      <c r="V1049" s="10" t="s">
        <v>9521</v>
      </c>
      <c r="W1049" s="2" t="s">
        <v>4429</v>
      </c>
      <c r="X1049" s="2" t="s">
        <v>4430</v>
      </c>
      <c r="Z1049" s="2" t="s">
        <v>367</v>
      </c>
      <c r="AA1049" s="2" t="s">
        <v>9522</v>
      </c>
    </row>
    <row r="1050">
      <c r="A1050" s="95" t="s">
        <v>353</v>
      </c>
      <c r="B1050" s="136">
        <v>45925.0</v>
      </c>
      <c r="C1050" s="95" t="s">
        <v>289</v>
      </c>
      <c r="D1050" s="160" t="s">
        <v>9523</v>
      </c>
      <c r="E1050" s="95" t="s">
        <v>403</v>
      </c>
      <c r="F1050" s="136">
        <v>45925.0</v>
      </c>
      <c r="G1050" s="94" t="s">
        <v>289</v>
      </c>
      <c r="H1050" s="94" t="s">
        <v>9524</v>
      </c>
      <c r="I1050" s="2" t="s">
        <v>9525</v>
      </c>
      <c r="J1050" s="2" t="s">
        <v>9526</v>
      </c>
      <c r="K1050" s="2" t="s">
        <v>9527</v>
      </c>
      <c r="L1050" s="2">
        <v>2010.0</v>
      </c>
      <c r="M1050" s="2" t="s">
        <v>9054</v>
      </c>
      <c r="N1050" s="2">
        <v>51.0</v>
      </c>
      <c r="O1050" s="2" t="s">
        <v>9528</v>
      </c>
      <c r="Q1050" s="2" t="s">
        <v>9529</v>
      </c>
      <c r="R1050" s="2" t="s">
        <v>9530</v>
      </c>
      <c r="S1050" s="2">
        <v>0.0</v>
      </c>
      <c r="T1050" s="2">
        <v>12.0</v>
      </c>
      <c r="U1050" s="2" t="s">
        <v>9531</v>
      </c>
      <c r="V1050" s="10" t="s">
        <v>9532</v>
      </c>
      <c r="W1050" s="2" t="s">
        <v>4429</v>
      </c>
      <c r="X1050" s="2" t="s">
        <v>4430</v>
      </c>
      <c r="Y1050" s="2" t="s">
        <v>4617</v>
      </c>
      <c r="Z1050" s="2" t="s">
        <v>367</v>
      </c>
      <c r="AA1050" s="2" t="s">
        <v>9533</v>
      </c>
    </row>
    <row r="1051">
      <c r="A1051" s="95" t="s">
        <v>353</v>
      </c>
      <c r="B1051" s="136">
        <v>45925.0</v>
      </c>
      <c r="C1051" s="95" t="s">
        <v>289</v>
      </c>
      <c r="D1051" s="160" t="s">
        <v>9534</v>
      </c>
      <c r="E1051" s="95" t="s">
        <v>695</v>
      </c>
      <c r="F1051" s="136">
        <v>45925.0</v>
      </c>
      <c r="G1051" s="94" t="s">
        <v>289</v>
      </c>
      <c r="H1051" s="94" t="s">
        <v>9535</v>
      </c>
      <c r="I1051" s="2" t="s">
        <v>9536</v>
      </c>
      <c r="J1051" s="2" t="s">
        <v>9537</v>
      </c>
      <c r="K1051" s="2" t="s">
        <v>9538</v>
      </c>
      <c r="L1051" s="2">
        <v>2010.0</v>
      </c>
      <c r="M1051" s="2" t="s">
        <v>9054</v>
      </c>
      <c r="N1051" s="2">
        <v>51.0</v>
      </c>
      <c r="O1051" s="2" t="s">
        <v>9528</v>
      </c>
      <c r="Q1051" s="2" t="s">
        <v>9539</v>
      </c>
      <c r="R1051" s="2" t="s">
        <v>9540</v>
      </c>
      <c r="S1051" s="2">
        <v>0.0</v>
      </c>
      <c r="T1051" s="2">
        <v>59.0</v>
      </c>
      <c r="U1051" s="2" t="s">
        <v>9541</v>
      </c>
      <c r="V1051" s="10" t="s">
        <v>9542</v>
      </c>
      <c r="W1051" s="2" t="s">
        <v>4429</v>
      </c>
      <c r="X1051" s="2" t="s">
        <v>4430</v>
      </c>
      <c r="Y1051" s="2" t="s">
        <v>5157</v>
      </c>
      <c r="Z1051" s="2" t="s">
        <v>367</v>
      </c>
      <c r="AA1051" s="2" t="s">
        <v>9543</v>
      </c>
    </row>
    <row r="1052">
      <c r="A1052" s="95" t="s">
        <v>353</v>
      </c>
      <c r="B1052" s="136">
        <v>45925.0</v>
      </c>
      <c r="C1052" s="95" t="s">
        <v>289</v>
      </c>
      <c r="D1052" s="160" t="s">
        <v>9544</v>
      </c>
      <c r="E1052" s="95" t="s">
        <v>695</v>
      </c>
      <c r="F1052" s="136">
        <v>45925.0</v>
      </c>
      <c r="G1052" s="94" t="s">
        <v>289</v>
      </c>
      <c r="H1052" s="94" t="s">
        <v>9545</v>
      </c>
      <c r="I1052" s="2" t="s">
        <v>9546</v>
      </c>
      <c r="J1052" s="2" t="s">
        <v>9547</v>
      </c>
      <c r="K1052" s="2" t="s">
        <v>9548</v>
      </c>
      <c r="L1052" s="2">
        <v>2010.0</v>
      </c>
      <c r="M1052" s="2" t="s">
        <v>9054</v>
      </c>
      <c r="N1052" s="2">
        <v>51.0</v>
      </c>
      <c r="O1052" s="2" t="s">
        <v>9528</v>
      </c>
      <c r="Q1052" s="2" t="s">
        <v>9549</v>
      </c>
      <c r="R1052" s="2" t="s">
        <v>9550</v>
      </c>
      <c r="S1052" s="2">
        <v>0.0</v>
      </c>
      <c r="T1052" s="2">
        <v>8.0</v>
      </c>
      <c r="U1052" s="2" t="s">
        <v>9551</v>
      </c>
      <c r="V1052" s="10" t="s">
        <v>9552</v>
      </c>
      <c r="W1052" s="2" t="s">
        <v>4429</v>
      </c>
      <c r="X1052" s="2" t="s">
        <v>4430</v>
      </c>
      <c r="Y1052" s="2" t="s">
        <v>4561</v>
      </c>
      <c r="Z1052" s="2" t="s">
        <v>367</v>
      </c>
      <c r="AA1052" s="2" t="s">
        <v>9553</v>
      </c>
    </row>
    <row r="1053">
      <c r="A1053" s="95" t="s">
        <v>353</v>
      </c>
      <c r="B1053" s="136">
        <v>45925.0</v>
      </c>
      <c r="C1053" s="95" t="s">
        <v>289</v>
      </c>
      <c r="D1053" s="160" t="s">
        <v>9554</v>
      </c>
      <c r="E1053" s="95" t="s">
        <v>695</v>
      </c>
      <c r="F1053" s="136">
        <v>45925.0</v>
      </c>
      <c r="G1053" s="94" t="s">
        <v>289</v>
      </c>
      <c r="H1053" s="94" t="s">
        <v>9555</v>
      </c>
      <c r="I1053" s="2" t="s">
        <v>9556</v>
      </c>
      <c r="J1053" s="2" t="s">
        <v>9557</v>
      </c>
      <c r="K1053" s="2" t="s">
        <v>9558</v>
      </c>
      <c r="L1053" s="2">
        <v>2010.0</v>
      </c>
      <c r="M1053" s="2" t="s">
        <v>9559</v>
      </c>
      <c r="N1053" s="2">
        <v>109.0</v>
      </c>
      <c r="O1053" s="2">
        <v>3.0</v>
      </c>
      <c r="Q1053" s="2">
        <v>564.0</v>
      </c>
      <c r="R1053" s="2">
        <v>575.0</v>
      </c>
      <c r="S1053" s="2">
        <v>0.0</v>
      </c>
      <c r="T1053" s="2">
        <v>21.0</v>
      </c>
      <c r="U1053" s="2" t="s">
        <v>9560</v>
      </c>
      <c r="V1053" s="10" t="s">
        <v>9561</v>
      </c>
      <c r="W1053" s="2" t="s">
        <v>4429</v>
      </c>
      <c r="X1053" s="2" t="s">
        <v>4430</v>
      </c>
      <c r="Z1053" s="2" t="s">
        <v>367</v>
      </c>
      <c r="AA1053" s="2" t="s">
        <v>9562</v>
      </c>
    </row>
    <row r="1054">
      <c r="A1054" s="95" t="s">
        <v>353</v>
      </c>
      <c r="B1054" s="136">
        <v>45925.0</v>
      </c>
      <c r="C1054" s="95" t="s">
        <v>289</v>
      </c>
      <c r="D1054" s="160" t="s">
        <v>9563</v>
      </c>
      <c r="E1054" s="95" t="s">
        <v>9564</v>
      </c>
      <c r="F1054" s="135">
        <v>45925.0</v>
      </c>
      <c r="G1054" s="94" t="s">
        <v>289</v>
      </c>
      <c r="H1054" s="94" t="s">
        <v>9565</v>
      </c>
      <c r="I1054" s="2" t="s">
        <v>9566</v>
      </c>
      <c r="J1054" s="2" t="s">
        <v>9567</v>
      </c>
      <c r="K1054" s="2" t="s">
        <v>9568</v>
      </c>
      <c r="L1054" s="2">
        <v>2010.0</v>
      </c>
      <c r="M1054" s="2" t="s">
        <v>5208</v>
      </c>
      <c r="N1054" s="2">
        <v>70.0</v>
      </c>
      <c r="O1054" s="2">
        <v>3.0</v>
      </c>
      <c r="Q1054" s="2">
        <v>337.0</v>
      </c>
      <c r="R1054" s="2">
        <v>341.0</v>
      </c>
      <c r="S1054" s="2">
        <v>0.0</v>
      </c>
      <c r="T1054" s="2">
        <v>35.0</v>
      </c>
      <c r="U1054" s="2" t="s">
        <v>9569</v>
      </c>
      <c r="V1054" s="10" t="s">
        <v>9570</v>
      </c>
      <c r="W1054" s="2" t="s">
        <v>4429</v>
      </c>
      <c r="X1054" s="2" t="s">
        <v>4430</v>
      </c>
      <c r="Y1054" s="2" t="s">
        <v>5011</v>
      </c>
      <c r="Z1054" s="2" t="s">
        <v>367</v>
      </c>
      <c r="AA1054" s="2" t="s">
        <v>9571</v>
      </c>
    </row>
    <row r="1055">
      <c r="A1055" s="95" t="s">
        <v>353</v>
      </c>
      <c r="B1055" s="136">
        <v>45925.0</v>
      </c>
      <c r="C1055" s="95" t="s">
        <v>289</v>
      </c>
      <c r="D1055" s="160" t="s">
        <v>9572</v>
      </c>
      <c r="E1055" s="95" t="s">
        <v>329</v>
      </c>
      <c r="F1055" s="135">
        <v>45925.0</v>
      </c>
      <c r="G1055" s="94" t="s">
        <v>289</v>
      </c>
      <c r="H1055" s="94" t="s">
        <v>9573</v>
      </c>
      <c r="I1055" s="2" t="s">
        <v>9574</v>
      </c>
      <c r="J1055" s="2" t="s">
        <v>9575</v>
      </c>
      <c r="K1055" s="2" t="s">
        <v>9576</v>
      </c>
      <c r="L1055" s="2">
        <v>2010.0</v>
      </c>
      <c r="M1055" s="2" t="s">
        <v>4515</v>
      </c>
      <c r="N1055" s="2">
        <v>36.0</v>
      </c>
      <c r="O1055" s="2">
        <v>10.0</v>
      </c>
      <c r="Q1055" s="2">
        <v>435.0</v>
      </c>
      <c r="R1055" s="2">
        <v>442.0</v>
      </c>
      <c r="S1055" s="2">
        <v>0.0</v>
      </c>
      <c r="T1055" s="2">
        <v>57.0</v>
      </c>
      <c r="U1055" s="2" t="s">
        <v>9577</v>
      </c>
      <c r="V1055" s="10" t="s">
        <v>9578</v>
      </c>
      <c r="W1055" s="2" t="s">
        <v>4429</v>
      </c>
      <c r="X1055" s="2" t="s">
        <v>4430</v>
      </c>
      <c r="Z1055" s="2" t="s">
        <v>367</v>
      </c>
      <c r="AA1055" s="2" t="s">
        <v>9579</v>
      </c>
    </row>
    <row r="1056">
      <c r="A1056" s="95" t="s">
        <v>353</v>
      </c>
      <c r="B1056" s="136">
        <v>45925.0</v>
      </c>
      <c r="C1056" s="95" t="s">
        <v>289</v>
      </c>
      <c r="D1056" s="160" t="s">
        <v>9580</v>
      </c>
      <c r="E1056" s="95" t="s">
        <v>9564</v>
      </c>
      <c r="F1056" s="135">
        <v>45925.0</v>
      </c>
      <c r="G1056" s="94" t="s">
        <v>289</v>
      </c>
      <c r="H1056" s="94" t="s">
        <v>1802</v>
      </c>
      <c r="I1056" s="2" t="s">
        <v>9581</v>
      </c>
      <c r="J1056" s="2" t="s">
        <v>9582</v>
      </c>
      <c r="K1056" s="2" t="s">
        <v>9583</v>
      </c>
      <c r="L1056" s="2">
        <v>2010.0</v>
      </c>
      <c r="M1056" s="2" t="s">
        <v>9584</v>
      </c>
      <c r="N1056" s="2">
        <v>15.0</v>
      </c>
      <c r="O1056" s="2">
        <v>3.0</v>
      </c>
      <c r="Q1056" s="2">
        <v>482.0</v>
      </c>
      <c r="R1056" s="2">
        <v>499.0</v>
      </c>
      <c r="S1056" s="2">
        <v>0.0</v>
      </c>
      <c r="T1056" s="2">
        <v>6.0</v>
      </c>
      <c r="U1056" s="2" t="s">
        <v>9585</v>
      </c>
      <c r="V1056" s="10" t="s">
        <v>9586</v>
      </c>
      <c r="W1056" s="2" t="s">
        <v>4429</v>
      </c>
      <c r="X1056" s="2" t="s">
        <v>4430</v>
      </c>
      <c r="Y1056" s="2" t="s">
        <v>4561</v>
      </c>
      <c r="Z1056" s="2" t="s">
        <v>367</v>
      </c>
      <c r="AA1056" s="2" t="s">
        <v>9587</v>
      </c>
    </row>
    <row r="1057">
      <c r="A1057" s="95" t="s">
        <v>353</v>
      </c>
      <c r="B1057" s="136">
        <v>45925.0</v>
      </c>
      <c r="C1057" s="95" t="s">
        <v>289</v>
      </c>
      <c r="D1057" s="160" t="s">
        <v>9588</v>
      </c>
      <c r="E1057" s="95" t="s">
        <v>9564</v>
      </c>
      <c r="F1057" s="135">
        <v>45925.0</v>
      </c>
      <c r="G1057" s="94" t="s">
        <v>289</v>
      </c>
      <c r="H1057" s="94" t="s">
        <v>1802</v>
      </c>
      <c r="I1057" s="2" t="s">
        <v>9589</v>
      </c>
      <c r="J1057" s="2">
        <v>9.4370415E9</v>
      </c>
      <c r="K1057" s="2" t="s">
        <v>9590</v>
      </c>
      <c r="L1057" s="2">
        <v>2010.0</v>
      </c>
      <c r="M1057" s="2" t="s">
        <v>9591</v>
      </c>
      <c r="N1057" s="2">
        <v>24.0</v>
      </c>
      <c r="O1057" s="2">
        <v>1.0</v>
      </c>
      <c r="Q1057" s="2">
        <v>12.0</v>
      </c>
      <c r="R1057" s="2">
        <v>21.0</v>
      </c>
      <c r="S1057" s="2">
        <v>0.0</v>
      </c>
      <c r="T1057" s="2">
        <v>11.0</v>
      </c>
      <c r="U1057" s="2" t="s">
        <v>9592</v>
      </c>
      <c r="V1057" s="10" t="s">
        <v>9593</v>
      </c>
      <c r="W1057" s="2" t="s">
        <v>4429</v>
      </c>
      <c r="X1057" s="2" t="s">
        <v>4430</v>
      </c>
      <c r="Z1057" s="2" t="s">
        <v>367</v>
      </c>
      <c r="AA1057" s="2" t="s">
        <v>9594</v>
      </c>
    </row>
    <row r="1058">
      <c r="A1058" s="95" t="s">
        <v>353</v>
      </c>
      <c r="B1058" s="136">
        <v>45925.0</v>
      </c>
      <c r="C1058" s="95" t="s">
        <v>289</v>
      </c>
      <c r="D1058" s="160" t="s">
        <v>9595</v>
      </c>
      <c r="E1058" s="95" t="s">
        <v>9564</v>
      </c>
      <c r="F1058" s="135">
        <v>45925.0</v>
      </c>
      <c r="G1058" s="94" t="s">
        <v>289</v>
      </c>
      <c r="H1058" s="94" t="s">
        <v>1802</v>
      </c>
      <c r="I1058" s="2" t="s">
        <v>9596</v>
      </c>
      <c r="J1058" s="2" t="s">
        <v>9597</v>
      </c>
      <c r="K1058" s="2" t="s">
        <v>3211</v>
      </c>
      <c r="L1058" s="2">
        <v>2009.0</v>
      </c>
      <c r="M1058" s="2" t="s">
        <v>9598</v>
      </c>
      <c r="N1058" s="2">
        <v>48.0</v>
      </c>
      <c r="O1058" s="2">
        <v>9.0</v>
      </c>
      <c r="Q1058" s="2">
        <v>488.0</v>
      </c>
      <c r="R1058" s="2">
        <v>494.0</v>
      </c>
      <c r="S1058" s="2">
        <v>0.0</v>
      </c>
      <c r="T1058" s="2">
        <v>13.0</v>
      </c>
      <c r="U1058" s="2" t="s">
        <v>3215</v>
      </c>
      <c r="V1058" s="10" t="s">
        <v>9599</v>
      </c>
      <c r="W1058" s="2" t="s">
        <v>4429</v>
      </c>
      <c r="X1058" s="2" t="s">
        <v>4430</v>
      </c>
      <c r="Z1058" s="2" t="s">
        <v>367</v>
      </c>
      <c r="AA1058" s="2" t="s">
        <v>9600</v>
      </c>
    </row>
    <row r="1059">
      <c r="A1059" s="95" t="s">
        <v>353</v>
      </c>
      <c r="B1059" s="136">
        <v>45925.0</v>
      </c>
      <c r="C1059" s="95" t="s">
        <v>289</v>
      </c>
      <c r="D1059" s="160" t="s">
        <v>9601</v>
      </c>
      <c r="E1059" s="95" t="s">
        <v>9564</v>
      </c>
      <c r="F1059" s="135">
        <v>45925.0</v>
      </c>
      <c r="G1059" s="94" t="s">
        <v>289</v>
      </c>
      <c r="H1059" s="94" t="s">
        <v>9602</v>
      </c>
      <c r="I1059" s="2" t="s">
        <v>9603</v>
      </c>
      <c r="J1059" s="2" t="s">
        <v>9604</v>
      </c>
      <c r="K1059" s="2" t="s">
        <v>9605</v>
      </c>
      <c r="L1059" s="2">
        <v>2009.0</v>
      </c>
      <c r="M1059" s="2" t="s">
        <v>6979</v>
      </c>
      <c r="N1059" s="2">
        <v>20.0</v>
      </c>
      <c r="O1059" s="2" t="s">
        <v>9528</v>
      </c>
      <c r="Q1059" s="2">
        <v>116.0</v>
      </c>
      <c r="R1059" s="2">
        <v>136.0</v>
      </c>
      <c r="S1059" s="2">
        <v>0.0</v>
      </c>
      <c r="T1059" s="2">
        <v>7.0</v>
      </c>
      <c r="V1059" s="10" t="s">
        <v>9606</v>
      </c>
      <c r="W1059" s="2" t="s">
        <v>4429</v>
      </c>
      <c r="X1059" s="2" t="s">
        <v>4430</v>
      </c>
      <c r="Z1059" s="2" t="s">
        <v>367</v>
      </c>
      <c r="AA1059" s="2" t="s">
        <v>9607</v>
      </c>
    </row>
    <row r="1060">
      <c r="A1060" s="95" t="s">
        <v>353</v>
      </c>
      <c r="B1060" s="136">
        <v>45925.0</v>
      </c>
      <c r="C1060" s="95" t="s">
        <v>289</v>
      </c>
      <c r="D1060" s="160" t="s">
        <v>9608</v>
      </c>
      <c r="E1060" s="95" t="s">
        <v>549</v>
      </c>
      <c r="F1060" s="135">
        <v>45925.0</v>
      </c>
      <c r="G1060" s="94" t="s">
        <v>998</v>
      </c>
      <c r="H1060" s="94" t="s">
        <v>9609</v>
      </c>
      <c r="I1060" s="2" t="s">
        <v>9610</v>
      </c>
      <c r="J1060" s="2">
        <v>2.43012539E10</v>
      </c>
      <c r="K1060" s="2" t="s">
        <v>9611</v>
      </c>
      <c r="L1060" s="2">
        <v>2009.0</v>
      </c>
      <c r="M1060" s="2" t="s">
        <v>1647</v>
      </c>
      <c r="N1060" s="2">
        <v>124.0</v>
      </c>
      <c r="O1060" s="2" t="s">
        <v>9612</v>
      </c>
      <c r="Q1060" s="2" t="s">
        <v>9613</v>
      </c>
      <c r="R1060" s="2" t="s">
        <v>9614</v>
      </c>
      <c r="S1060" s="2">
        <v>0.0</v>
      </c>
      <c r="T1060" s="2">
        <v>35.0</v>
      </c>
      <c r="U1060" s="2" t="s">
        <v>9615</v>
      </c>
      <c r="V1060" s="10" t="s">
        <v>9616</v>
      </c>
      <c r="W1060" s="2" t="s">
        <v>4429</v>
      </c>
      <c r="X1060" s="2" t="s">
        <v>4430</v>
      </c>
      <c r="Y1060" s="2" t="s">
        <v>5011</v>
      </c>
      <c r="Z1060" s="2" t="s">
        <v>367</v>
      </c>
      <c r="AA1060" s="2" t="s">
        <v>9617</v>
      </c>
    </row>
    <row r="1061">
      <c r="A1061" s="95" t="s">
        <v>353</v>
      </c>
      <c r="B1061" s="136">
        <v>45925.0</v>
      </c>
      <c r="C1061" s="95" t="s">
        <v>289</v>
      </c>
      <c r="D1061" s="160" t="s">
        <v>9618</v>
      </c>
      <c r="E1061" s="95" t="s">
        <v>9564</v>
      </c>
      <c r="F1061" s="135">
        <v>45925.0</v>
      </c>
      <c r="G1061" s="94" t="s">
        <v>289</v>
      </c>
      <c r="H1061" s="94" t="s">
        <v>9619</v>
      </c>
      <c r="I1061" s="2" t="s">
        <v>9620</v>
      </c>
      <c r="J1061" s="2">
        <v>2.82679606E10</v>
      </c>
      <c r="K1061" s="2" t="s">
        <v>9621</v>
      </c>
      <c r="L1061" s="2">
        <v>2009.0</v>
      </c>
      <c r="M1061" s="2" t="s">
        <v>9622</v>
      </c>
      <c r="N1061" s="2">
        <v>39.0</v>
      </c>
      <c r="O1061" s="2">
        <v>5.0</v>
      </c>
      <c r="Q1061" s="2">
        <v>50.0</v>
      </c>
      <c r="R1061" s="2">
        <v>53.0</v>
      </c>
      <c r="S1061" s="2">
        <v>0.0</v>
      </c>
      <c r="T1061" s="2">
        <v>5.0</v>
      </c>
      <c r="U1061" s="2" t="s">
        <v>9623</v>
      </c>
      <c r="V1061" s="10" t="s">
        <v>9624</v>
      </c>
      <c r="W1061" s="2" t="s">
        <v>4429</v>
      </c>
      <c r="X1061" s="2" t="s">
        <v>4430</v>
      </c>
      <c r="Z1061" s="2" t="s">
        <v>367</v>
      </c>
      <c r="AA1061" s="2" t="s">
        <v>9625</v>
      </c>
    </row>
    <row r="1062">
      <c r="A1062" s="95" t="s">
        <v>353</v>
      </c>
      <c r="B1062" s="162">
        <v>45925.0</v>
      </c>
      <c r="C1062" s="95" t="s">
        <v>289</v>
      </c>
      <c r="D1062" s="160" t="s">
        <v>9626</v>
      </c>
      <c r="E1062" s="95" t="s">
        <v>298</v>
      </c>
      <c r="F1062" s="136">
        <v>45925.0</v>
      </c>
      <c r="G1062" s="94" t="s">
        <v>289</v>
      </c>
      <c r="H1062" s="94" t="s">
        <v>9627</v>
      </c>
      <c r="I1062" s="2" t="s">
        <v>9628</v>
      </c>
      <c r="J1062" s="2" t="s">
        <v>9629</v>
      </c>
      <c r="K1062" s="2" t="s">
        <v>9630</v>
      </c>
      <c r="L1062" s="2">
        <v>2009.0</v>
      </c>
      <c r="M1062" s="2" t="s">
        <v>9631</v>
      </c>
      <c r="N1062" s="2">
        <v>105.0</v>
      </c>
      <c r="O1062" s="2">
        <v>8.0</v>
      </c>
      <c r="Q1062" s="2">
        <v>20.0</v>
      </c>
      <c r="R1062" s="2">
        <v>25.0</v>
      </c>
      <c r="S1062" s="2">
        <v>0.0</v>
      </c>
      <c r="T1062" s="2">
        <v>16.0</v>
      </c>
      <c r="V1062" s="10" t="s">
        <v>9632</v>
      </c>
      <c r="W1062" s="2" t="s">
        <v>4429</v>
      </c>
      <c r="X1062" s="2" t="s">
        <v>4430</v>
      </c>
      <c r="Z1062" s="2" t="s">
        <v>367</v>
      </c>
      <c r="AA1062" s="2" t="s">
        <v>9633</v>
      </c>
    </row>
    <row r="1063">
      <c r="A1063" s="95" t="s">
        <v>353</v>
      </c>
      <c r="B1063" s="136">
        <v>45925.0</v>
      </c>
      <c r="C1063" s="95" t="s">
        <v>289</v>
      </c>
      <c r="D1063" s="160" t="s">
        <v>9634</v>
      </c>
      <c r="E1063" s="95" t="s">
        <v>298</v>
      </c>
      <c r="F1063" s="136">
        <v>45925.0</v>
      </c>
      <c r="G1063" s="94" t="s">
        <v>289</v>
      </c>
      <c r="H1063" s="94" t="s">
        <v>9635</v>
      </c>
      <c r="I1063" s="2" t="s">
        <v>9636</v>
      </c>
      <c r="J1063" s="2" t="s">
        <v>9637</v>
      </c>
      <c r="K1063" s="2" t="s">
        <v>9638</v>
      </c>
      <c r="L1063" s="2">
        <v>2009.0</v>
      </c>
      <c r="M1063" s="2" t="s">
        <v>9639</v>
      </c>
      <c r="N1063" s="2">
        <v>5.0</v>
      </c>
      <c r="O1063" s="2">
        <v>3.0</v>
      </c>
      <c r="Q1063" s="2">
        <v>251.0</v>
      </c>
      <c r="R1063" s="2">
        <v>273.0</v>
      </c>
      <c r="S1063" s="2">
        <v>0.0</v>
      </c>
      <c r="T1063" s="2">
        <v>139.0</v>
      </c>
      <c r="U1063" s="2" t="s">
        <v>9640</v>
      </c>
      <c r="V1063" s="10" t="s">
        <v>9641</v>
      </c>
      <c r="W1063" s="2" t="s">
        <v>4429</v>
      </c>
      <c r="X1063" s="2" t="s">
        <v>4430</v>
      </c>
      <c r="Z1063" s="2" t="s">
        <v>367</v>
      </c>
      <c r="AA1063" s="2" t="s">
        <v>9642</v>
      </c>
    </row>
    <row r="1064">
      <c r="A1064" s="95" t="s">
        <v>353</v>
      </c>
      <c r="B1064" s="162">
        <v>45925.0</v>
      </c>
      <c r="C1064" s="95" t="s">
        <v>289</v>
      </c>
      <c r="D1064" s="160" t="s">
        <v>9643</v>
      </c>
      <c r="E1064" s="95" t="s">
        <v>298</v>
      </c>
      <c r="F1064" s="136">
        <v>45925.0</v>
      </c>
      <c r="G1064" s="94" t="s">
        <v>289</v>
      </c>
      <c r="H1064" s="94" t="s">
        <v>9644</v>
      </c>
      <c r="I1064" s="2" t="s">
        <v>9645</v>
      </c>
      <c r="J1064" s="2" t="s">
        <v>9646</v>
      </c>
      <c r="K1064" s="2" t="s">
        <v>9647</v>
      </c>
      <c r="L1064" s="2">
        <v>2009.0</v>
      </c>
      <c r="M1064" s="2" t="s">
        <v>7660</v>
      </c>
      <c r="N1064" s="2">
        <v>27.0</v>
      </c>
      <c r="O1064" s="2">
        <v>24.0</v>
      </c>
      <c r="Q1064" s="2">
        <v>3945.0</v>
      </c>
      <c r="R1064" s="2">
        <v>3950.0</v>
      </c>
      <c r="S1064" s="2">
        <v>0.0</v>
      </c>
      <c r="T1064" s="2">
        <v>130.0</v>
      </c>
      <c r="U1064" s="2" t="s">
        <v>9648</v>
      </c>
      <c r="V1064" s="10" t="s">
        <v>9649</v>
      </c>
      <c r="W1064" s="2" t="s">
        <v>4429</v>
      </c>
      <c r="X1064" s="2" t="s">
        <v>4430</v>
      </c>
      <c r="Y1064" s="2" t="s">
        <v>5229</v>
      </c>
      <c r="Z1064" s="2" t="s">
        <v>367</v>
      </c>
      <c r="AA1064" s="2" t="s">
        <v>9650</v>
      </c>
    </row>
    <row r="1065">
      <c r="A1065" s="95" t="s">
        <v>353</v>
      </c>
      <c r="B1065" s="162">
        <v>45925.0</v>
      </c>
      <c r="C1065" s="95" t="s">
        <v>289</v>
      </c>
      <c r="D1065" s="160" t="s">
        <v>9651</v>
      </c>
      <c r="E1065" s="95" t="s">
        <v>298</v>
      </c>
      <c r="F1065" s="136">
        <v>45925.0</v>
      </c>
      <c r="G1065" s="94" t="s">
        <v>289</v>
      </c>
      <c r="H1065" s="94" t="s">
        <v>9652</v>
      </c>
      <c r="I1065" s="2" t="s">
        <v>9653</v>
      </c>
      <c r="J1065" s="2" t="s">
        <v>9654</v>
      </c>
      <c r="K1065" s="2" t="s">
        <v>9655</v>
      </c>
      <c r="L1065" s="2">
        <v>2009.0</v>
      </c>
      <c r="M1065" s="2" t="s">
        <v>9656</v>
      </c>
      <c r="N1065" s="2">
        <v>5.0</v>
      </c>
      <c r="O1065" s="2">
        <v>3.0</v>
      </c>
      <c r="Q1065" s="2">
        <v>283.0</v>
      </c>
      <c r="R1065" s="2">
        <v>300.0</v>
      </c>
      <c r="S1065" s="2">
        <v>0.0</v>
      </c>
      <c r="T1065" s="2">
        <v>50.0</v>
      </c>
      <c r="U1065" s="2" t="s">
        <v>9657</v>
      </c>
      <c r="V1065" s="10" t="s">
        <v>9658</v>
      </c>
      <c r="W1065" s="2" t="s">
        <v>4429</v>
      </c>
      <c r="X1065" s="2" t="s">
        <v>4430</v>
      </c>
      <c r="Y1065" s="2" t="s">
        <v>5011</v>
      </c>
      <c r="Z1065" s="2" t="s">
        <v>367</v>
      </c>
      <c r="AA1065" s="2" t="s">
        <v>9659</v>
      </c>
    </row>
    <row r="1066">
      <c r="A1066" s="95" t="s">
        <v>353</v>
      </c>
      <c r="B1066" s="162">
        <v>45925.0</v>
      </c>
      <c r="C1066" s="95" t="s">
        <v>289</v>
      </c>
      <c r="D1066" s="160" t="s">
        <v>9660</v>
      </c>
      <c r="E1066" s="95" t="s">
        <v>298</v>
      </c>
      <c r="F1066" s="136">
        <v>45925.0</v>
      </c>
      <c r="G1066" s="94" t="s">
        <v>289</v>
      </c>
      <c r="H1066" s="94" t="s">
        <v>9661</v>
      </c>
      <c r="I1066" s="2" t="s">
        <v>9662</v>
      </c>
      <c r="J1066" s="2" t="s">
        <v>9663</v>
      </c>
      <c r="K1066" s="2" t="s">
        <v>9664</v>
      </c>
      <c r="L1066" s="2">
        <v>2009.0</v>
      </c>
      <c r="M1066" s="2" t="s">
        <v>9665</v>
      </c>
      <c r="N1066" s="2">
        <v>5.0</v>
      </c>
      <c r="O1066" s="2">
        <v>4.0</v>
      </c>
      <c r="Q1066" s="2">
        <v>228.0</v>
      </c>
      <c r="R1066" s="2">
        <v>241.0</v>
      </c>
      <c r="S1066" s="2">
        <v>0.0</v>
      </c>
      <c r="T1066" s="2">
        <v>8.0</v>
      </c>
      <c r="U1066" s="2" t="s">
        <v>9666</v>
      </c>
      <c r="V1066" s="10" t="s">
        <v>9667</v>
      </c>
      <c r="W1066" s="2" t="s">
        <v>4429</v>
      </c>
      <c r="X1066" s="2" t="s">
        <v>4430</v>
      </c>
      <c r="Z1066" s="2" t="s">
        <v>367</v>
      </c>
      <c r="AA1066" s="2" t="s">
        <v>9668</v>
      </c>
    </row>
    <row r="1067">
      <c r="A1067" s="95" t="s">
        <v>353</v>
      </c>
      <c r="B1067" s="136">
        <v>45925.0</v>
      </c>
      <c r="C1067" s="95" t="s">
        <v>289</v>
      </c>
      <c r="D1067" s="160" t="s">
        <v>9669</v>
      </c>
      <c r="E1067" s="95" t="s">
        <v>298</v>
      </c>
      <c r="F1067" s="136">
        <v>45925.0</v>
      </c>
      <c r="G1067" s="94" t="s">
        <v>289</v>
      </c>
      <c r="H1067" s="94" t="s">
        <v>9670</v>
      </c>
      <c r="I1067" s="2" t="s">
        <v>9671</v>
      </c>
      <c r="J1067" s="2" t="s">
        <v>9672</v>
      </c>
      <c r="K1067" s="2" t="s">
        <v>9673</v>
      </c>
      <c r="L1067" s="2">
        <v>2009.0</v>
      </c>
      <c r="M1067" s="2" t="s">
        <v>8146</v>
      </c>
      <c r="N1067" s="2">
        <v>40.0</v>
      </c>
      <c r="O1067" s="2">
        <v>7.0</v>
      </c>
      <c r="Q1067" s="2">
        <v>703.0</v>
      </c>
      <c r="R1067" s="2">
        <v>707.0</v>
      </c>
      <c r="S1067" s="2">
        <v>0.0</v>
      </c>
      <c r="T1067" s="2">
        <v>75.0</v>
      </c>
      <c r="U1067" s="2" t="s">
        <v>9674</v>
      </c>
      <c r="V1067" s="10" t="s">
        <v>9675</v>
      </c>
      <c r="W1067" s="2" t="s">
        <v>4429</v>
      </c>
      <c r="X1067" s="2" t="s">
        <v>4430</v>
      </c>
      <c r="Z1067" s="2" t="s">
        <v>367</v>
      </c>
      <c r="AA1067" s="2" t="s">
        <v>9676</v>
      </c>
    </row>
    <row r="1068">
      <c r="A1068" s="95" t="s">
        <v>353</v>
      </c>
      <c r="B1068" s="136">
        <v>45925.0</v>
      </c>
      <c r="C1068" s="95" t="s">
        <v>289</v>
      </c>
      <c r="D1068" s="160" t="s">
        <v>9677</v>
      </c>
      <c r="E1068" s="95" t="s">
        <v>298</v>
      </c>
      <c r="F1068" s="136">
        <v>45925.0</v>
      </c>
      <c r="G1068" s="94" t="s">
        <v>289</v>
      </c>
      <c r="H1068" s="94" t="s">
        <v>9678</v>
      </c>
      <c r="I1068" s="2" t="s">
        <v>9679</v>
      </c>
      <c r="J1068" s="2" t="s">
        <v>9680</v>
      </c>
      <c r="K1068" s="2" t="s">
        <v>9681</v>
      </c>
      <c r="L1068" s="2">
        <v>2009.0</v>
      </c>
      <c r="M1068" s="2" t="s">
        <v>5521</v>
      </c>
      <c r="N1068" s="2">
        <v>18.0</v>
      </c>
      <c r="O1068" s="2">
        <v>2.0</v>
      </c>
      <c r="Q1068" s="2">
        <v>84.0</v>
      </c>
      <c r="R1068" s="2">
        <v>90.0</v>
      </c>
      <c r="S1068" s="2">
        <v>0.0</v>
      </c>
      <c r="T1068" s="2">
        <v>6.0</v>
      </c>
      <c r="U1068" s="2" t="s">
        <v>9682</v>
      </c>
      <c r="V1068" s="10" t="s">
        <v>9683</v>
      </c>
      <c r="W1068" s="2" t="s">
        <v>4429</v>
      </c>
      <c r="X1068" s="2" t="s">
        <v>4430</v>
      </c>
      <c r="Z1068" s="2" t="s">
        <v>367</v>
      </c>
      <c r="AA1068" s="2" t="s">
        <v>9684</v>
      </c>
    </row>
    <row r="1069">
      <c r="A1069" s="95" t="s">
        <v>353</v>
      </c>
      <c r="B1069" s="136">
        <v>45925.0</v>
      </c>
      <c r="C1069" s="95" t="s">
        <v>289</v>
      </c>
      <c r="D1069" s="160" t="s">
        <v>9685</v>
      </c>
      <c r="E1069" s="95" t="s">
        <v>298</v>
      </c>
      <c r="F1069" s="136">
        <v>45925.0</v>
      </c>
      <c r="G1069" s="94" t="s">
        <v>289</v>
      </c>
      <c r="H1069" s="94" t="s">
        <v>9686</v>
      </c>
      <c r="I1069" s="2" t="s">
        <v>9687</v>
      </c>
      <c r="J1069" s="2" t="s">
        <v>9688</v>
      </c>
      <c r="K1069" s="2" t="s">
        <v>9689</v>
      </c>
      <c r="L1069" s="2">
        <v>2009.0</v>
      </c>
      <c r="M1069" s="2" t="s">
        <v>9690</v>
      </c>
      <c r="N1069" s="2">
        <v>23.0</v>
      </c>
      <c r="O1069" s="2">
        <v>2.0</v>
      </c>
      <c r="Q1069" s="2">
        <v>275.0</v>
      </c>
      <c r="R1069" s="2">
        <v>283.0</v>
      </c>
      <c r="S1069" s="2">
        <v>0.0</v>
      </c>
      <c r="T1069" s="2">
        <v>6.0</v>
      </c>
      <c r="U1069" s="2" t="s">
        <v>9691</v>
      </c>
      <c r="V1069" s="10" t="s">
        <v>9692</v>
      </c>
      <c r="W1069" s="2" t="s">
        <v>4429</v>
      </c>
      <c r="X1069" s="2" t="s">
        <v>4430</v>
      </c>
      <c r="Z1069" s="2" t="s">
        <v>367</v>
      </c>
      <c r="AA1069" s="2" t="s">
        <v>9693</v>
      </c>
    </row>
    <row r="1070">
      <c r="A1070" s="95" t="s">
        <v>353</v>
      </c>
      <c r="B1070" s="136">
        <v>45925.0</v>
      </c>
      <c r="C1070" s="95" t="s">
        <v>289</v>
      </c>
      <c r="D1070" s="160" t="s">
        <v>9694</v>
      </c>
      <c r="E1070" s="95" t="s">
        <v>695</v>
      </c>
      <c r="F1070" s="136">
        <v>45925.0</v>
      </c>
      <c r="G1070" s="94" t="s">
        <v>289</v>
      </c>
      <c r="H1070" s="94" t="s">
        <v>9695</v>
      </c>
      <c r="I1070" s="2" t="s">
        <v>9696</v>
      </c>
      <c r="J1070" s="2" t="s">
        <v>9697</v>
      </c>
      <c r="K1070" s="2" t="s">
        <v>9698</v>
      </c>
      <c r="L1070" s="2">
        <v>2009.0</v>
      </c>
      <c r="M1070" s="2" t="s">
        <v>9699</v>
      </c>
      <c r="N1070" s="2">
        <v>25.0</v>
      </c>
      <c r="O1070" s="2">
        <v>4.0</v>
      </c>
      <c r="Q1070" s="2">
        <v>619.0</v>
      </c>
      <c r="R1070" s="2">
        <v>625.0</v>
      </c>
      <c r="S1070" s="2">
        <v>0.0</v>
      </c>
      <c r="T1070" s="2">
        <v>0.0</v>
      </c>
      <c r="U1070" s="2" t="s">
        <v>9700</v>
      </c>
      <c r="V1070" s="10" t="s">
        <v>9701</v>
      </c>
      <c r="W1070" s="2" t="s">
        <v>4429</v>
      </c>
      <c r="X1070" s="2" t="s">
        <v>4430</v>
      </c>
      <c r="Z1070" s="2" t="s">
        <v>367</v>
      </c>
      <c r="AA1070" s="2" t="s">
        <v>9702</v>
      </c>
    </row>
    <row r="1071">
      <c r="A1071" s="95" t="s">
        <v>353</v>
      </c>
      <c r="B1071" s="136">
        <v>45925.0</v>
      </c>
      <c r="C1071" s="95" t="s">
        <v>289</v>
      </c>
      <c r="D1071" s="160" t="s">
        <v>9703</v>
      </c>
      <c r="E1071" s="95" t="s">
        <v>695</v>
      </c>
      <c r="F1071" s="136">
        <v>45925.0</v>
      </c>
      <c r="G1071" s="94" t="s">
        <v>289</v>
      </c>
      <c r="H1071" s="94" t="s">
        <v>9704</v>
      </c>
      <c r="I1071" s="2" t="s">
        <v>9705</v>
      </c>
      <c r="J1071" s="2" t="s">
        <v>9706</v>
      </c>
      <c r="K1071" s="2" t="s">
        <v>9707</v>
      </c>
      <c r="L1071" s="2">
        <v>2009.0</v>
      </c>
      <c r="M1071" s="2" t="s">
        <v>9708</v>
      </c>
      <c r="N1071" s="2">
        <v>141.0</v>
      </c>
      <c r="O1071" s="2">
        <v>1.0</v>
      </c>
      <c r="Q1071" s="2">
        <v>1.0</v>
      </c>
      <c r="R1071" s="2">
        <v>12.0</v>
      </c>
      <c r="S1071" s="2">
        <v>0.0</v>
      </c>
      <c r="T1071" s="2">
        <v>12.0</v>
      </c>
      <c r="U1071" s="2" t="s">
        <v>9709</v>
      </c>
      <c r="V1071" s="10" t="s">
        <v>9710</v>
      </c>
      <c r="W1071" s="2" t="s">
        <v>4429</v>
      </c>
      <c r="X1071" s="2" t="s">
        <v>4430</v>
      </c>
      <c r="Y1071" s="2" t="s">
        <v>5011</v>
      </c>
      <c r="Z1071" s="2" t="s">
        <v>367</v>
      </c>
      <c r="AA1071" s="2" t="s">
        <v>9711</v>
      </c>
    </row>
    <row r="1072">
      <c r="A1072" s="95" t="s">
        <v>695</v>
      </c>
      <c r="B1072" s="136">
        <v>45925.0</v>
      </c>
      <c r="C1072" s="95" t="s">
        <v>289</v>
      </c>
      <c r="D1072" s="94" t="s">
        <v>9712</v>
      </c>
      <c r="E1072" s="95" t="s">
        <v>9564</v>
      </c>
      <c r="F1072" s="135">
        <v>45925.0</v>
      </c>
      <c r="G1072" s="94" t="s">
        <v>289</v>
      </c>
      <c r="H1072" s="94" t="s">
        <v>9713</v>
      </c>
      <c r="I1072" s="2" t="s">
        <v>9714</v>
      </c>
      <c r="J1072" s="2" t="s">
        <v>9715</v>
      </c>
      <c r="K1072" s="2" t="s">
        <v>9716</v>
      </c>
      <c r="L1072" s="2">
        <v>2009.0</v>
      </c>
      <c r="M1072" s="2" t="s">
        <v>9717</v>
      </c>
      <c r="N1072" s="2">
        <v>23.0</v>
      </c>
      <c r="O1072" s="2">
        <v>6.0</v>
      </c>
      <c r="Q1072" s="2">
        <v>655.0</v>
      </c>
      <c r="R1072" s="2">
        <v>659.0</v>
      </c>
      <c r="S1072" s="2">
        <v>0.0</v>
      </c>
      <c r="T1072" s="2">
        <v>10.0</v>
      </c>
      <c r="U1072" s="2" t="s">
        <v>9718</v>
      </c>
      <c r="V1072" s="10" t="s">
        <v>9719</v>
      </c>
      <c r="W1072" s="2" t="s">
        <v>4429</v>
      </c>
      <c r="X1072" s="2" t="s">
        <v>4430</v>
      </c>
      <c r="Y1072" s="2" t="s">
        <v>4469</v>
      </c>
      <c r="Z1072" s="2" t="s">
        <v>367</v>
      </c>
      <c r="AA1072" s="2" t="s">
        <v>9720</v>
      </c>
    </row>
    <row r="1073">
      <c r="A1073" s="95" t="s">
        <v>695</v>
      </c>
      <c r="B1073" s="136">
        <v>45925.0</v>
      </c>
      <c r="C1073" s="95" t="s">
        <v>289</v>
      </c>
      <c r="D1073" s="94" t="s">
        <v>9721</v>
      </c>
      <c r="E1073" s="95" t="s">
        <v>9564</v>
      </c>
      <c r="F1073" s="135">
        <v>45925.0</v>
      </c>
      <c r="G1073" s="94" t="s">
        <v>289</v>
      </c>
      <c r="H1073" s="94" t="s">
        <v>1802</v>
      </c>
      <c r="I1073" s="2" t="s">
        <v>9722</v>
      </c>
      <c r="J1073" s="2" t="s">
        <v>9723</v>
      </c>
      <c r="K1073" s="2" t="s">
        <v>9724</v>
      </c>
      <c r="L1073" s="2">
        <v>2009.0</v>
      </c>
      <c r="M1073" s="2" t="s">
        <v>9725</v>
      </c>
      <c r="N1073" s="2">
        <v>284.0</v>
      </c>
      <c r="O1073" s="2">
        <v>8.0</v>
      </c>
      <c r="Q1073" s="2">
        <v>5289.0</v>
      </c>
      <c r="R1073" s="2">
        <v>5298.0</v>
      </c>
      <c r="S1073" s="2">
        <v>0.0</v>
      </c>
      <c r="T1073" s="2">
        <v>88.0</v>
      </c>
      <c r="U1073" s="2" t="s">
        <v>9726</v>
      </c>
      <c r="V1073" s="10" t="s">
        <v>9727</v>
      </c>
      <c r="W1073" s="2" t="s">
        <v>4429</v>
      </c>
      <c r="X1073" s="2" t="s">
        <v>4430</v>
      </c>
      <c r="Y1073" s="2" t="s">
        <v>4617</v>
      </c>
      <c r="Z1073" s="2" t="s">
        <v>367</v>
      </c>
      <c r="AA1073" s="2" t="s">
        <v>9728</v>
      </c>
    </row>
    <row r="1074">
      <c r="A1074" s="95" t="s">
        <v>539</v>
      </c>
      <c r="B1074" s="136">
        <v>45925.0</v>
      </c>
      <c r="C1074" s="95" t="s">
        <v>289</v>
      </c>
      <c r="D1074" s="94" t="s">
        <v>8102</v>
      </c>
      <c r="E1074" s="95" t="s">
        <v>403</v>
      </c>
      <c r="F1074" s="136">
        <v>45925.0</v>
      </c>
      <c r="G1074" s="94" t="s">
        <v>289</v>
      </c>
      <c r="H1074" s="94" t="s">
        <v>9729</v>
      </c>
      <c r="I1074" s="2" t="s">
        <v>9730</v>
      </c>
      <c r="J1074" s="2" t="s">
        <v>9731</v>
      </c>
      <c r="K1074" s="2" t="s">
        <v>9732</v>
      </c>
      <c r="L1074" s="2">
        <v>2009.0</v>
      </c>
      <c r="M1074" s="2" t="s">
        <v>9733</v>
      </c>
      <c r="N1074" s="2">
        <v>27.0</v>
      </c>
      <c r="O1074" s="2">
        <v>4.0</v>
      </c>
      <c r="Q1074" s="2">
        <v>362.0</v>
      </c>
      <c r="R1074" s="2">
        <v>367.0</v>
      </c>
      <c r="S1074" s="2">
        <v>0.0</v>
      </c>
      <c r="T1074" s="2">
        <v>7.0</v>
      </c>
      <c r="U1074" s="2" t="s">
        <v>9734</v>
      </c>
      <c r="V1074" s="10" t="s">
        <v>9735</v>
      </c>
      <c r="W1074" s="2" t="s">
        <v>4429</v>
      </c>
      <c r="X1074" s="2" t="s">
        <v>4430</v>
      </c>
      <c r="Z1074" s="2" t="s">
        <v>367</v>
      </c>
      <c r="AA1074" s="2" t="s">
        <v>9736</v>
      </c>
    </row>
    <row r="1075">
      <c r="A1075" s="95" t="s">
        <v>9737</v>
      </c>
      <c r="B1075" s="134">
        <v>45924.0</v>
      </c>
      <c r="C1075" s="95" t="s">
        <v>698</v>
      </c>
      <c r="D1075" s="94" t="s">
        <v>9738</v>
      </c>
      <c r="E1075" s="95" t="s">
        <v>9564</v>
      </c>
      <c r="F1075" s="135">
        <v>45925.0</v>
      </c>
      <c r="G1075" s="94" t="s">
        <v>289</v>
      </c>
      <c r="H1075" s="94" t="s">
        <v>1802</v>
      </c>
      <c r="I1075" s="2" t="s">
        <v>9739</v>
      </c>
      <c r="J1075" s="2" t="s">
        <v>9740</v>
      </c>
      <c r="K1075" s="2" t="s">
        <v>9741</v>
      </c>
      <c r="L1075" s="2">
        <v>2009.0</v>
      </c>
      <c r="M1075" s="2" t="s">
        <v>9742</v>
      </c>
      <c r="N1075" s="2">
        <v>11.0</v>
      </c>
      <c r="O1075" s="2">
        <v>3.0</v>
      </c>
      <c r="Q1075" s="2">
        <v>214.0</v>
      </c>
      <c r="R1075" s="2">
        <v>229.0</v>
      </c>
      <c r="S1075" s="2">
        <v>0.0</v>
      </c>
      <c r="T1075" s="2">
        <v>22.0</v>
      </c>
      <c r="U1075" s="2" t="s">
        <v>9743</v>
      </c>
      <c r="V1075" s="10" t="s">
        <v>9744</v>
      </c>
      <c r="W1075" s="2" t="s">
        <v>4429</v>
      </c>
      <c r="X1075" s="2" t="s">
        <v>4430</v>
      </c>
      <c r="Y1075" s="2" t="s">
        <v>4561</v>
      </c>
      <c r="Z1075" s="2" t="s">
        <v>367</v>
      </c>
      <c r="AA1075" s="2" t="s">
        <v>9745</v>
      </c>
    </row>
    <row r="1076">
      <c r="A1076" s="95" t="s">
        <v>539</v>
      </c>
      <c r="B1076" s="135">
        <v>45925.0</v>
      </c>
      <c r="C1076" s="95" t="s">
        <v>289</v>
      </c>
      <c r="D1076" s="94" t="s">
        <v>9746</v>
      </c>
      <c r="E1076" s="95" t="s">
        <v>403</v>
      </c>
      <c r="F1076" s="136">
        <v>45925.0</v>
      </c>
      <c r="G1076" s="94" t="s">
        <v>289</v>
      </c>
      <c r="H1076" s="94" t="s">
        <v>9747</v>
      </c>
      <c r="I1076" s="2" t="s">
        <v>9748</v>
      </c>
      <c r="J1076" s="2">
        <v>1.86335728E10</v>
      </c>
      <c r="K1076" s="2" t="s">
        <v>9749</v>
      </c>
      <c r="L1076" s="2">
        <v>2009.0</v>
      </c>
      <c r="M1076" s="2" t="s">
        <v>9750</v>
      </c>
      <c r="N1076" s="2">
        <v>23.0</v>
      </c>
      <c r="O1076" s="2">
        <v>1.0</v>
      </c>
      <c r="Q1076" s="2">
        <v>3.0</v>
      </c>
      <c r="R1076" s="2">
        <v>12.0</v>
      </c>
      <c r="S1076" s="2">
        <v>0.0</v>
      </c>
      <c r="T1076" s="2">
        <v>16.0</v>
      </c>
      <c r="U1076" s="2" t="s">
        <v>9751</v>
      </c>
      <c r="V1076" s="10" t="s">
        <v>9752</v>
      </c>
      <c r="W1076" s="2" t="s">
        <v>4429</v>
      </c>
      <c r="X1076" s="2" t="s">
        <v>4430</v>
      </c>
      <c r="Z1076" s="2" t="s">
        <v>367</v>
      </c>
      <c r="AA1076" s="2" t="s">
        <v>9753</v>
      </c>
    </row>
    <row r="1077">
      <c r="A1077" s="95" t="s">
        <v>9737</v>
      </c>
      <c r="B1077" s="134">
        <v>45924.0</v>
      </c>
      <c r="C1077" s="95" t="s">
        <v>698</v>
      </c>
      <c r="D1077" s="94" t="s">
        <v>9754</v>
      </c>
      <c r="E1077" s="95" t="s">
        <v>9564</v>
      </c>
      <c r="F1077" s="135">
        <v>45925.0</v>
      </c>
      <c r="G1077" s="94" t="s">
        <v>289</v>
      </c>
      <c r="H1077" s="94" t="s">
        <v>1802</v>
      </c>
      <c r="I1077" s="2" t="s">
        <v>9755</v>
      </c>
      <c r="J1077" s="2" t="s">
        <v>9756</v>
      </c>
      <c r="K1077" s="2" t="s">
        <v>9757</v>
      </c>
      <c r="L1077" s="2">
        <v>2008.0</v>
      </c>
      <c r="M1077" s="2" t="s">
        <v>9758</v>
      </c>
      <c r="N1077" s="2">
        <v>10.0</v>
      </c>
      <c r="O1077" s="2">
        <v>9.0</v>
      </c>
      <c r="Q1077" s="2">
        <v>873.0</v>
      </c>
      <c r="R1077" s="2">
        <v>878.0</v>
      </c>
      <c r="S1077" s="2">
        <v>0.0</v>
      </c>
      <c r="T1077" s="2">
        <v>3.0</v>
      </c>
      <c r="U1077" s="2" t="s">
        <v>9759</v>
      </c>
      <c r="V1077" s="10" t="s">
        <v>9760</v>
      </c>
      <c r="W1077" s="2" t="s">
        <v>4429</v>
      </c>
      <c r="X1077" s="2" t="s">
        <v>4430</v>
      </c>
      <c r="Z1077" s="2" t="s">
        <v>367</v>
      </c>
      <c r="AA1077" s="2" t="s">
        <v>9761</v>
      </c>
    </row>
    <row r="1078">
      <c r="A1078" s="95" t="s">
        <v>9737</v>
      </c>
      <c r="B1078" s="134">
        <v>45924.0</v>
      </c>
      <c r="C1078" s="95" t="s">
        <v>698</v>
      </c>
      <c r="D1078" s="94" t="s">
        <v>9762</v>
      </c>
      <c r="E1078" s="95" t="s">
        <v>9564</v>
      </c>
      <c r="F1078" s="135">
        <v>45925.0</v>
      </c>
      <c r="G1078" s="94" t="s">
        <v>289</v>
      </c>
      <c r="H1078" s="94" t="s">
        <v>9763</v>
      </c>
      <c r="I1078" s="2" t="s">
        <v>9764</v>
      </c>
      <c r="J1078" s="2" t="s">
        <v>9765</v>
      </c>
      <c r="K1078" s="2" t="s">
        <v>9766</v>
      </c>
      <c r="L1078" s="2">
        <v>2008.0</v>
      </c>
      <c r="M1078" s="2" t="s">
        <v>5008</v>
      </c>
      <c r="N1078" s="2">
        <v>23.0</v>
      </c>
      <c r="O1078" s="2">
        <v>10.0</v>
      </c>
      <c r="Q1078" s="2">
        <v>1666.0</v>
      </c>
      <c r="R1078" s="2">
        <v>1672.0</v>
      </c>
      <c r="S1078" s="2">
        <v>0.0</v>
      </c>
      <c r="T1078" s="2">
        <v>45.0</v>
      </c>
      <c r="U1078" s="2" t="s">
        <v>9767</v>
      </c>
      <c r="V1078" s="10" t="s">
        <v>9768</v>
      </c>
      <c r="W1078" s="2" t="s">
        <v>4429</v>
      </c>
      <c r="X1078" s="2" t="s">
        <v>4430</v>
      </c>
      <c r="Y1078" s="2" t="s">
        <v>4692</v>
      </c>
      <c r="Z1078" s="2" t="s">
        <v>367</v>
      </c>
      <c r="AA1078" s="2" t="s">
        <v>9769</v>
      </c>
    </row>
    <row r="1079">
      <c r="A1079" s="95" t="s">
        <v>9737</v>
      </c>
      <c r="B1079" s="134">
        <v>45924.0</v>
      </c>
      <c r="C1079" s="95" t="s">
        <v>698</v>
      </c>
      <c r="D1079" s="94" t="s">
        <v>9770</v>
      </c>
      <c r="E1079" s="95" t="s">
        <v>9564</v>
      </c>
      <c r="F1079" s="135">
        <v>45925.0</v>
      </c>
      <c r="G1079" s="94" t="s">
        <v>289</v>
      </c>
      <c r="H1079" s="94" t="s">
        <v>1802</v>
      </c>
      <c r="I1079" s="2" t="s">
        <v>9771</v>
      </c>
      <c r="J1079" s="2" t="s">
        <v>9772</v>
      </c>
      <c r="K1079" s="2" t="s">
        <v>9773</v>
      </c>
      <c r="L1079" s="2">
        <v>2008.0</v>
      </c>
      <c r="M1079" s="2" t="s">
        <v>8202</v>
      </c>
      <c r="N1079" s="2">
        <v>2.0</v>
      </c>
      <c r="O1079" s="2">
        <v>3.0</v>
      </c>
      <c r="Q1079" s="2">
        <v>190.0</v>
      </c>
      <c r="R1079" s="2">
        <v>204.0</v>
      </c>
      <c r="S1079" s="2">
        <v>0.0</v>
      </c>
      <c r="T1079" s="2">
        <v>71.0</v>
      </c>
      <c r="U1079" s="2" t="s">
        <v>9774</v>
      </c>
      <c r="V1079" s="10" t="s">
        <v>9775</v>
      </c>
      <c r="W1079" s="2" t="s">
        <v>4429</v>
      </c>
      <c r="X1079" s="2" t="s">
        <v>4430</v>
      </c>
      <c r="Z1079" s="2" t="s">
        <v>367</v>
      </c>
      <c r="AA1079" s="2" t="s">
        <v>9776</v>
      </c>
    </row>
    <row r="1080">
      <c r="A1080" s="95" t="s">
        <v>9737</v>
      </c>
      <c r="B1080" s="134">
        <v>45924.0</v>
      </c>
      <c r="C1080" s="95" t="s">
        <v>698</v>
      </c>
      <c r="D1080" s="94" t="s">
        <v>9777</v>
      </c>
      <c r="E1080" s="95" t="s">
        <v>9564</v>
      </c>
      <c r="F1080" s="135">
        <v>45925.0</v>
      </c>
      <c r="G1080" s="94" t="s">
        <v>289</v>
      </c>
      <c r="H1080" s="94" t="s">
        <v>1802</v>
      </c>
      <c r="I1080" s="2" t="s">
        <v>9778</v>
      </c>
      <c r="J1080" s="2" t="s">
        <v>9779</v>
      </c>
      <c r="K1080" s="2" t="s">
        <v>9780</v>
      </c>
      <c r="L1080" s="2">
        <v>2008.0</v>
      </c>
      <c r="M1080" s="2" t="s">
        <v>4578</v>
      </c>
      <c r="N1080" s="2">
        <v>90.0</v>
      </c>
      <c r="O1080" s="2">
        <v>8.0</v>
      </c>
      <c r="Q1080" s="2">
        <v>1698.0</v>
      </c>
      <c r="R1080" s="2">
        <v>1704.0</v>
      </c>
      <c r="S1080" s="2">
        <v>0.0</v>
      </c>
      <c r="T1080" s="2">
        <v>32.0</v>
      </c>
      <c r="U1080" s="2" t="s">
        <v>9781</v>
      </c>
      <c r="V1080" s="10" t="s">
        <v>9782</v>
      </c>
      <c r="W1080" s="2" t="s">
        <v>4429</v>
      </c>
      <c r="X1080" s="2" t="s">
        <v>4430</v>
      </c>
      <c r="Z1080" s="2" t="s">
        <v>367</v>
      </c>
      <c r="AA1080" s="2" t="s">
        <v>9783</v>
      </c>
    </row>
    <row r="1081">
      <c r="A1081" s="95" t="s">
        <v>9737</v>
      </c>
      <c r="B1081" s="134">
        <v>45924.0</v>
      </c>
      <c r="C1081" s="95" t="s">
        <v>698</v>
      </c>
      <c r="D1081" s="94" t="s">
        <v>9784</v>
      </c>
      <c r="E1081" s="95" t="s">
        <v>9564</v>
      </c>
      <c r="F1081" s="135">
        <v>45925.0</v>
      </c>
      <c r="G1081" s="94" t="s">
        <v>289</v>
      </c>
      <c r="H1081" s="94" t="s">
        <v>1802</v>
      </c>
      <c r="I1081" s="2" t="s">
        <v>9785</v>
      </c>
      <c r="J1081" s="2" t="s">
        <v>9786</v>
      </c>
      <c r="K1081" s="2" t="s">
        <v>9787</v>
      </c>
      <c r="L1081" s="2">
        <v>2008.0</v>
      </c>
      <c r="M1081" s="2" t="s">
        <v>9788</v>
      </c>
      <c r="N1081" s="2">
        <v>189.0</v>
      </c>
      <c r="O1081" s="2">
        <v>2.0</v>
      </c>
      <c r="Q1081" s="2">
        <v>78.0</v>
      </c>
      <c r="R1081" s="2">
        <v>82.0</v>
      </c>
      <c r="S1081" s="2">
        <v>0.0</v>
      </c>
      <c r="T1081" s="2">
        <v>31.0</v>
      </c>
      <c r="U1081" s="2" t="s">
        <v>9789</v>
      </c>
      <c r="V1081" s="10" t="s">
        <v>9790</v>
      </c>
      <c r="W1081" s="2" t="s">
        <v>4429</v>
      </c>
      <c r="X1081" s="2" t="s">
        <v>4430</v>
      </c>
      <c r="Y1081" s="2" t="s">
        <v>5011</v>
      </c>
      <c r="Z1081" s="2" t="s">
        <v>367</v>
      </c>
      <c r="AA1081" s="2" t="s">
        <v>9791</v>
      </c>
    </row>
    <row r="1082">
      <c r="A1082" s="95" t="s">
        <v>9737</v>
      </c>
      <c r="B1082" s="134">
        <v>45924.0</v>
      </c>
      <c r="C1082" s="95" t="s">
        <v>698</v>
      </c>
      <c r="D1082" s="94" t="s">
        <v>9792</v>
      </c>
      <c r="E1082" s="95" t="s">
        <v>9564</v>
      </c>
      <c r="F1082" s="135">
        <v>45925.0</v>
      </c>
      <c r="G1082" s="94" t="s">
        <v>289</v>
      </c>
      <c r="H1082" s="94" t="s">
        <v>9793</v>
      </c>
      <c r="I1082" s="2" t="s">
        <v>9794</v>
      </c>
      <c r="J1082" s="2" t="s">
        <v>9795</v>
      </c>
      <c r="K1082" s="2" t="s">
        <v>9796</v>
      </c>
      <c r="L1082" s="2">
        <v>2008.0</v>
      </c>
      <c r="M1082" s="2" t="s">
        <v>9797</v>
      </c>
      <c r="N1082" s="2">
        <v>86.0</v>
      </c>
      <c r="O1082" s="2">
        <v>2.0</v>
      </c>
      <c r="Q1082" s="2">
        <v>241.0</v>
      </c>
      <c r="R1082" s="2">
        <v>272.0</v>
      </c>
      <c r="S1082" s="2">
        <v>0.0</v>
      </c>
      <c r="T1082" s="2">
        <v>40.0</v>
      </c>
      <c r="U1082" s="2" t="s">
        <v>9798</v>
      </c>
      <c r="V1082" s="10" t="s">
        <v>9799</v>
      </c>
      <c r="W1082" s="2" t="s">
        <v>4429</v>
      </c>
      <c r="X1082" s="2" t="s">
        <v>4430</v>
      </c>
      <c r="Y1082" s="2" t="s">
        <v>4561</v>
      </c>
      <c r="Z1082" s="2" t="s">
        <v>367</v>
      </c>
      <c r="AA1082" s="2" t="s">
        <v>9800</v>
      </c>
    </row>
    <row r="1083">
      <c r="A1083" s="95" t="s">
        <v>9737</v>
      </c>
      <c r="B1083" s="134">
        <v>45924.0</v>
      </c>
      <c r="C1083" s="95" t="s">
        <v>698</v>
      </c>
      <c r="D1083" s="94" t="s">
        <v>9801</v>
      </c>
      <c r="E1083" s="95" t="s">
        <v>870</v>
      </c>
      <c r="F1083" s="135">
        <v>45925.0</v>
      </c>
      <c r="G1083" s="95" t="s">
        <v>289</v>
      </c>
      <c r="H1083" s="94" t="s">
        <v>8102</v>
      </c>
      <c r="I1083" s="2" t="s">
        <v>9802</v>
      </c>
      <c r="J1083" s="2" t="s">
        <v>9803</v>
      </c>
      <c r="K1083" s="2" t="s">
        <v>9804</v>
      </c>
      <c r="L1083" s="2">
        <v>2008.0</v>
      </c>
      <c r="M1083" s="2" t="s">
        <v>9805</v>
      </c>
      <c r="N1083" s="2">
        <v>155.0</v>
      </c>
      <c r="O1083" s="2">
        <v>6.0</v>
      </c>
      <c r="Q1083" s="2">
        <v>1059.0</v>
      </c>
      <c r="R1083" s="2">
        <v>1067.0</v>
      </c>
      <c r="S1083" s="2">
        <v>0.0</v>
      </c>
      <c r="T1083" s="2">
        <v>77.0</v>
      </c>
      <c r="U1083" s="2" t="s">
        <v>4333</v>
      </c>
      <c r="V1083" s="10" t="s">
        <v>9806</v>
      </c>
      <c r="W1083" s="2" t="s">
        <v>4429</v>
      </c>
      <c r="X1083" s="2" t="s">
        <v>4430</v>
      </c>
      <c r="Z1083" s="2" t="s">
        <v>367</v>
      </c>
      <c r="AA1083" s="2" t="s">
        <v>9807</v>
      </c>
    </row>
    <row r="1084">
      <c r="A1084" s="95" t="s">
        <v>9737</v>
      </c>
      <c r="B1084" s="134">
        <v>45924.0</v>
      </c>
      <c r="C1084" s="95" t="s">
        <v>698</v>
      </c>
      <c r="D1084" s="94" t="s">
        <v>9801</v>
      </c>
      <c r="E1084" s="95" t="s">
        <v>870</v>
      </c>
      <c r="F1084" s="135">
        <v>45925.0</v>
      </c>
      <c r="G1084" s="95" t="s">
        <v>289</v>
      </c>
      <c r="H1084" s="94" t="s">
        <v>8102</v>
      </c>
      <c r="I1084" s="2" t="s">
        <v>9808</v>
      </c>
      <c r="J1084" s="2" t="s">
        <v>9809</v>
      </c>
      <c r="K1084" s="2" t="s">
        <v>9810</v>
      </c>
      <c r="L1084" s="2">
        <v>2008.0</v>
      </c>
      <c r="M1084" s="2" t="s">
        <v>1217</v>
      </c>
      <c r="N1084" s="2">
        <v>39.0</v>
      </c>
      <c r="O1084" s="2">
        <v>5.0</v>
      </c>
      <c r="Q1084" s="2">
        <v>1514.0</v>
      </c>
      <c r="R1084" s="2">
        <v>1519.0</v>
      </c>
      <c r="S1084" s="2">
        <v>0.0</v>
      </c>
      <c r="T1084" s="2">
        <v>108.0</v>
      </c>
      <c r="U1084" s="2" t="s">
        <v>9811</v>
      </c>
      <c r="V1084" s="10" t="s">
        <v>9812</v>
      </c>
      <c r="W1084" s="2" t="s">
        <v>4429</v>
      </c>
      <c r="X1084" s="2" t="s">
        <v>4430</v>
      </c>
      <c r="Y1084" s="2" t="s">
        <v>5157</v>
      </c>
      <c r="Z1084" s="2" t="s">
        <v>367</v>
      </c>
      <c r="AA1084" s="2" t="s">
        <v>9813</v>
      </c>
    </row>
    <row r="1085">
      <c r="A1085" s="95" t="s">
        <v>9737</v>
      </c>
      <c r="B1085" s="134">
        <v>45924.0</v>
      </c>
      <c r="C1085" s="95" t="s">
        <v>1264</v>
      </c>
      <c r="D1085" s="94" t="s">
        <v>9801</v>
      </c>
      <c r="E1085" s="95" t="s">
        <v>870</v>
      </c>
      <c r="F1085" s="135">
        <v>45925.0</v>
      </c>
      <c r="G1085" s="95" t="s">
        <v>289</v>
      </c>
      <c r="H1085" s="94" t="s">
        <v>8102</v>
      </c>
      <c r="I1085" s="2" t="s">
        <v>9814</v>
      </c>
      <c r="J1085" s="2" t="s">
        <v>9815</v>
      </c>
      <c r="K1085" s="2" t="s">
        <v>9816</v>
      </c>
      <c r="L1085" s="2">
        <v>2008.0</v>
      </c>
      <c r="M1085" s="2" t="s">
        <v>5008</v>
      </c>
      <c r="N1085" s="2">
        <v>23.0</v>
      </c>
      <c r="O1085" s="2">
        <v>5.0</v>
      </c>
      <c r="Q1085" s="2">
        <v>678.0</v>
      </c>
      <c r="R1085" s="2">
        <v>684.0</v>
      </c>
      <c r="S1085" s="2">
        <v>0.0</v>
      </c>
      <c r="T1085" s="2">
        <v>32.0</v>
      </c>
      <c r="U1085" s="2" t="s">
        <v>9817</v>
      </c>
      <c r="V1085" s="10" t="s">
        <v>9818</v>
      </c>
      <c r="W1085" s="2" t="s">
        <v>4429</v>
      </c>
      <c r="X1085" s="2" t="s">
        <v>4430</v>
      </c>
      <c r="Y1085" s="2" t="s">
        <v>4692</v>
      </c>
      <c r="Z1085" s="2" t="s">
        <v>367</v>
      </c>
      <c r="AA1085" s="2" t="s">
        <v>9819</v>
      </c>
    </row>
    <row r="1086">
      <c r="A1086" s="95" t="s">
        <v>9737</v>
      </c>
      <c r="B1086" s="134">
        <v>45924.0</v>
      </c>
      <c r="C1086" s="95" t="s">
        <v>698</v>
      </c>
      <c r="D1086" s="94" t="s">
        <v>9820</v>
      </c>
      <c r="E1086" s="95" t="s">
        <v>9564</v>
      </c>
      <c r="F1086" s="135">
        <v>45925.0</v>
      </c>
      <c r="G1086" s="94" t="s">
        <v>360</v>
      </c>
      <c r="H1086" s="94" t="s">
        <v>9821</v>
      </c>
      <c r="I1086" s="2" t="s">
        <v>9822</v>
      </c>
      <c r="J1086" s="2" t="s">
        <v>9823</v>
      </c>
      <c r="K1086" s="2" t="s">
        <v>9824</v>
      </c>
      <c r="L1086" s="2">
        <v>2008.0</v>
      </c>
      <c r="M1086" s="2" t="s">
        <v>9101</v>
      </c>
      <c r="N1086" s="2">
        <v>43.0</v>
      </c>
      <c r="O1086" s="2">
        <v>2.0</v>
      </c>
      <c r="Q1086" s="2">
        <v>552.0</v>
      </c>
      <c r="R1086" s="2">
        <v>568.0</v>
      </c>
      <c r="S1086" s="2">
        <v>0.0</v>
      </c>
      <c r="T1086" s="2">
        <v>39.0</v>
      </c>
      <c r="U1086" s="2" t="s">
        <v>9825</v>
      </c>
      <c r="V1086" s="10" t="s">
        <v>9826</v>
      </c>
      <c r="W1086" s="2" t="s">
        <v>4429</v>
      </c>
      <c r="X1086" s="2" t="s">
        <v>4430</v>
      </c>
      <c r="Y1086" s="2" t="s">
        <v>5157</v>
      </c>
      <c r="Z1086" s="2" t="s">
        <v>367</v>
      </c>
      <c r="AA1086" s="2" t="s">
        <v>9827</v>
      </c>
    </row>
    <row r="1087">
      <c r="A1087" s="95" t="s">
        <v>9737</v>
      </c>
      <c r="B1087" s="134">
        <v>45924.0</v>
      </c>
      <c r="C1087" s="95" t="s">
        <v>698</v>
      </c>
      <c r="D1087" s="94" t="s">
        <v>9828</v>
      </c>
      <c r="E1087" s="95" t="s">
        <v>9564</v>
      </c>
      <c r="F1087" s="135">
        <v>45925.0</v>
      </c>
      <c r="G1087" s="94" t="s">
        <v>289</v>
      </c>
      <c r="H1087" s="94" t="s">
        <v>1802</v>
      </c>
      <c r="I1087" s="2" t="s">
        <v>9829</v>
      </c>
      <c r="J1087" s="2" t="s">
        <v>9830</v>
      </c>
      <c r="K1087" s="2" t="s">
        <v>9831</v>
      </c>
      <c r="L1087" s="2">
        <v>2008.0</v>
      </c>
      <c r="M1087" s="2" t="s">
        <v>9832</v>
      </c>
      <c r="N1087" s="2">
        <v>32.0</v>
      </c>
      <c r="O1087" s="2">
        <v>4.0</v>
      </c>
      <c r="Q1087" s="2">
        <v>522.0</v>
      </c>
      <c r="R1087" s="2">
        <v>528.0</v>
      </c>
      <c r="S1087" s="2">
        <v>0.0</v>
      </c>
      <c r="T1087" s="2">
        <v>26.0</v>
      </c>
      <c r="U1087" s="2" t="s">
        <v>9833</v>
      </c>
      <c r="V1087" s="10" t="s">
        <v>9834</v>
      </c>
      <c r="W1087" s="2" t="s">
        <v>4429</v>
      </c>
      <c r="X1087" s="2" t="s">
        <v>4430</v>
      </c>
      <c r="Z1087" s="2" t="s">
        <v>367</v>
      </c>
      <c r="AA1087" s="2" t="s">
        <v>9835</v>
      </c>
    </row>
    <row r="1088">
      <c r="A1088" s="95" t="s">
        <v>9737</v>
      </c>
      <c r="B1088" s="134">
        <v>45924.0</v>
      </c>
      <c r="C1088" s="95" t="s">
        <v>698</v>
      </c>
      <c r="D1088" s="121" t="s">
        <v>9836</v>
      </c>
      <c r="E1088" s="95" t="s">
        <v>403</v>
      </c>
      <c r="F1088" s="135">
        <v>45925.0</v>
      </c>
      <c r="G1088" s="94" t="s">
        <v>289</v>
      </c>
      <c r="H1088" s="94" t="s">
        <v>9837</v>
      </c>
      <c r="I1088" s="2" t="s">
        <v>9838</v>
      </c>
      <c r="J1088" s="2" t="s">
        <v>9839</v>
      </c>
      <c r="K1088" s="2" t="s">
        <v>9840</v>
      </c>
      <c r="L1088" s="2">
        <v>2008.0</v>
      </c>
      <c r="M1088" s="2" t="s">
        <v>9788</v>
      </c>
      <c r="N1088" s="2">
        <v>188.0</v>
      </c>
      <c r="O1088" s="2">
        <v>5.0</v>
      </c>
      <c r="Q1088" s="2">
        <v>276.0</v>
      </c>
      <c r="R1088" s="2">
        <v>279.0</v>
      </c>
      <c r="S1088" s="2">
        <v>0.0</v>
      </c>
      <c r="T1088" s="2">
        <v>105.0</v>
      </c>
      <c r="U1088" s="2" t="s">
        <v>9841</v>
      </c>
      <c r="V1088" s="10" t="s">
        <v>9842</v>
      </c>
      <c r="W1088" s="2" t="s">
        <v>4429</v>
      </c>
      <c r="X1088" s="2" t="s">
        <v>4430</v>
      </c>
      <c r="Z1088" s="2" t="s">
        <v>367</v>
      </c>
      <c r="AA1088" s="2" t="s">
        <v>9843</v>
      </c>
    </row>
    <row r="1089">
      <c r="A1089" s="95" t="s">
        <v>9737</v>
      </c>
      <c r="B1089" s="134">
        <v>45924.0</v>
      </c>
      <c r="C1089" s="95" t="s">
        <v>698</v>
      </c>
      <c r="D1089" s="94" t="s">
        <v>9844</v>
      </c>
      <c r="E1089" s="95" t="s">
        <v>9564</v>
      </c>
      <c r="F1089" s="135">
        <v>45925.0</v>
      </c>
      <c r="G1089" s="94" t="s">
        <v>289</v>
      </c>
      <c r="H1089" s="94" t="s">
        <v>9845</v>
      </c>
      <c r="I1089" s="2" t="s">
        <v>9846</v>
      </c>
      <c r="J1089" s="2">
        <v>7.201874598E9</v>
      </c>
      <c r="K1089" s="2" t="s">
        <v>9847</v>
      </c>
      <c r="L1089" s="2">
        <v>2008.0</v>
      </c>
      <c r="M1089" s="2" t="s">
        <v>9848</v>
      </c>
      <c r="N1089" s="2">
        <v>35.0</v>
      </c>
      <c r="O1089" s="2">
        <v>2.0</v>
      </c>
      <c r="Q1089" s="2">
        <v>121.0</v>
      </c>
      <c r="R1089" s="2">
        <v>144.0</v>
      </c>
      <c r="S1089" s="2">
        <v>0.0</v>
      </c>
      <c r="T1089" s="2">
        <v>21.0</v>
      </c>
      <c r="U1089" s="2" t="s">
        <v>9849</v>
      </c>
      <c r="V1089" s="10" t="s">
        <v>9850</v>
      </c>
      <c r="W1089" s="2" t="s">
        <v>4429</v>
      </c>
      <c r="X1089" s="2" t="s">
        <v>4430</v>
      </c>
      <c r="Z1089" s="2" t="s">
        <v>367</v>
      </c>
      <c r="AA1089" s="2" t="s">
        <v>9851</v>
      </c>
    </row>
    <row r="1090">
      <c r="A1090" s="95" t="s">
        <v>9737</v>
      </c>
      <c r="B1090" s="134">
        <v>45924.0</v>
      </c>
      <c r="C1090" s="95" t="s">
        <v>698</v>
      </c>
      <c r="D1090" s="94" t="s">
        <v>9852</v>
      </c>
      <c r="E1090" s="95" t="s">
        <v>329</v>
      </c>
      <c r="F1090" s="135">
        <v>45925.0</v>
      </c>
      <c r="G1090" s="94" t="s">
        <v>289</v>
      </c>
      <c r="H1090" s="94" t="s">
        <v>9853</v>
      </c>
      <c r="I1090" s="2" t="s">
        <v>9854</v>
      </c>
      <c r="J1090" s="2" t="s">
        <v>9855</v>
      </c>
      <c r="K1090" s="2" t="s">
        <v>9856</v>
      </c>
      <c r="L1090" s="2">
        <v>2008.0</v>
      </c>
      <c r="M1090" s="2" t="s">
        <v>7342</v>
      </c>
      <c r="N1090" s="2">
        <v>14.0</v>
      </c>
      <c r="O1090" s="2">
        <v>2.0</v>
      </c>
      <c r="Q1090" s="2">
        <v>124.0</v>
      </c>
      <c r="R1090" s="2">
        <v>130.0</v>
      </c>
      <c r="S1090" s="2">
        <v>0.0</v>
      </c>
      <c r="T1090" s="2">
        <v>28.0</v>
      </c>
      <c r="U1090" s="2" t="s">
        <v>9857</v>
      </c>
      <c r="V1090" s="10" t="s">
        <v>9858</v>
      </c>
      <c r="W1090" s="2" t="s">
        <v>4429</v>
      </c>
      <c r="X1090" s="2" t="s">
        <v>4430</v>
      </c>
      <c r="Z1090" s="2" t="s">
        <v>367</v>
      </c>
      <c r="AA1090" s="2" t="s">
        <v>9859</v>
      </c>
    </row>
    <row r="1091">
      <c r="A1091" s="95" t="s">
        <v>9737</v>
      </c>
      <c r="B1091" s="134">
        <v>45924.0</v>
      </c>
      <c r="C1091" s="95" t="s">
        <v>698</v>
      </c>
      <c r="D1091" s="94" t="s">
        <v>9860</v>
      </c>
      <c r="E1091" s="95" t="s">
        <v>9564</v>
      </c>
      <c r="F1091" s="135">
        <v>45925.0</v>
      </c>
      <c r="G1091" s="94" t="s">
        <v>289</v>
      </c>
      <c r="H1091" s="94" t="s">
        <v>1802</v>
      </c>
      <c r="I1091" s="2" t="s">
        <v>9861</v>
      </c>
      <c r="J1091" s="2" t="s">
        <v>9862</v>
      </c>
      <c r="K1091" s="2" t="s">
        <v>9863</v>
      </c>
      <c r="L1091" s="2">
        <v>2008.0</v>
      </c>
      <c r="M1091" s="2" t="s">
        <v>9864</v>
      </c>
      <c r="N1091" s="2">
        <v>265.0</v>
      </c>
      <c r="O1091" s="151">
        <v>45659.0</v>
      </c>
      <c r="Q1091" s="2">
        <v>73.0</v>
      </c>
      <c r="R1091" s="2">
        <v>77.0</v>
      </c>
      <c r="S1091" s="2">
        <v>0.0</v>
      </c>
      <c r="T1091" s="2">
        <v>108.0</v>
      </c>
      <c r="U1091" s="2" t="s">
        <v>9865</v>
      </c>
      <c r="V1091" s="10" t="s">
        <v>9866</v>
      </c>
      <c r="W1091" s="2" t="s">
        <v>4429</v>
      </c>
      <c r="X1091" s="2" t="s">
        <v>4430</v>
      </c>
      <c r="Z1091" s="2" t="s">
        <v>367</v>
      </c>
      <c r="AA1091" s="2" t="s">
        <v>9867</v>
      </c>
    </row>
    <row r="1092">
      <c r="A1092" s="95" t="s">
        <v>9737</v>
      </c>
      <c r="B1092" s="134">
        <v>45924.0</v>
      </c>
      <c r="C1092" s="95" t="s">
        <v>698</v>
      </c>
      <c r="D1092" s="94" t="s">
        <v>9868</v>
      </c>
      <c r="E1092" s="95" t="s">
        <v>9564</v>
      </c>
      <c r="F1092" s="135">
        <v>45925.0</v>
      </c>
      <c r="G1092" s="94" t="s">
        <v>289</v>
      </c>
      <c r="H1092" s="94" t="s">
        <v>9869</v>
      </c>
      <c r="I1092" s="2" t="s">
        <v>9870</v>
      </c>
      <c r="J1092" s="2" t="s">
        <v>9871</v>
      </c>
      <c r="K1092" s="2" t="s">
        <v>9872</v>
      </c>
      <c r="L1092" s="2">
        <v>2008.0</v>
      </c>
      <c r="M1092" s="2" t="s">
        <v>9873</v>
      </c>
      <c r="N1092" s="2">
        <v>44.0</v>
      </c>
      <c r="O1092" s="2">
        <v>3.0</v>
      </c>
      <c r="Q1092" s="2">
        <v>16.0</v>
      </c>
      <c r="R1092" s="2">
        <v>31.0</v>
      </c>
      <c r="S1092" s="2">
        <v>0.0</v>
      </c>
      <c r="T1092" s="2">
        <v>8.0</v>
      </c>
      <c r="V1092" s="10" t="s">
        <v>9874</v>
      </c>
      <c r="W1092" s="2" t="s">
        <v>4429</v>
      </c>
      <c r="X1092" s="2" t="s">
        <v>4430</v>
      </c>
      <c r="Z1092" s="2" t="s">
        <v>367</v>
      </c>
      <c r="AA1092" s="2" t="s">
        <v>9875</v>
      </c>
    </row>
    <row r="1093">
      <c r="A1093" s="95" t="s">
        <v>9737</v>
      </c>
      <c r="B1093" s="134">
        <v>45924.0</v>
      </c>
      <c r="C1093" s="95" t="s">
        <v>1264</v>
      </c>
      <c r="D1093" s="94" t="s">
        <v>9876</v>
      </c>
      <c r="E1093" s="95" t="s">
        <v>403</v>
      </c>
      <c r="F1093" s="135">
        <v>45925.0</v>
      </c>
      <c r="G1093" s="94" t="s">
        <v>289</v>
      </c>
      <c r="H1093" s="94" t="s">
        <v>9877</v>
      </c>
      <c r="I1093" s="2" t="s">
        <v>9878</v>
      </c>
      <c r="J1093" s="2" t="s">
        <v>9879</v>
      </c>
      <c r="K1093" s="2" t="s">
        <v>9880</v>
      </c>
      <c r="L1093" s="2">
        <v>2008.0</v>
      </c>
      <c r="M1093" s="2" t="s">
        <v>7064</v>
      </c>
      <c r="N1093" s="2">
        <v>45.0</v>
      </c>
      <c r="O1093" s="2">
        <v>4.0</v>
      </c>
      <c r="Q1093" s="2">
        <v>652.0</v>
      </c>
      <c r="R1093" s="2">
        <v>670.0</v>
      </c>
      <c r="S1093" s="2">
        <v>0.0</v>
      </c>
      <c r="T1093" s="2">
        <v>14.0</v>
      </c>
      <c r="U1093" s="2" t="s">
        <v>9881</v>
      </c>
      <c r="V1093" s="10" t="s">
        <v>9882</v>
      </c>
      <c r="W1093" s="2" t="s">
        <v>4429</v>
      </c>
      <c r="X1093" s="2" t="s">
        <v>4430</v>
      </c>
      <c r="Z1093" s="2" t="s">
        <v>367</v>
      </c>
      <c r="AA1093" s="2" t="s">
        <v>9883</v>
      </c>
    </row>
    <row r="1094">
      <c r="A1094" s="95" t="s">
        <v>9737</v>
      </c>
      <c r="B1094" s="134">
        <v>45924.0</v>
      </c>
      <c r="C1094" s="95" t="s">
        <v>698</v>
      </c>
      <c r="D1094" s="94" t="s">
        <v>9884</v>
      </c>
      <c r="E1094" s="95" t="s">
        <v>585</v>
      </c>
      <c r="F1094" s="134">
        <v>45925.0</v>
      </c>
      <c r="G1094" s="94" t="s">
        <v>289</v>
      </c>
      <c r="H1094" s="94" t="s">
        <v>9885</v>
      </c>
      <c r="I1094" s="2" t="s">
        <v>9886</v>
      </c>
      <c r="J1094" s="2" t="s">
        <v>9887</v>
      </c>
      <c r="K1094" s="2" t="s">
        <v>9888</v>
      </c>
      <c r="L1094" s="2">
        <v>2008.0</v>
      </c>
      <c r="M1094" s="2" t="s">
        <v>9889</v>
      </c>
      <c r="N1094" s="2">
        <v>71.0</v>
      </c>
      <c r="O1094" s="151">
        <v>45910.0</v>
      </c>
      <c r="Q1094" s="2">
        <v>544.0</v>
      </c>
      <c r="R1094" s="2">
        <v>554.0</v>
      </c>
      <c r="S1094" s="2">
        <v>0.0</v>
      </c>
      <c r="T1094" s="2">
        <v>40.0</v>
      </c>
      <c r="U1094" s="2" t="s">
        <v>9890</v>
      </c>
      <c r="V1094" s="10" t="s">
        <v>9891</v>
      </c>
      <c r="W1094" s="2" t="s">
        <v>4429</v>
      </c>
      <c r="X1094" s="2" t="s">
        <v>4430</v>
      </c>
      <c r="Z1094" s="2" t="s">
        <v>367</v>
      </c>
      <c r="AA1094" s="2" t="s">
        <v>9892</v>
      </c>
    </row>
    <row r="1095">
      <c r="A1095" s="95" t="s">
        <v>9737</v>
      </c>
      <c r="B1095" s="134">
        <v>45924.0</v>
      </c>
      <c r="C1095" s="95" t="s">
        <v>1264</v>
      </c>
      <c r="D1095" s="94" t="s">
        <v>9893</v>
      </c>
      <c r="E1095" s="95" t="s">
        <v>585</v>
      </c>
      <c r="F1095" s="134">
        <v>45925.0</v>
      </c>
      <c r="G1095" s="94" t="s">
        <v>360</v>
      </c>
      <c r="H1095" s="94" t="s">
        <v>9894</v>
      </c>
      <c r="I1095" s="2" t="s">
        <v>9895</v>
      </c>
      <c r="J1095" s="2" t="s">
        <v>9896</v>
      </c>
      <c r="K1095" s="2" t="s">
        <v>9897</v>
      </c>
      <c r="L1095" s="2">
        <v>2008.0</v>
      </c>
      <c r="M1095" s="2" t="s">
        <v>8905</v>
      </c>
      <c r="N1095" s="2">
        <v>27.0</v>
      </c>
      <c r="O1095" s="2">
        <v>1.0</v>
      </c>
      <c r="Q1095" s="2">
        <v>45.0</v>
      </c>
      <c r="R1095" s="2">
        <v>53.0</v>
      </c>
      <c r="S1095" s="2">
        <v>0.0</v>
      </c>
      <c r="T1095" s="2">
        <v>5.0</v>
      </c>
      <c r="U1095" s="2" t="s">
        <v>9898</v>
      </c>
      <c r="V1095" s="10" t="s">
        <v>9899</v>
      </c>
      <c r="W1095" s="2" t="s">
        <v>4429</v>
      </c>
      <c r="X1095" s="2" t="s">
        <v>4430</v>
      </c>
      <c r="Z1095" s="2" t="s">
        <v>367</v>
      </c>
      <c r="AA1095" s="2" t="s">
        <v>9900</v>
      </c>
    </row>
    <row r="1096">
      <c r="A1096" s="95" t="s">
        <v>382</v>
      </c>
      <c r="B1096" s="134">
        <v>45925.0</v>
      </c>
      <c r="C1096" s="95" t="s">
        <v>289</v>
      </c>
      <c r="D1096" s="94" t="s">
        <v>9901</v>
      </c>
      <c r="E1096" s="95" t="s">
        <v>780</v>
      </c>
      <c r="F1096" s="135">
        <v>45925.0</v>
      </c>
      <c r="G1096" s="94" t="s">
        <v>289</v>
      </c>
      <c r="H1096" s="94" t="s">
        <v>9902</v>
      </c>
      <c r="I1096" s="2" t="s">
        <v>9903</v>
      </c>
      <c r="J1096" s="2" t="s">
        <v>9904</v>
      </c>
      <c r="K1096" s="2" t="s">
        <v>9905</v>
      </c>
      <c r="L1096" s="2">
        <v>2007.0</v>
      </c>
      <c r="M1096" s="2" t="s">
        <v>9906</v>
      </c>
      <c r="N1096" s="2">
        <v>17.0</v>
      </c>
      <c r="O1096" s="2">
        <v>4.0</v>
      </c>
      <c r="Q1096" s="2">
        <v>701.0</v>
      </c>
      <c r="R1096" s="2">
        <v>711.0</v>
      </c>
      <c r="S1096" s="2">
        <v>0.0</v>
      </c>
      <c r="T1096" s="2">
        <v>30.0</v>
      </c>
      <c r="U1096" s="2" t="s">
        <v>9907</v>
      </c>
      <c r="V1096" s="10" t="s">
        <v>9908</v>
      </c>
      <c r="W1096" s="2" t="s">
        <v>4429</v>
      </c>
      <c r="X1096" s="2" t="s">
        <v>4430</v>
      </c>
      <c r="Z1096" s="2" t="s">
        <v>367</v>
      </c>
      <c r="AA1096" s="2" t="s">
        <v>9909</v>
      </c>
    </row>
    <row r="1097">
      <c r="A1097" s="95" t="s">
        <v>382</v>
      </c>
      <c r="B1097" s="134">
        <v>45925.0</v>
      </c>
      <c r="C1097" s="95" t="s">
        <v>289</v>
      </c>
      <c r="D1097" s="94" t="s">
        <v>9910</v>
      </c>
      <c r="E1097" s="95" t="s">
        <v>780</v>
      </c>
      <c r="F1097" s="135">
        <v>45925.0</v>
      </c>
      <c r="G1097" s="94" t="s">
        <v>289</v>
      </c>
      <c r="H1097" s="94" t="s">
        <v>9911</v>
      </c>
      <c r="I1097" s="2" t="s">
        <v>9912</v>
      </c>
      <c r="J1097" s="2" t="s">
        <v>9913</v>
      </c>
      <c r="K1097" s="2" t="s">
        <v>9914</v>
      </c>
      <c r="L1097" s="2">
        <v>2007.0</v>
      </c>
      <c r="M1097" s="2" t="s">
        <v>9915</v>
      </c>
      <c r="N1097" s="2">
        <v>34.0</v>
      </c>
      <c r="O1097" s="2">
        <v>6.0</v>
      </c>
      <c r="Q1097" s="2">
        <v>1121.0</v>
      </c>
      <c r="R1097" s="2">
        <v>1128.0</v>
      </c>
      <c r="S1097" s="2">
        <v>0.0</v>
      </c>
      <c r="T1097" s="2">
        <v>37.0</v>
      </c>
      <c r="U1097" s="2" t="s">
        <v>9916</v>
      </c>
      <c r="V1097" s="10" t="s">
        <v>9917</v>
      </c>
      <c r="W1097" s="2" t="s">
        <v>4429</v>
      </c>
      <c r="X1097" s="2" t="s">
        <v>4430</v>
      </c>
      <c r="Z1097" s="2" t="s">
        <v>367</v>
      </c>
      <c r="AA1097" s="2" t="s">
        <v>9918</v>
      </c>
    </row>
    <row r="1098">
      <c r="A1098" s="95" t="s">
        <v>382</v>
      </c>
      <c r="B1098" s="134">
        <v>45925.0</v>
      </c>
      <c r="C1098" s="95" t="s">
        <v>289</v>
      </c>
      <c r="D1098" s="94" t="s">
        <v>9919</v>
      </c>
      <c r="E1098" s="95" t="s">
        <v>8526</v>
      </c>
      <c r="F1098" s="135">
        <v>45925.0</v>
      </c>
      <c r="G1098" s="94" t="s">
        <v>700</v>
      </c>
      <c r="H1098" s="94" t="s">
        <v>9920</v>
      </c>
      <c r="I1098" s="2" t="s">
        <v>9921</v>
      </c>
      <c r="J1098" s="2" t="s">
        <v>9922</v>
      </c>
      <c r="K1098" s="2" t="s">
        <v>9923</v>
      </c>
      <c r="L1098" s="2">
        <v>2007.0</v>
      </c>
      <c r="M1098" s="2" t="s">
        <v>5036</v>
      </c>
      <c r="N1098" s="2">
        <v>14.0</v>
      </c>
      <c r="O1098" s="2">
        <v>11.0</v>
      </c>
      <c r="Q1098" s="2">
        <v>1072.0</v>
      </c>
      <c r="R1098" s="2">
        <v>1078.0</v>
      </c>
      <c r="S1098" s="2">
        <v>0.0</v>
      </c>
      <c r="T1098" s="2">
        <v>49.0</v>
      </c>
      <c r="U1098" s="2" t="s">
        <v>9924</v>
      </c>
      <c r="V1098" s="10" t="s">
        <v>9925</v>
      </c>
      <c r="W1098" s="2" t="s">
        <v>4429</v>
      </c>
      <c r="X1098" s="2" t="s">
        <v>4430</v>
      </c>
      <c r="Y1098" s="2" t="s">
        <v>5011</v>
      </c>
      <c r="Z1098" s="2" t="s">
        <v>367</v>
      </c>
      <c r="AA1098" s="2" t="s">
        <v>9926</v>
      </c>
    </row>
    <row r="1099">
      <c r="A1099" s="95" t="s">
        <v>870</v>
      </c>
      <c r="B1099" s="135">
        <v>45925.0</v>
      </c>
      <c r="C1099" s="95" t="s">
        <v>289</v>
      </c>
      <c r="D1099" s="94" t="s">
        <v>9927</v>
      </c>
      <c r="E1099" s="95" t="s">
        <v>66</v>
      </c>
      <c r="F1099" s="136">
        <v>45925.0</v>
      </c>
      <c r="G1099" s="94" t="s">
        <v>698</v>
      </c>
      <c r="H1099" s="94" t="s">
        <v>9928</v>
      </c>
      <c r="I1099" s="2" t="s">
        <v>9929</v>
      </c>
      <c r="J1099" s="2" t="s">
        <v>9930</v>
      </c>
      <c r="K1099" s="2" t="s">
        <v>9931</v>
      </c>
      <c r="L1099" s="2">
        <v>2007.0</v>
      </c>
      <c r="M1099" s="2" t="s">
        <v>5036</v>
      </c>
      <c r="N1099" s="2">
        <v>14.0</v>
      </c>
      <c r="O1099" s="2">
        <v>11.0</v>
      </c>
      <c r="Q1099" s="2">
        <v>949.0</v>
      </c>
      <c r="R1099" s="2">
        <v>954.0</v>
      </c>
      <c r="S1099" s="2">
        <v>0.0</v>
      </c>
      <c r="T1099" s="2">
        <v>37.0</v>
      </c>
      <c r="U1099" s="2" t="s">
        <v>9932</v>
      </c>
      <c r="V1099" s="10" t="s">
        <v>9933</v>
      </c>
      <c r="W1099" s="2" t="s">
        <v>4429</v>
      </c>
      <c r="X1099" s="2" t="s">
        <v>4430</v>
      </c>
      <c r="Z1099" s="2" t="s">
        <v>367</v>
      </c>
      <c r="AA1099" s="2" t="s">
        <v>9934</v>
      </c>
    </row>
    <row r="1100">
      <c r="A1100" s="95" t="s">
        <v>9935</v>
      </c>
      <c r="B1100" s="134">
        <v>45925.0</v>
      </c>
      <c r="C1100" s="95" t="s">
        <v>289</v>
      </c>
      <c r="D1100" s="94" t="s">
        <v>9936</v>
      </c>
      <c r="E1100" s="95" t="s">
        <v>66</v>
      </c>
      <c r="F1100" s="136">
        <v>45925.0</v>
      </c>
      <c r="G1100" s="94" t="s">
        <v>698</v>
      </c>
      <c r="H1100" s="94" t="s">
        <v>9937</v>
      </c>
      <c r="I1100" s="2" t="s">
        <v>9938</v>
      </c>
      <c r="J1100" s="2" t="s">
        <v>9939</v>
      </c>
      <c r="K1100" s="2" t="s">
        <v>9940</v>
      </c>
      <c r="L1100" s="2">
        <v>2007.0</v>
      </c>
      <c r="M1100" s="2" t="s">
        <v>5036</v>
      </c>
      <c r="N1100" s="2">
        <v>14.0</v>
      </c>
      <c r="O1100" s="2">
        <v>11.0</v>
      </c>
      <c r="Q1100" s="2">
        <v>1079.0</v>
      </c>
      <c r="R1100" s="2">
        <v>1086.0</v>
      </c>
      <c r="S1100" s="2">
        <v>0.0</v>
      </c>
      <c r="T1100" s="2">
        <v>35.0</v>
      </c>
      <c r="U1100" s="2" t="s">
        <v>9941</v>
      </c>
      <c r="V1100" s="10" t="s">
        <v>9942</v>
      </c>
      <c r="W1100" s="2" t="s">
        <v>4429</v>
      </c>
      <c r="X1100" s="2" t="s">
        <v>4430</v>
      </c>
      <c r="Z1100" s="2" t="s">
        <v>367</v>
      </c>
      <c r="AA1100" s="2" t="s">
        <v>9943</v>
      </c>
    </row>
    <row r="1101">
      <c r="A1101" s="95" t="s">
        <v>9935</v>
      </c>
      <c r="B1101" s="134">
        <v>45925.0</v>
      </c>
      <c r="C1101" s="95" t="s">
        <v>289</v>
      </c>
      <c r="D1101" s="94" t="s">
        <v>9944</v>
      </c>
      <c r="E1101" s="95" t="s">
        <v>66</v>
      </c>
      <c r="F1101" s="136">
        <v>45925.0</v>
      </c>
      <c r="G1101" s="94" t="s">
        <v>698</v>
      </c>
      <c r="H1101" s="94" t="s">
        <v>9945</v>
      </c>
      <c r="I1101" s="2" t="s">
        <v>9946</v>
      </c>
      <c r="J1101" s="2" t="s">
        <v>9947</v>
      </c>
      <c r="K1101" s="2" t="s">
        <v>9948</v>
      </c>
      <c r="L1101" s="2">
        <v>2007.0</v>
      </c>
      <c r="M1101" s="2" t="s">
        <v>6540</v>
      </c>
      <c r="N1101" s="2">
        <v>99.0</v>
      </c>
      <c r="O1101" s="2">
        <v>10.0</v>
      </c>
      <c r="Q1101" s="2">
        <v>1120.0</v>
      </c>
      <c r="R1101" s="2">
        <v>1125.0</v>
      </c>
      <c r="S1101" s="2">
        <v>0.0</v>
      </c>
      <c r="T1101" s="2">
        <v>23.0</v>
      </c>
      <c r="V1101" s="10" t="s">
        <v>9949</v>
      </c>
      <c r="W1101" s="2" t="s">
        <v>4429</v>
      </c>
      <c r="X1101" s="2" t="s">
        <v>4430</v>
      </c>
      <c r="Z1101" s="2" t="s">
        <v>367</v>
      </c>
      <c r="AA1101" s="2" t="s">
        <v>9950</v>
      </c>
    </row>
    <row r="1102">
      <c r="A1102" s="95" t="s">
        <v>9935</v>
      </c>
      <c r="B1102" s="134">
        <v>45925.0</v>
      </c>
      <c r="C1102" s="95" t="s">
        <v>289</v>
      </c>
      <c r="D1102" s="94" t="s">
        <v>9951</v>
      </c>
      <c r="E1102" s="95" t="s">
        <v>66</v>
      </c>
      <c r="F1102" s="163">
        <v>45925.0</v>
      </c>
      <c r="G1102" s="94" t="s">
        <v>289</v>
      </c>
      <c r="H1102" s="94" t="s">
        <v>9952</v>
      </c>
      <c r="I1102" s="2" t="s">
        <v>9953</v>
      </c>
      <c r="J1102" s="2" t="s">
        <v>9954</v>
      </c>
      <c r="K1102" s="2" t="s">
        <v>9955</v>
      </c>
      <c r="L1102" s="2">
        <v>2007.0</v>
      </c>
      <c r="M1102" s="2" t="s">
        <v>9956</v>
      </c>
      <c r="N1102" s="2">
        <v>4.0</v>
      </c>
      <c r="O1102" s="2">
        <v>6.0</v>
      </c>
      <c r="Q1102" s="2">
        <v>1087.0</v>
      </c>
      <c r="R1102" s="2">
        <v>1093.0</v>
      </c>
      <c r="S1102" s="2">
        <v>0.0</v>
      </c>
      <c r="T1102" s="2">
        <v>126.0</v>
      </c>
      <c r="U1102" s="2" t="s">
        <v>9957</v>
      </c>
      <c r="V1102" s="10" t="s">
        <v>9958</v>
      </c>
      <c r="W1102" s="2" t="s">
        <v>4429</v>
      </c>
      <c r="X1102" s="2" t="s">
        <v>4430</v>
      </c>
      <c r="Y1102" s="2" t="s">
        <v>5083</v>
      </c>
      <c r="Z1102" s="2" t="s">
        <v>367</v>
      </c>
      <c r="AA1102" s="2" t="s">
        <v>9959</v>
      </c>
    </row>
    <row r="1103">
      <c r="A1103" s="95" t="s">
        <v>9935</v>
      </c>
      <c r="B1103" s="134">
        <v>45925.0</v>
      </c>
      <c r="C1103" s="95" t="s">
        <v>360</v>
      </c>
      <c r="D1103" s="94" t="s">
        <v>9960</v>
      </c>
      <c r="E1103" s="95" t="s">
        <v>338</v>
      </c>
      <c r="F1103" s="163">
        <v>45925.0</v>
      </c>
      <c r="G1103" s="94" t="s">
        <v>998</v>
      </c>
      <c r="H1103" s="94" t="s">
        <v>9961</v>
      </c>
      <c r="I1103" s="2" t="s">
        <v>9962</v>
      </c>
      <c r="J1103" s="2">
        <v>2.66433277E10</v>
      </c>
      <c r="K1103" s="2" t="s">
        <v>9963</v>
      </c>
      <c r="L1103" s="2">
        <v>2007.0</v>
      </c>
      <c r="M1103" s="2" t="s">
        <v>9622</v>
      </c>
      <c r="N1103" s="2" t="s">
        <v>9964</v>
      </c>
      <c r="Q1103" s="2">
        <v>10.0</v>
      </c>
      <c r="S1103" s="2">
        <v>0.0</v>
      </c>
      <c r="T1103" s="2">
        <v>2.0</v>
      </c>
      <c r="U1103" s="2" t="s">
        <v>9965</v>
      </c>
      <c r="V1103" s="10" t="s">
        <v>9966</v>
      </c>
      <c r="W1103" s="2" t="s">
        <v>4429</v>
      </c>
      <c r="X1103" s="2" t="s">
        <v>4430</v>
      </c>
      <c r="Z1103" s="2" t="s">
        <v>367</v>
      </c>
      <c r="AA1103" s="2" t="s">
        <v>9967</v>
      </c>
    </row>
    <row r="1104">
      <c r="A1104" s="95" t="s">
        <v>9935</v>
      </c>
      <c r="B1104" s="134">
        <v>45925.0</v>
      </c>
      <c r="C1104" s="95" t="s">
        <v>289</v>
      </c>
      <c r="D1104" s="94" t="s">
        <v>9968</v>
      </c>
      <c r="E1104" s="95" t="s">
        <v>329</v>
      </c>
      <c r="F1104" s="135">
        <v>45925.0</v>
      </c>
      <c r="G1104" s="94" t="s">
        <v>289</v>
      </c>
      <c r="H1104" s="94" t="s">
        <v>9969</v>
      </c>
      <c r="I1104" s="2" t="s">
        <v>9970</v>
      </c>
      <c r="J1104" s="2">
        <v>7.004826624E9</v>
      </c>
      <c r="K1104" s="2" t="s">
        <v>9971</v>
      </c>
      <c r="L1104" s="2">
        <v>2007.0</v>
      </c>
      <c r="M1104" s="2" t="s">
        <v>7590</v>
      </c>
      <c r="N1104" s="2">
        <v>8.0</v>
      </c>
      <c r="O1104" s="2" t="s">
        <v>9972</v>
      </c>
      <c r="Q1104" s="2" t="s">
        <v>5153</v>
      </c>
      <c r="R1104" s="2" t="s">
        <v>9973</v>
      </c>
      <c r="S1104" s="2">
        <v>0.0</v>
      </c>
      <c r="T1104" s="2">
        <v>70.0</v>
      </c>
      <c r="U1104" s="2" t="s">
        <v>9974</v>
      </c>
      <c r="V1104" s="10" t="s">
        <v>9975</v>
      </c>
      <c r="W1104" s="2" t="s">
        <v>4429</v>
      </c>
      <c r="X1104" s="2" t="s">
        <v>4430</v>
      </c>
      <c r="Z1104" s="2" t="s">
        <v>367</v>
      </c>
      <c r="AA1104" s="2" t="s">
        <v>9976</v>
      </c>
    </row>
    <row r="1105">
      <c r="A1105" s="95" t="s">
        <v>9935</v>
      </c>
      <c r="B1105" s="134">
        <v>45925.0</v>
      </c>
      <c r="C1105" s="95" t="s">
        <v>289</v>
      </c>
      <c r="D1105" s="94" t="s">
        <v>9977</v>
      </c>
      <c r="E1105" s="95" t="s">
        <v>329</v>
      </c>
      <c r="F1105" s="135">
        <v>45925.0</v>
      </c>
      <c r="G1105" s="94" t="s">
        <v>289</v>
      </c>
      <c r="H1105" s="94" t="s">
        <v>9978</v>
      </c>
      <c r="I1105" s="2" t="s">
        <v>9979</v>
      </c>
      <c r="J1105" s="2" t="s">
        <v>9980</v>
      </c>
      <c r="K1105" s="2" t="s">
        <v>9981</v>
      </c>
      <c r="L1105" s="2">
        <v>2006.0</v>
      </c>
      <c r="M1105" s="2" t="s">
        <v>9982</v>
      </c>
      <c r="N1105" s="2">
        <v>2.0</v>
      </c>
      <c r="O1105" s="2">
        <v>6.0</v>
      </c>
      <c r="Q1105" s="2">
        <v>705.0</v>
      </c>
      <c r="R1105" s="2">
        <v>716.0</v>
      </c>
      <c r="S1105" s="2">
        <v>0.0</v>
      </c>
      <c r="T1105" s="2">
        <v>21.0</v>
      </c>
      <c r="U1105" s="2" t="s">
        <v>9983</v>
      </c>
      <c r="V1105" s="10" t="s">
        <v>9984</v>
      </c>
      <c r="W1105" s="2" t="s">
        <v>4429</v>
      </c>
      <c r="X1105" s="2" t="s">
        <v>4430</v>
      </c>
      <c r="Z1105" s="2" t="s">
        <v>367</v>
      </c>
      <c r="AA1105" s="2" t="s">
        <v>9985</v>
      </c>
    </row>
    <row r="1106">
      <c r="A1106" s="95" t="s">
        <v>9935</v>
      </c>
      <c r="B1106" s="134">
        <v>45925.0</v>
      </c>
      <c r="C1106" s="95" t="s">
        <v>289</v>
      </c>
      <c r="D1106" s="94" t="s">
        <v>9986</v>
      </c>
      <c r="E1106" s="95" t="s">
        <v>695</v>
      </c>
      <c r="F1106" s="136">
        <v>45925.0</v>
      </c>
      <c r="G1106" s="94" t="s">
        <v>289</v>
      </c>
      <c r="H1106" s="94" t="s">
        <v>9987</v>
      </c>
      <c r="I1106" s="2" t="s">
        <v>9988</v>
      </c>
      <c r="J1106" s="2" t="s">
        <v>9989</v>
      </c>
      <c r="K1106" s="2" t="s">
        <v>9990</v>
      </c>
      <c r="L1106" s="2">
        <v>2006.0</v>
      </c>
      <c r="M1106" s="2" t="s">
        <v>6540</v>
      </c>
      <c r="N1106" s="2">
        <v>98.0</v>
      </c>
      <c r="O1106" s="2">
        <v>10.0</v>
      </c>
      <c r="Q1106" s="2">
        <v>1579.0</v>
      </c>
      <c r="R1106" s="2">
        <v>1586.0</v>
      </c>
      <c r="S1106" s="2">
        <v>0.0</v>
      </c>
      <c r="T1106" s="2">
        <v>12.0</v>
      </c>
      <c r="V1106" s="10" t="s">
        <v>9991</v>
      </c>
      <c r="W1106" s="2" t="s">
        <v>4429</v>
      </c>
      <c r="X1106" s="2" t="s">
        <v>4430</v>
      </c>
      <c r="Z1106" s="2" t="s">
        <v>367</v>
      </c>
      <c r="AA1106" s="2" t="s">
        <v>9992</v>
      </c>
    </row>
    <row r="1107">
      <c r="A1107" s="95" t="s">
        <v>9935</v>
      </c>
      <c r="B1107" s="134">
        <v>45925.0</v>
      </c>
      <c r="C1107" s="95" t="s">
        <v>289</v>
      </c>
      <c r="D1107" s="94" t="s">
        <v>9993</v>
      </c>
      <c r="E1107" s="95" t="s">
        <v>329</v>
      </c>
      <c r="F1107" s="135">
        <v>45925.0</v>
      </c>
      <c r="G1107" s="94" t="s">
        <v>289</v>
      </c>
      <c r="H1107" s="94" t="s">
        <v>9994</v>
      </c>
      <c r="I1107" s="2" t="s">
        <v>9995</v>
      </c>
      <c r="J1107" s="2" t="s">
        <v>9996</v>
      </c>
      <c r="K1107" s="2" t="s">
        <v>9997</v>
      </c>
      <c r="L1107" s="2">
        <v>2006.0</v>
      </c>
      <c r="M1107" s="2" t="s">
        <v>9998</v>
      </c>
      <c r="N1107" s="2">
        <v>85.0</v>
      </c>
      <c r="O1107" s="2">
        <v>10.0</v>
      </c>
      <c r="Q1107" s="2">
        <v>814.0</v>
      </c>
      <c r="R1107" s="2">
        <v>819.0</v>
      </c>
      <c r="S1107" s="2">
        <v>0.0</v>
      </c>
      <c r="T1107" s="2">
        <v>25.0</v>
      </c>
      <c r="U1107" s="2" t="s">
        <v>9999</v>
      </c>
      <c r="V1107" s="10" t="s">
        <v>10000</v>
      </c>
      <c r="W1107" s="2" t="s">
        <v>4429</v>
      </c>
      <c r="X1107" s="2" t="s">
        <v>4430</v>
      </c>
      <c r="Z1107" s="2" t="s">
        <v>367</v>
      </c>
      <c r="AA1107" s="2" t="s">
        <v>10001</v>
      </c>
    </row>
    <row r="1108">
      <c r="A1108" s="95" t="s">
        <v>9935</v>
      </c>
      <c r="B1108" s="134">
        <v>45925.0</v>
      </c>
      <c r="C1108" s="95" t="s">
        <v>289</v>
      </c>
      <c r="D1108" s="94" t="s">
        <v>10002</v>
      </c>
      <c r="E1108" s="95" t="s">
        <v>695</v>
      </c>
      <c r="F1108" s="136">
        <v>45925.0</v>
      </c>
      <c r="G1108" s="94" t="s">
        <v>289</v>
      </c>
      <c r="H1108" s="94" t="s">
        <v>10003</v>
      </c>
      <c r="I1108" s="2" t="s">
        <v>10004</v>
      </c>
      <c r="J1108" s="2" t="s">
        <v>10005</v>
      </c>
      <c r="K1108" s="2" t="s">
        <v>10006</v>
      </c>
      <c r="L1108" s="2">
        <v>2006.0</v>
      </c>
      <c r="M1108" s="2" t="s">
        <v>4951</v>
      </c>
      <c r="N1108" s="2">
        <v>243.0</v>
      </c>
      <c r="O1108" s="2">
        <v>5.0</v>
      </c>
      <c r="Q1108" s="2">
        <v>684.0</v>
      </c>
      <c r="R1108" s="2">
        <v>691.0</v>
      </c>
      <c r="S1108" s="2">
        <v>0.0</v>
      </c>
      <c r="T1108" s="2">
        <v>63.0</v>
      </c>
      <c r="U1108" s="2" t="s">
        <v>10007</v>
      </c>
      <c r="V1108" s="10" t="s">
        <v>10008</v>
      </c>
      <c r="W1108" s="2" t="s">
        <v>4429</v>
      </c>
      <c r="X1108" s="2" t="s">
        <v>4430</v>
      </c>
      <c r="Y1108" s="2" t="s">
        <v>4692</v>
      </c>
      <c r="Z1108" s="2" t="s">
        <v>367</v>
      </c>
      <c r="AA1108" s="2" t="s">
        <v>10009</v>
      </c>
    </row>
    <row r="1109">
      <c r="A1109" s="95" t="s">
        <v>9935</v>
      </c>
      <c r="B1109" s="134">
        <v>45924.0</v>
      </c>
      <c r="C1109" s="95" t="s">
        <v>289</v>
      </c>
      <c r="D1109" s="94" t="s">
        <v>10010</v>
      </c>
      <c r="E1109" s="95" t="s">
        <v>756</v>
      </c>
      <c r="F1109" s="134">
        <v>45925.0</v>
      </c>
      <c r="G1109" s="94" t="s">
        <v>289</v>
      </c>
      <c r="H1109" s="94" t="s">
        <v>10011</v>
      </c>
      <c r="I1109" s="2" t="s">
        <v>10012</v>
      </c>
      <c r="J1109" s="2">
        <v>5.7203596254E10</v>
      </c>
      <c r="K1109" s="2" t="s">
        <v>10013</v>
      </c>
      <c r="L1109" s="2">
        <v>2006.0</v>
      </c>
      <c r="M1109" s="2" t="s">
        <v>5917</v>
      </c>
      <c r="N1109" s="2">
        <v>26.0</v>
      </c>
      <c r="O1109" s="2">
        <v>1.0</v>
      </c>
      <c r="Q1109" s="2">
        <v>5.0</v>
      </c>
      <c r="R1109" s="2">
        <v>12.0</v>
      </c>
      <c r="S1109" s="2">
        <v>0.0</v>
      </c>
      <c r="T1109" s="2">
        <v>65.0</v>
      </c>
      <c r="U1109" s="2" t="s">
        <v>10014</v>
      </c>
      <c r="V1109" s="10" t="s">
        <v>10015</v>
      </c>
      <c r="W1109" s="2" t="s">
        <v>4429</v>
      </c>
      <c r="X1109" s="2" t="s">
        <v>4430</v>
      </c>
      <c r="Z1109" s="2" t="s">
        <v>367</v>
      </c>
      <c r="AA1109" s="2" t="s">
        <v>10016</v>
      </c>
    </row>
    <row r="1110">
      <c r="A1110" s="95" t="s">
        <v>9935</v>
      </c>
      <c r="B1110" s="134">
        <v>45924.0</v>
      </c>
      <c r="C1110" s="95" t="s">
        <v>289</v>
      </c>
      <c r="D1110" s="94" t="s">
        <v>10017</v>
      </c>
      <c r="E1110" s="95" t="s">
        <v>756</v>
      </c>
      <c r="F1110" s="134">
        <v>45925.0</v>
      </c>
      <c r="G1110" s="94" t="s">
        <v>289</v>
      </c>
      <c r="H1110" s="94" t="s">
        <v>10011</v>
      </c>
      <c r="I1110" s="2" t="s">
        <v>10018</v>
      </c>
      <c r="J1110" s="2" t="s">
        <v>10019</v>
      </c>
      <c r="K1110" s="2" t="s">
        <v>10020</v>
      </c>
      <c r="L1110" s="2">
        <v>2005.0</v>
      </c>
      <c r="M1110" s="2" t="s">
        <v>10021</v>
      </c>
      <c r="N1110" s="2">
        <v>11.0</v>
      </c>
      <c r="O1110" s="2">
        <v>12.0</v>
      </c>
      <c r="Q1110" s="2">
        <v>988.0</v>
      </c>
      <c r="R1110" s="2">
        <v>998.0</v>
      </c>
      <c r="S1110" s="2">
        <v>0.0</v>
      </c>
      <c r="T1110" s="2">
        <v>11.0</v>
      </c>
      <c r="U1110" s="2" t="s">
        <v>10022</v>
      </c>
      <c r="V1110" s="10" t="s">
        <v>10023</v>
      </c>
      <c r="W1110" s="2" t="s">
        <v>4429</v>
      </c>
      <c r="X1110" s="2" t="s">
        <v>4430</v>
      </c>
      <c r="Y1110" s="2" t="s">
        <v>4561</v>
      </c>
      <c r="Z1110" s="2" t="s">
        <v>367</v>
      </c>
      <c r="AA1110" s="2" t="s">
        <v>10024</v>
      </c>
    </row>
    <row r="1111">
      <c r="A1111" s="95" t="s">
        <v>9935</v>
      </c>
      <c r="B1111" s="134">
        <v>45924.0</v>
      </c>
      <c r="C1111" s="95" t="s">
        <v>700</v>
      </c>
      <c r="D1111" s="94" t="s">
        <v>10025</v>
      </c>
      <c r="E1111" s="95" t="s">
        <v>585</v>
      </c>
      <c r="F1111" s="134">
        <v>45925.0</v>
      </c>
      <c r="G1111" s="94" t="s">
        <v>289</v>
      </c>
      <c r="H1111" s="94" t="s">
        <v>9885</v>
      </c>
      <c r="I1111" s="2" t="s">
        <v>10026</v>
      </c>
      <c r="J1111" s="2" t="s">
        <v>10027</v>
      </c>
      <c r="K1111" s="2" t="s">
        <v>10028</v>
      </c>
      <c r="L1111" s="2">
        <v>2005.0</v>
      </c>
      <c r="M1111" s="2" t="s">
        <v>7143</v>
      </c>
      <c r="N1111" s="2">
        <v>15.0</v>
      </c>
      <c r="O1111" s="2" t="s">
        <v>10029</v>
      </c>
      <c r="Q1111" s="2" t="s">
        <v>10030</v>
      </c>
      <c r="R1111" s="2" t="s">
        <v>10030</v>
      </c>
      <c r="S1111" s="2">
        <v>0.0</v>
      </c>
      <c r="T1111" s="2">
        <v>7.0</v>
      </c>
      <c r="V1111" s="10" t="s">
        <v>10031</v>
      </c>
      <c r="W1111" s="2" t="s">
        <v>4429</v>
      </c>
      <c r="X1111" s="2" t="s">
        <v>4430</v>
      </c>
      <c r="Z1111" s="2" t="s">
        <v>367</v>
      </c>
      <c r="AA1111" s="2" t="s">
        <v>10032</v>
      </c>
    </row>
    <row r="1112">
      <c r="A1112" s="95" t="s">
        <v>9935</v>
      </c>
      <c r="B1112" s="134">
        <v>45924.0</v>
      </c>
      <c r="C1112" s="95" t="s">
        <v>289</v>
      </c>
      <c r="D1112" s="94" t="s">
        <v>10033</v>
      </c>
      <c r="E1112" s="95" t="s">
        <v>585</v>
      </c>
      <c r="F1112" s="134">
        <v>45925.0</v>
      </c>
      <c r="G1112" s="94" t="s">
        <v>289</v>
      </c>
      <c r="H1112" s="94" t="s">
        <v>9885</v>
      </c>
      <c r="I1112" s="2" t="s">
        <v>10034</v>
      </c>
      <c r="J1112" s="2" t="s">
        <v>10035</v>
      </c>
      <c r="K1112" s="2" t="s">
        <v>10036</v>
      </c>
      <c r="L1112" s="2">
        <v>2005.0</v>
      </c>
      <c r="M1112" s="2" t="s">
        <v>10037</v>
      </c>
      <c r="N1112" s="2">
        <v>53.0</v>
      </c>
      <c r="O1112" s="2">
        <v>4.0</v>
      </c>
      <c r="Q1112" s="2">
        <v>536.0</v>
      </c>
      <c r="R1112" s="2">
        <v>542.0</v>
      </c>
      <c r="S1112" s="2">
        <v>0.0</v>
      </c>
      <c r="T1112" s="2">
        <v>46.0</v>
      </c>
      <c r="U1112" s="2" t="s">
        <v>10038</v>
      </c>
      <c r="V1112" s="10" t="s">
        <v>10039</v>
      </c>
      <c r="W1112" s="2" t="s">
        <v>4429</v>
      </c>
      <c r="X1112" s="2" t="s">
        <v>4430</v>
      </c>
      <c r="Z1112" s="2" t="s">
        <v>367</v>
      </c>
      <c r="AA1112" s="2" t="s">
        <v>10040</v>
      </c>
    </row>
    <row r="1113">
      <c r="A1113" s="95" t="s">
        <v>9935</v>
      </c>
      <c r="B1113" s="134">
        <v>45924.0</v>
      </c>
      <c r="C1113" s="95" t="s">
        <v>700</v>
      </c>
      <c r="D1113" s="94" t="s">
        <v>10041</v>
      </c>
      <c r="E1113" s="95" t="s">
        <v>585</v>
      </c>
      <c r="F1113" s="134">
        <v>45925.0</v>
      </c>
      <c r="G1113" s="94" t="s">
        <v>289</v>
      </c>
      <c r="H1113" s="94" t="s">
        <v>9885</v>
      </c>
      <c r="I1113" s="2" t="s">
        <v>10042</v>
      </c>
      <c r="J1113" s="2" t="s">
        <v>10043</v>
      </c>
      <c r="K1113" s="2" t="s">
        <v>10044</v>
      </c>
      <c r="L1113" s="2">
        <v>2005.0</v>
      </c>
      <c r="M1113" s="2" t="s">
        <v>10045</v>
      </c>
      <c r="N1113" s="2">
        <v>79.0</v>
      </c>
      <c r="O1113" s="2">
        <v>16.0</v>
      </c>
      <c r="Q1113" s="2">
        <v>10672.0</v>
      </c>
      <c r="R1113" s="2">
        <v>10677.0</v>
      </c>
      <c r="S1113" s="2">
        <v>0.0</v>
      </c>
      <c r="T1113" s="2">
        <v>48.0</v>
      </c>
      <c r="U1113" s="2" t="s">
        <v>10046</v>
      </c>
      <c r="V1113" s="10" t="s">
        <v>10047</v>
      </c>
      <c r="W1113" s="2" t="s">
        <v>4429</v>
      </c>
      <c r="X1113" s="2" t="s">
        <v>4430</v>
      </c>
      <c r="Y1113" s="2" t="s">
        <v>4692</v>
      </c>
      <c r="Z1113" s="2" t="s">
        <v>367</v>
      </c>
      <c r="AA1113" s="2" t="s">
        <v>10048</v>
      </c>
    </row>
    <row r="1114">
      <c r="A1114" s="95" t="s">
        <v>9935</v>
      </c>
      <c r="B1114" s="134">
        <v>45924.0</v>
      </c>
      <c r="C1114" s="95" t="s">
        <v>700</v>
      </c>
      <c r="D1114" s="94" t="s">
        <v>10049</v>
      </c>
      <c r="E1114" s="95" t="s">
        <v>585</v>
      </c>
      <c r="F1114" s="134">
        <v>45925.0</v>
      </c>
      <c r="G1114" s="94" t="s">
        <v>289</v>
      </c>
      <c r="H1114" s="94" t="s">
        <v>9885</v>
      </c>
      <c r="I1114" s="2" t="s">
        <v>10050</v>
      </c>
      <c r="J1114" s="2" t="s">
        <v>10051</v>
      </c>
      <c r="K1114" s="2" t="s">
        <v>10052</v>
      </c>
      <c r="L1114" s="2">
        <v>2005.0</v>
      </c>
      <c r="M1114" s="2" t="s">
        <v>6240</v>
      </c>
      <c r="N1114" s="2">
        <v>50.0</v>
      </c>
      <c r="O1114" s="2">
        <v>4.0</v>
      </c>
      <c r="Q1114" s="2">
        <v>329.0</v>
      </c>
      <c r="R1114" s="2">
        <v>334.0</v>
      </c>
      <c r="S1114" s="2">
        <v>0.0</v>
      </c>
      <c r="T1114" s="2">
        <v>17.0</v>
      </c>
      <c r="U1114" s="2" t="s">
        <v>10053</v>
      </c>
      <c r="V1114" s="10" t="s">
        <v>10054</v>
      </c>
      <c r="W1114" s="2" t="s">
        <v>4429</v>
      </c>
      <c r="X1114" s="2" t="s">
        <v>4430</v>
      </c>
      <c r="Z1114" s="2" t="s">
        <v>367</v>
      </c>
      <c r="AA1114" s="2" t="s">
        <v>10055</v>
      </c>
    </row>
    <row r="1115">
      <c r="A1115" s="95" t="s">
        <v>9935</v>
      </c>
      <c r="B1115" s="134">
        <v>45924.0</v>
      </c>
      <c r="C1115" s="95" t="s">
        <v>700</v>
      </c>
      <c r="D1115" s="94" t="s">
        <v>10056</v>
      </c>
      <c r="E1115" s="95" t="s">
        <v>585</v>
      </c>
      <c r="F1115" s="134">
        <v>45925.0</v>
      </c>
      <c r="G1115" s="94" t="s">
        <v>289</v>
      </c>
      <c r="H1115" s="94" t="s">
        <v>9885</v>
      </c>
      <c r="I1115" s="2" t="s">
        <v>10057</v>
      </c>
      <c r="J1115" s="2" t="s">
        <v>10058</v>
      </c>
      <c r="K1115" s="2" t="s">
        <v>10059</v>
      </c>
      <c r="L1115" s="2">
        <v>2005.0</v>
      </c>
      <c r="M1115" s="2" t="s">
        <v>1217</v>
      </c>
      <c r="N1115" s="2">
        <v>36.0</v>
      </c>
      <c r="O1115" s="2">
        <v>2.0</v>
      </c>
      <c r="Q1115" s="2">
        <v>374.0</v>
      </c>
      <c r="R1115" s="2">
        <v>386.0</v>
      </c>
      <c r="S1115" s="2">
        <v>0.0</v>
      </c>
      <c r="T1115" s="2">
        <v>233.0</v>
      </c>
      <c r="U1115" s="2" t="s">
        <v>10060</v>
      </c>
      <c r="V1115" s="10" t="s">
        <v>10061</v>
      </c>
      <c r="W1115" s="2" t="s">
        <v>4429</v>
      </c>
      <c r="X1115" s="2" t="s">
        <v>4430</v>
      </c>
      <c r="Z1115" s="2" t="s">
        <v>367</v>
      </c>
      <c r="AA1115" s="2" t="s">
        <v>10062</v>
      </c>
    </row>
    <row r="1116">
      <c r="A1116" s="95" t="s">
        <v>9935</v>
      </c>
      <c r="B1116" s="134">
        <v>45924.0</v>
      </c>
      <c r="C1116" s="95" t="s">
        <v>289</v>
      </c>
      <c r="D1116" s="94" t="s">
        <v>10063</v>
      </c>
      <c r="E1116" s="150" t="s">
        <v>870</v>
      </c>
      <c r="F1116" s="149">
        <v>45925.0</v>
      </c>
      <c r="G1116" s="152" t="s">
        <v>289</v>
      </c>
      <c r="H1116" s="153" t="s">
        <v>9497</v>
      </c>
      <c r="I1116" s="2" t="s">
        <v>10064</v>
      </c>
      <c r="J1116" s="2" t="s">
        <v>10065</v>
      </c>
      <c r="K1116" s="2" t="s">
        <v>10066</v>
      </c>
      <c r="L1116" s="2">
        <v>2005.0</v>
      </c>
      <c r="M1116" s="2" t="s">
        <v>10067</v>
      </c>
      <c r="N1116" s="2">
        <v>19.0</v>
      </c>
      <c r="O1116" s="2">
        <v>2.0</v>
      </c>
      <c r="Q1116" s="2">
        <v>88.0</v>
      </c>
      <c r="R1116" s="2">
        <v>99.0</v>
      </c>
      <c r="S1116" s="2">
        <v>0.0</v>
      </c>
      <c r="T1116" s="2">
        <v>1.0</v>
      </c>
      <c r="U1116" s="2" t="s">
        <v>10068</v>
      </c>
      <c r="V1116" s="10" t="s">
        <v>10069</v>
      </c>
      <c r="W1116" s="2" t="s">
        <v>4429</v>
      </c>
      <c r="X1116" s="2" t="s">
        <v>4430</v>
      </c>
      <c r="Z1116" s="2" t="s">
        <v>367</v>
      </c>
      <c r="AA1116" s="2" t="s">
        <v>10070</v>
      </c>
    </row>
    <row r="1117">
      <c r="A1117" s="95" t="s">
        <v>9935</v>
      </c>
      <c r="B1117" s="134">
        <v>45924.0</v>
      </c>
      <c r="C1117" s="95" t="s">
        <v>289</v>
      </c>
      <c r="D1117" s="94" t="s">
        <v>10071</v>
      </c>
      <c r="E1117" s="95" t="s">
        <v>585</v>
      </c>
      <c r="F1117" s="134">
        <v>45925.0</v>
      </c>
      <c r="G1117" s="94" t="s">
        <v>289</v>
      </c>
      <c r="H1117" s="94" t="s">
        <v>9885</v>
      </c>
      <c r="I1117" s="2" t="s">
        <v>10072</v>
      </c>
      <c r="J1117" s="2" t="s">
        <v>10073</v>
      </c>
      <c r="K1117" s="2" t="s">
        <v>10074</v>
      </c>
      <c r="L1117" s="2">
        <v>2005.0</v>
      </c>
      <c r="M1117" s="2" t="s">
        <v>10075</v>
      </c>
      <c r="N1117" s="2">
        <v>6.0</v>
      </c>
      <c r="O1117" s="2">
        <v>2.0</v>
      </c>
      <c r="Q1117" s="2">
        <v>121.0</v>
      </c>
      <c r="R1117" s="2">
        <v>127.0</v>
      </c>
      <c r="S1117" s="2">
        <v>0.0</v>
      </c>
      <c r="T1117" s="2">
        <v>23.0</v>
      </c>
      <c r="U1117" s="2" t="s">
        <v>10076</v>
      </c>
      <c r="V1117" s="10" t="s">
        <v>10077</v>
      </c>
      <c r="W1117" s="2" t="s">
        <v>4429</v>
      </c>
      <c r="X1117" s="2" t="s">
        <v>4430</v>
      </c>
      <c r="Z1117" s="2" t="s">
        <v>367</v>
      </c>
      <c r="AA1117" s="2" t="s">
        <v>10078</v>
      </c>
    </row>
    <row r="1118">
      <c r="A1118" s="95" t="s">
        <v>9935</v>
      </c>
      <c r="B1118" s="134">
        <v>45924.0</v>
      </c>
      <c r="C1118" s="95" t="s">
        <v>289</v>
      </c>
      <c r="D1118" s="94" t="s">
        <v>10079</v>
      </c>
      <c r="E1118" s="95" t="s">
        <v>585</v>
      </c>
      <c r="F1118" s="134">
        <v>45925.0</v>
      </c>
      <c r="G1118" s="94" t="s">
        <v>289</v>
      </c>
      <c r="H1118" s="94" t="s">
        <v>9885</v>
      </c>
      <c r="I1118" s="2" t="s">
        <v>10080</v>
      </c>
      <c r="J1118" s="2" t="s">
        <v>10081</v>
      </c>
      <c r="K1118" s="2" t="s">
        <v>10082</v>
      </c>
      <c r="L1118" s="2">
        <v>2004.0</v>
      </c>
      <c r="M1118" s="2" t="s">
        <v>9469</v>
      </c>
      <c r="N1118" s="2">
        <v>13.0</v>
      </c>
      <c r="O1118" s="2">
        <v>5.0</v>
      </c>
      <c r="Q1118" s="2">
        <v>330.0</v>
      </c>
      <c r="R1118" s="2">
        <v>334.0</v>
      </c>
      <c r="S1118" s="2">
        <v>0.0</v>
      </c>
      <c r="T1118" s="2">
        <v>1098.0</v>
      </c>
      <c r="U1118" s="2" t="s">
        <v>10083</v>
      </c>
      <c r="V1118" s="10" t="s">
        <v>10084</v>
      </c>
      <c r="W1118" s="2" t="s">
        <v>4429</v>
      </c>
      <c r="X1118" s="2" t="s">
        <v>4430</v>
      </c>
      <c r="Y1118" s="2" t="s">
        <v>5157</v>
      </c>
      <c r="Z1118" s="2" t="s">
        <v>367</v>
      </c>
      <c r="AA1118" s="2" t="s">
        <v>10085</v>
      </c>
    </row>
    <row r="1119">
      <c r="A1119" s="95" t="s">
        <v>9935</v>
      </c>
      <c r="B1119" s="134">
        <v>45924.0</v>
      </c>
      <c r="C1119" s="95" t="s">
        <v>289</v>
      </c>
      <c r="D1119" s="94" t="s">
        <v>10086</v>
      </c>
      <c r="E1119" s="95" t="s">
        <v>585</v>
      </c>
      <c r="F1119" s="134">
        <v>45925.0</v>
      </c>
      <c r="G1119" s="94" t="s">
        <v>289</v>
      </c>
      <c r="H1119" s="94" t="s">
        <v>9885</v>
      </c>
      <c r="I1119" s="2" t="s">
        <v>10087</v>
      </c>
      <c r="J1119" s="2" t="s">
        <v>10088</v>
      </c>
      <c r="K1119" s="2" t="s">
        <v>10089</v>
      </c>
      <c r="L1119" s="2">
        <v>2004.0</v>
      </c>
      <c r="M1119" s="2" t="s">
        <v>10075</v>
      </c>
      <c r="N1119" s="2">
        <v>5.0</v>
      </c>
      <c r="O1119" s="2">
        <v>6.0</v>
      </c>
      <c r="Q1119" s="2">
        <v>361.0</v>
      </c>
      <c r="R1119" s="2">
        <v>366.0</v>
      </c>
      <c r="S1119" s="2">
        <v>0.0</v>
      </c>
      <c r="T1119" s="2">
        <v>18.0</v>
      </c>
      <c r="U1119" s="2" t="s">
        <v>10090</v>
      </c>
      <c r="V1119" s="10" t="s">
        <v>10091</v>
      </c>
      <c r="W1119" s="2" t="s">
        <v>4429</v>
      </c>
      <c r="X1119" s="2" t="s">
        <v>4430</v>
      </c>
      <c r="Z1119" s="2" t="s">
        <v>367</v>
      </c>
      <c r="AA1119" s="2" t="s">
        <v>10092</v>
      </c>
    </row>
    <row r="1120">
      <c r="A1120" s="95" t="s">
        <v>9935</v>
      </c>
      <c r="B1120" s="134">
        <v>45924.0</v>
      </c>
      <c r="C1120" s="95" t="s">
        <v>289</v>
      </c>
      <c r="D1120" s="94" t="s">
        <v>10093</v>
      </c>
      <c r="E1120" s="95" t="s">
        <v>585</v>
      </c>
      <c r="F1120" s="134">
        <v>45925.0</v>
      </c>
      <c r="G1120" s="94" t="s">
        <v>289</v>
      </c>
      <c r="H1120" s="94" t="s">
        <v>10094</v>
      </c>
      <c r="I1120" s="2" t="s">
        <v>10095</v>
      </c>
      <c r="J1120" s="2" t="s">
        <v>10096</v>
      </c>
      <c r="K1120" s="2" t="s">
        <v>10097</v>
      </c>
      <c r="L1120" s="2">
        <v>2004.0</v>
      </c>
      <c r="M1120" s="2" t="s">
        <v>10098</v>
      </c>
      <c r="N1120" s="2">
        <v>66.0</v>
      </c>
      <c r="O1120" s="2">
        <v>4.0</v>
      </c>
      <c r="Q1120" s="2">
        <v>1613.0</v>
      </c>
      <c r="R1120" s="2">
        <v>1621.0</v>
      </c>
      <c r="S1120" s="2">
        <v>0.0</v>
      </c>
      <c r="T1120" s="2">
        <v>794.0</v>
      </c>
      <c r="U1120" s="2" t="s">
        <v>10099</v>
      </c>
      <c r="V1120" s="10" t="s">
        <v>10100</v>
      </c>
      <c r="W1120" s="2" t="s">
        <v>4429</v>
      </c>
      <c r="X1120" s="2" t="s">
        <v>4430</v>
      </c>
      <c r="Y1120" s="2" t="s">
        <v>4617</v>
      </c>
      <c r="Z1120" s="2" t="s">
        <v>367</v>
      </c>
      <c r="AA1120" s="2" t="s">
        <v>10101</v>
      </c>
    </row>
    <row r="1121">
      <c r="A1121" s="95" t="s">
        <v>9935</v>
      </c>
      <c r="B1121" s="134">
        <v>45924.0</v>
      </c>
      <c r="C1121" s="95" t="s">
        <v>289</v>
      </c>
      <c r="D1121" s="94" t="s">
        <v>10102</v>
      </c>
      <c r="E1121" s="95" t="s">
        <v>585</v>
      </c>
      <c r="F1121" s="134">
        <v>45925.0</v>
      </c>
      <c r="G1121" s="94" t="s">
        <v>289</v>
      </c>
      <c r="H1121" s="94" t="s">
        <v>10103</v>
      </c>
      <c r="I1121" s="2" t="s">
        <v>10104</v>
      </c>
      <c r="J1121" s="2" t="s">
        <v>10105</v>
      </c>
      <c r="K1121" s="2" t="s">
        <v>2514</v>
      </c>
      <c r="L1121" s="2">
        <v>2003.0</v>
      </c>
      <c r="M1121" s="2" t="s">
        <v>1647</v>
      </c>
      <c r="N1121" s="2">
        <v>112.0</v>
      </c>
      <c r="O1121" s="2" t="s">
        <v>10106</v>
      </c>
      <c r="Q1121" s="2">
        <v>553.0</v>
      </c>
      <c r="R1121" s="2">
        <v>558.0</v>
      </c>
      <c r="S1121" s="2">
        <v>0.0</v>
      </c>
      <c r="T1121" s="2">
        <v>117.0</v>
      </c>
      <c r="U1121" s="2" t="s">
        <v>2518</v>
      </c>
      <c r="V1121" s="10" t="s">
        <v>10107</v>
      </c>
      <c r="W1121" s="2" t="s">
        <v>4429</v>
      </c>
      <c r="X1121" s="2" t="s">
        <v>4430</v>
      </c>
      <c r="Z1121" s="2" t="s">
        <v>367</v>
      </c>
      <c r="AA1121" s="2" t="s">
        <v>10108</v>
      </c>
    </row>
    <row r="1122">
      <c r="A1122" s="95" t="s">
        <v>9935</v>
      </c>
      <c r="B1122" s="134">
        <v>45924.0</v>
      </c>
      <c r="C1122" s="95" t="s">
        <v>3791</v>
      </c>
      <c r="D1122" s="94" t="s">
        <v>10109</v>
      </c>
      <c r="E1122" s="95" t="s">
        <v>585</v>
      </c>
      <c r="F1122" s="134">
        <v>45925.0</v>
      </c>
      <c r="G1122" s="94" t="s">
        <v>289</v>
      </c>
      <c r="H1122" s="94" t="s">
        <v>9885</v>
      </c>
      <c r="I1122" s="2" t="s">
        <v>10110</v>
      </c>
      <c r="J1122" s="2">
        <v>7.401858131E9</v>
      </c>
      <c r="K1122" s="2" t="s">
        <v>10111</v>
      </c>
      <c r="L1122" s="2">
        <v>2003.0</v>
      </c>
      <c r="M1122" s="2" t="s">
        <v>5152</v>
      </c>
      <c r="N1122" s="2">
        <v>26.0</v>
      </c>
      <c r="O1122" s="2">
        <v>8.0</v>
      </c>
      <c r="Q1122" s="2">
        <v>2281.0</v>
      </c>
      <c r="R1122" s="2">
        <v>2287.0</v>
      </c>
      <c r="S1122" s="2">
        <v>0.0</v>
      </c>
      <c r="T1122" s="2">
        <v>87.0</v>
      </c>
      <c r="U1122" s="2" t="s">
        <v>10112</v>
      </c>
      <c r="V1122" s="10" t="s">
        <v>10113</v>
      </c>
      <c r="W1122" s="2" t="s">
        <v>4429</v>
      </c>
      <c r="X1122" s="2" t="s">
        <v>4430</v>
      </c>
      <c r="Z1122" s="2" t="s">
        <v>367</v>
      </c>
      <c r="AA1122" s="2" t="s">
        <v>10114</v>
      </c>
    </row>
    <row r="1123">
      <c r="A1123" s="95" t="s">
        <v>9935</v>
      </c>
      <c r="B1123" s="134">
        <v>45924.0</v>
      </c>
      <c r="C1123" s="95" t="s">
        <v>289</v>
      </c>
      <c r="D1123" s="94" t="s">
        <v>10115</v>
      </c>
      <c r="E1123" s="95" t="s">
        <v>585</v>
      </c>
      <c r="F1123" s="134">
        <v>45925.0</v>
      </c>
      <c r="G1123" s="94" t="s">
        <v>289</v>
      </c>
      <c r="H1123" s="94" t="s">
        <v>10116</v>
      </c>
      <c r="I1123" s="2" t="s">
        <v>10117</v>
      </c>
      <c r="J1123" s="2">
        <v>5.59995524E10</v>
      </c>
      <c r="K1123" s="2" t="s">
        <v>10118</v>
      </c>
      <c r="L1123" s="2">
        <v>2003.0</v>
      </c>
      <c r="M1123" s="2" t="s">
        <v>10119</v>
      </c>
      <c r="N1123" s="2">
        <v>2.0</v>
      </c>
      <c r="O1123" s="2">
        <v>3.0</v>
      </c>
      <c r="Q1123" s="2">
        <v>374.0</v>
      </c>
      <c r="R1123" s="2">
        <v>382.0</v>
      </c>
      <c r="S1123" s="2">
        <v>0.0</v>
      </c>
      <c r="T1123" s="2">
        <v>3.0</v>
      </c>
      <c r="V1123" s="10" t="s">
        <v>10120</v>
      </c>
      <c r="W1123" s="2" t="s">
        <v>4429</v>
      </c>
      <c r="X1123" s="2" t="s">
        <v>4430</v>
      </c>
      <c r="Z1123" s="2" t="s">
        <v>367</v>
      </c>
      <c r="AA1123" s="2" t="s">
        <v>10121</v>
      </c>
    </row>
    <row r="1124">
      <c r="A1124" s="95" t="s">
        <v>9935</v>
      </c>
      <c r="B1124" s="134">
        <v>45924.0</v>
      </c>
      <c r="C1124" s="95" t="s">
        <v>289</v>
      </c>
      <c r="D1124" s="94" t="s">
        <v>10122</v>
      </c>
      <c r="E1124" s="95" t="s">
        <v>585</v>
      </c>
      <c r="F1124" s="134">
        <v>45925.0</v>
      </c>
      <c r="G1124" s="94" t="s">
        <v>289</v>
      </c>
      <c r="H1124" s="94" t="s">
        <v>10103</v>
      </c>
      <c r="I1124" s="2" t="s">
        <v>10123</v>
      </c>
      <c r="J1124" s="2" t="s">
        <v>10124</v>
      </c>
      <c r="K1124" s="2" t="s">
        <v>10125</v>
      </c>
      <c r="L1124" s="2">
        <v>2003.0</v>
      </c>
      <c r="M1124" s="2" t="s">
        <v>7143</v>
      </c>
      <c r="N1124" s="2">
        <v>13.0</v>
      </c>
      <c r="O1124" s="2" t="s">
        <v>10126</v>
      </c>
      <c r="Q1124" s="2" t="s">
        <v>9550</v>
      </c>
      <c r="R1124" s="2" t="s">
        <v>9550</v>
      </c>
      <c r="S1124" s="2">
        <v>0.0</v>
      </c>
      <c r="T1124" s="2">
        <v>6.0</v>
      </c>
      <c r="V1124" s="10" t="s">
        <v>10127</v>
      </c>
      <c r="W1124" s="2" t="s">
        <v>4429</v>
      </c>
      <c r="X1124" s="2" t="s">
        <v>4430</v>
      </c>
      <c r="Z1124" s="2" t="s">
        <v>367</v>
      </c>
      <c r="AA1124" s="2" t="s">
        <v>10128</v>
      </c>
    </row>
    <row r="1125">
      <c r="A1125" s="95" t="s">
        <v>9935</v>
      </c>
      <c r="B1125" s="134">
        <v>45924.0</v>
      </c>
      <c r="C1125" s="95" t="s">
        <v>289</v>
      </c>
      <c r="D1125" s="94" t="s">
        <v>10129</v>
      </c>
      <c r="E1125" s="95" t="s">
        <v>585</v>
      </c>
      <c r="F1125" s="134">
        <v>45925.0</v>
      </c>
      <c r="G1125" s="94" t="s">
        <v>289</v>
      </c>
      <c r="H1125" s="94" t="s">
        <v>10130</v>
      </c>
      <c r="I1125" s="2" t="s">
        <v>10131</v>
      </c>
      <c r="J1125" s="2" t="s">
        <v>10132</v>
      </c>
      <c r="K1125" s="2" t="s">
        <v>10133</v>
      </c>
      <c r="L1125" s="2">
        <v>2003.0</v>
      </c>
      <c r="M1125" s="2" t="s">
        <v>6540</v>
      </c>
      <c r="N1125" s="2">
        <v>95.0</v>
      </c>
      <c r="O1125" s="2">
        <v>4.0</v>
      </c>
      <c r="Q1125" s="2">
        <v>263.0</v>
      </c>
      <c r="R1125" s="2">
        <v>269.0</v>
      </c>
      <c r="S1125" s="2">
        <v>0.0</v>
      </c>
      <c r="T1125" s="2">
        <v>10.0</v>
      </c>
      <c r="V1125" s="10" t="s">
        <v>10134</v>
      </c>
      <c r="W1125" s="2" t="s">
        <v>4429</v>
      </c>
      <c r="X1125" s="2" t="s">
        <v>4430</v>
      </c>
      <c r="Z1125" s="2" t="s">
        <v>367</v>
      </c>
      <c r="AA1125" s="2" t="s">
        <v>10135</v>
      </c>
    </row>
    <row r="1126">
      <c r="A1126" s="95" t="s">
        <v>9935</v>
      </c>
      <c r="B1126" s="134">
        <v>45924.0</v>
      </c>
      <c r="C1126" s="95" t="s">
        <v>360</v>
      </c>
      <c r="D1126" s="94" t="s">
        <v>10136</v>
      </c>
      <c r="E1126" s="95" t="s">
        <v>585</v>
      </c>
      <c r="F1126" s="134">
        <v>45925.0</v>
      </c>
      <c r="G1126" s="94" t="s">
        <v>360</v>
      </c>
      <c r="H1126" s="94" t="s">
        <v>10137</v>
      </c>
      <c r="I1126" s="2" t="s">
        <v>10138</v>
      </c>
      <c r="J1126" s="2" t="s">
        <v>10139</v>
      </c>
      <c r="K1126" s="2" t="s">
        <v>10140</v>
      </c>
      <c r="L1126" s="2">
        <v>2003.0</v>
      </c>
      <c r="M1126" s="2" t="s">
        <v>5510</v>
      </c>
      <c r="N1126" s="2">
        <v>54.0</v>
      </c>
      <c r="O1126" s="2">
        <v>4.0</v>
      </c>
      <c r="Q1126" s="2">
        <v>535.0</v>
      </c>
      <c r="R1126" s="2">
        <v>541.0</v>
      </c>
      <c r="S1126" s="2">
        <v>0.0</v>
      </c>
      <c r="T1126" s="2">
        <v>73.0</v>
      </c>
      <c r="U1126" s="2" t="s">
        <v>10141</v>
      </c>
      <c r="V1126" s="10" t="s">
        <v>10142</v>
      </c>
      <c r="W1126" s="2" t="s">
        <v>4429</v>
      </c>
      <c r="X1126" s="2" t="s">
        <v>4430</v>
      </c>
      <c r="Z1126" s="2" t="s">
        <v>367</v>
      </c>
      <c r="AA1126" s="2" t="s">
        <v>10143</v>
      </c>
    </row>
    <row r="1127">
      <c r="A1127" s="95" t="s">
        <v>9935</v>
      </c>
      <c r="B1127" s="134">
        <v>45924.0</v>
      </c>
      <c r="C1127" s="95" t="s">
        <v>700</v>
      </c>
      <c r="D1127" s="94" t="s">
        <v>10144</v>
      </c>
      <c r="E1127" s="95" t="s">
        <v>585</v>
      </c>
      <c r="F1127" s="134">
        <v>45925.0</v>
      </c>
      <c r="G1127" s="94" t="s">
        <v>289</v>
      </c>
      <c r="H1127" s="94" t="s">
        <v>10145</v>
      </c>
      <c r="I1127" s="2" t="s">
        <v>10146</v>
      </c>
      <c r="J1127" s="2" t="s">
        <v>10147</v>
      </c>
      <c r="K1127" s="2" t="s">
        <v>10148</v>
      </c>
      <c r="L1127" s="2">
        <v>2003.0</v>
      </c>
      <c r="M1127" s="2" t="s">
        <v>5036</v>
      </c>
      <c r="N1127" s="2">
        <v>10.0</v>
      </c>
      <c r="O1127" s="2">
        <v>11.0</v>
      </c>
      <c r="Q1127" s="2">
        <v>1249.0</v>
      </c>
      <c r="R1127" s="2">
        <v>1252.0</v>
      </c>
      <c r="S1127" s="2">
        <v>0.0</v>
      </c>
      <c r="T1127" s="2">
        <v>6.0</v>
      </c>
      <c r="U1127" s="2" t="s">
        <v>10149</v>
      </c>
      <c r="V1127" s="10" t="s">
        <v>10150</v>
      </c>
      <c r="W1127" s="2" t="s">
        <v>4429</v>
      </c>
      <c r="X1127" s="2" t="s">
        <v>4430</v>
      </c>
      <c r="Y1127" s="2" t="s">
        <v>4561</v>
      </c>
      <c r="Z1127" s="2" t="s">
        <v>367</v>
      </c>
      <c r="AA1127" s="2" t="s">
        <v>10151</v>
      </c>
    </row>
    <row r="1128">
      <c r="A1128" s="95" t="s">
        <v>9935</v>
      </c>
      <c r="B1128" s="134">
        <v>45924.0</v>
      </c>
      <c r="C1128" s="95" t="s">
        <v>289</v>
      </c>
      <c r="D1128" s="94" t="s">
        <v>10152</v>
      </c>
      <c r="E1128" s="95" t="s">
        <v>585</v>
      </c>
      <c r="F1128" s="134">
        <v>45925.0</v>
      </c>
      <c r="G1128" s="94" t="s">
        <v>289</v>
      </c>
      <c r="H1128" s="94" t="s">
        <v>10153</v>
      </c>
      <c r="I1128" s="2" t="s">
        <v>10154</v>
      </c>
      <c r="J1128" s="2" t="s">
        <v>10155</v>
      </c>
      <c r="K1128" s="2" t="s">
        <v>10156</v>
      </c>
      <c r="L1128" s="2">
        <v>2002.0</v>
      </c>
      <c r="M1128" s="2" t="s">
        <v>10157</v>
      </c>
      <c r="N1128" s="2">
        <v>17.0</v>
      </c>
      <c r="O1128" s="2">
        <v>5.0</v>
      </c>
      <c r="Q1128" s="2">
        <v>325.0</v>
      </c>
      <c r="R1128" s="2">
        <v>336.0</v>
      </c>
      <c r="S1128" s="2">
        <v>0.0</v>
      </c>
      <c r="T1128" s="2">
        <v>1.0</v>
      </c>
      <c r="U1128" s="2" t="s">
        <v>10158</v>
      </c>
      <c r="V1128" s="10" t="s">
        <v>10159</v>
      </c>
      <c r="W1128" s="2" t="s">
        <v>4429</v>
      </c>
      <c r="X1128" s="2" t="s">
        <v>4430</v>
      </c>
      <c r="Z1128" s="2" t="s">
        <v>367</v>
      </c>
      <c r="AA1128" s="2" t="s">
        <v>10160</v>
      </c>
    </row>
    <row r="1129">
      <c r="A1129" s="95" t="s">
        <v>9935</v>
      </c>
      <c r="B1129" s="134">
        <v>45924.0</v>
      </c>
      <c r="C1129" s="95" t="s">
        <v>289</v>
      </c>
      <c r="D1129" s="94" t="s">
        <v>10161</v>
      </c>
      <c r="E1129" s="95" t="s">
        <v>585</v>
      </c>
      <c r="F1129" s="134">
        <v>45925.0</v>
      </c>
      <c r="G1129" s="94" t="s">
        <v>289</v>
      </c>
      <c r="H1129" s="94" t="s">
        <v>10162</v>
      </c>
      <c r="I1129" s="2" t="s">
        <v>10163</v>
      </c>
      <c r="J1129" s="2" t="s">
        <v>10164</v>
      </c>
      <c r="K1129" s="2" t="s">
        <v>10165</v>
      </c>
      <c r="L1129" s="2">
        <v>2002.0</v>
      </c>
      <c r="M1129" s="2" t="s">
        <v>8341</v>
      </c>
      <c r="N1129" s="2">
        <v>40.0</v>
      </c>
      <c r="O1129" s="2" t="s">
        <v>10166</v>
      </c>
      <c r="Q1129" s="2" t="s">
        <v>10167</v>
      </c>
      <c r="R1129" s="2">
        <v>43.0</v>
      </c>
      <c r="S1129" s="2">
        <v>0.0</v>
      </c>
      <c r="T1129" s="2">
        <v>39.0</v>
      </c>
      <c r="V1129" s="10" t="s">
        <v>10168</v>
      </c>
      <c r="W1129" s="2" t="s">
        <v>4429</v>
      </c>
      <c r="X1129" s="2" t="s">
        <v>4430</v>
      </c>
      <c r="Z1129" s="2" t="s">
        <v>367</v>
      </c>
      <c r="AA1129" s="2" t="s">
        <v>10169</v>
      </c>
    </row>
    <row r="1130">
      <c r="A1130" s="95"/>
      <c r="B1130" s="134"/>
      <c r="C1130" s="95"/>
      <c r="D1130" s="94"/>
      <c r="E1130" s="95"/>
      <c r="F1130" s="134"/>
      <c r="G1130" s="94"/>
      <c r="H1130" s="94"/>
      <c r="I1130" s="2"/>
      <c r="J1130" s="2"/>
      <c r="K1130" s="2"/>
      <c r="L1130" s="2"/>
      <c r="M1130" s="2"/>
      <c r="N1130" s="2"/>
      <c r="O1130" s="2"/>
      <c r="Q1130" s="2"/>
      <c r="R1130" s="2"/>
      <c r="S1130" s="2"/>
      <c r="T1130" s="2"/>
      <c r="V1130" s="2"/>
      <c r="W1130" s="2"/>
      <c r="X1130" s="2"/>
      <c r="Z1130" s="2"/>
      <c r="AA1130" s="2"/>
    </row>
    <row r="1131">
      <c r="A1131" s="95"/>
      <c r="B1131" s="134"/>
      <c r="C1131" s="95"/>
      <c r="D1131" s="94"/>
      <c r="E1131" s="95"/>
      <c r="F1131" s="134"/>
      <c r="G1131" s="94"/>
      <c r="H1131" s="94"/>
      <c r="I1131" s="2"/>
      <c r="J1131" s="2"/>
      <c r="K1131" s="2"/>
      <c r="L1131" s="2"/>
      <c r="M1131" s="2"/>
      <c r="N1131" s="2"/>
      <c r="O1131" s="2"/>
      <c r="Q1131" s="2"/>
      <c r="R1131" s="2"/>
      <c r="S1131" s="2"/>
      <c r="T1131" s="2"/>
      <c r="V1131" s="2"/>
      <c r="W1131" s="2"/>
      <c r="X1131" s="2"/>
      <c r="Z1131" s="2"/>
      <c r="AA1131" s="2"/>
    </row>
    <row r="1132">
      <c r="A1132" s="95"/>
      <c r="B1132" s="134"/>
      <c r="C1132" s="95"/>
      <c r="D1132" s="94"/>
      <c r="E1132" s="95"/>
      <c r="F1132" s="134"/>
      <c r="G1132" s="94"/>
      <c r="H1132" s="94"/>
      <c r="I1132" s="2"/>
      <c r="J1132" s="2"/>
      <c r="K1132" s="2"/>
      <c r="L1132" s="2"/>
      <c r="M1132" s="2"/>
      <c r="N1132" s="2"/>
      <c r="O1132" s="2"/>
      <c r="Q1132" s="2"/>
      <c r="R1132" s="2"/>
      <c r="S1132" s="2"/>
      <c r="T1132" s="2"/>
      <c r="V1132" s="2"/>
      <c r="W1132" s="2"/>
      <c r="X1132" s="2"/>
      <c r="Z1132" s="2"/>
      <c r="AA1132" s="2"/>
    </row>
    <row r="1133">
      <c r="A1133" s="95"/>
      <c r="B1133" s="134"/>
      <c r="C1133" s="95"/>
      <c r="D1133" s="94"/>
      <c r="E1133" s="95"/>
      <c r="F1133" s="134"/>
      <c r="G1133" s="94"/>
      <c r="H1133" s="94"/>
      <c r="I1133" s="2"/>
      <c r="J1133" s="2"/>
      <c r="K1133" s="2"/>
      <c r="L1133" s="2"/>
      <c r="M1133" s="2"/>
      <c r="N1133" s="2"/>
      <c r="O1133" s="2"/>
      <c r="Q1133" s="2"/>
      <c r="R1133" s="2"/>
      <c r="S1133" s="2"/>
      <c r="T1133" s="2"/>
      <c r="V1133" s="2"/>
      <c r="W1133" s="2"/>
      <c r="X1133" s="2"/>
      <c r="Z1133" s="2"/>
      <c r="AA1133" s="2"/>
    </row>
    <row r="1134">
      <c r="A1134" s="95"/>
      <c r="B1134" s="134"/>
      <c r="C1134" s="95"/>
      <c r="D1134" s="94"/>
      <c r="E1134" s="95"/>
      <c r="F1134" s="134"/>
      <c r="G1134" s="94"/>
      <c r="H1134" s="94"/>
      <c r="I1134" s="2"/>
      <c r="J1134" s="2"/>
      <c r="K1134" s="2"/>
      <c r="L1134" s="2"/>
      <c r="M1134" s="2"/>
      <c r="N1134" s="2"/>
      <c r="O1134" s="2"/>
      <c r="Q1134" s="2"/>
      <c r="R1134" s="2"/>
      <c r="S1134" s="2"/>
      <c r="T1134" s="2"/>
      <c r="V1134" s="2"/>
      <c r="W1134" s="2"/>
      <c r="X1134" s="2"/>
      <c r="Z1134" s="2"/>
      <c r="AA1134" s="2"/>
    </row>
    <row r="1135">
      <c r="A1135" s="95"/>
      <c r="B1135" s="134"/>
      <c r="C1135" s="95"/>
      <c r="D1135" s="94"/>
      <c r="E1135" s="95"/>
      <c r="F1135" s="134"/>
      <c r="G1135" s="94"/>
      <c r="H1135" s="94"/>
      <c r="I1135" s="2"/>
      <c r="J1135" s="2"/>
      <c r="K1135" s="2"/>
      <c r="L1135" s="2"/>
      <c r="M1135" s="2"/>
      <c r="N1135" s="2"/>
      <c r="O1135" s="2"/>
      <c r="Q1135" s="2"/>
      <c r="R1135" s="2"/>
      <c r="S1135" s="2"/>
      <c r="T1135" s="2"/>
      <c r="V1135" s="2"/>
      <c r="W1135" s="2"/>
      <c r="X1135" s="2"/>
      <c r="Z1135" s="2"/>
      <c r="AA1135" s="2"/>
    </row>
    <row r="1136">
      <c r="A1136" s="95"/>
      <c r="B1136" s="134"/>
      <c r="C1136" s="95"/>
      <c r="D1136" s="94"/>
      <c r="E1136" s="95"/>
      <c r="F1136" s="134"/>
      <c r="G1136" s="94"/>
      <c r="H1136" s="94"/>
      <c r="I1136" s="2"/>
      <c r="J1136" s="2"/>
      <c r="K1136" s="2"/>
      <c r="L1136" s="2"/>
      <c r="M1136" s="2"/>
      <c r="N1136" s="2"/>
      <c r="O1136" s="2"/>
      <c r="Q1136" s="2"/>
      <c r="R1136" s="2"/>
      <c r="S1136" s="2"/>
      <c r="T1136" s="2"/>
      <c r="V1136" s="2"/>
      <c r="W1136" s="2"/>
      <c r="X1136" s="2"/>
      <c r="Z1136" s="2"/>
      <c r="AA1136" s="2"/>
    </row>
    <row r="1137">
      <c r="A1137" s="95"/>
      <c r="B1137" s="134"/>
      <c r="C1137" s="95"/>
      <c r="D1137" s="94"/>
      <c r="E1137" s="95"/>
      <c r="F1137" s="134"/>
      <c r="G1137" s="94"/>
      <c r="H1137" s="94"/>
      <c r="I1137" s="2"/>
      <c r="J1137" s="2"/>
      <c r="K1137" s="2"/>
      <c r="L1137" s="2"/>
      <c r="M1137" s="2"/>
      <c r="N1137" s="2"/>
      <c r="O1137" s="2"/>
      <c r="Q1137" s="2"/>
      <c r="R1137" s="2"/>
      <c r="S1137" s="2"/>
      <c r="T1137" s="2"/>
      <c r="V1137" s="2"/>
      <c r="W1137" s="2"/>
      <c r="X1137" s="2"/>
      <c r="Z1137" s="2"/>
      <c r="AA1137" s="2"/>
    </row>
    <row r="1138">
      <c r="A1138" s="95"/>
      <c r="B1138" s="134"/>
      <c r="C1138" s="95"/>
      <c r="D1138" s="94"/>
      <c r="E1138" s="95"/>
      <c r="F1138" s="134"/>
      <c r="G1138" s="94"/>
      <c r="H1138" s="94"/>
      <c r="I1138" s="2"/>
      <c r="J1138" s="2"/>
      <c r="K1138" s="2"/>
      <c r="L1138" s="2"/>
      <c r="M1138" s="2"/>
      <c r="N1138" s="2"/>
      <c r="O1138" s="2"/>
      <c r="Q1138" s="2"/>
      <c r="R1138" s="2"/>
      <c r="S1138" s="2"/>
      <c r="T1138" s="2"/>
      <c r="V1138" s="2"/>
      <c r="W1138" s="2"/>
      <c r="X1138" s="2"/>
      <c r="Z1138" s="2"/>
      <c r="AA1138" s="2"/>
    </row>
    <row r="1139">
      <c r="A1139" s="95"/>
      <c r="B1139" s="134"/>
      <c r="C1139" s="95"/>
      <c r="D1139" s="94"/>
      <c r="E1139" s="95"/>
      <c r="F1139" s="134"/>
      <c r="G1139" s="94"/>
      <c r="H1139" s="94"/>
      <c r="I1139" s="2"/>
      <c r="J1139" s="2"/>
      <c r="K1139" s="2"/>
      <c r="L1139" s="2"/>
      <c r="M1139" s="2"/>
      <c r="N1139" s="2"/>
      <c r="O1139" s="2"/>
      <c r="Q1139" s="2"/>
      <c r="R1139" s="2"/>
      <c r="S1139" s="2"/>
      <c r="T1139" s="2"/>
      <c r="V1139" s="2"/>
      <c r="W1139" s="2"/>
      <c r="X1139" s="2"/>
      <c r="Z1139" s="2"/>
      <c r="AA1139" s="2"/>
    </row>
    <row r="1140">
      <c r="A1140" s="95"/>
      <c r="B1140" s="134"/>
      <c r="C1140" s="95"/>
      <c r="D1140" s="94"/>
      <c r="E1140" s="95"/>
      <c r="F1140" s="134"/>
      <c r="G1140" s="94"/>
      <c r="H1140" s="94"/>
      <c r="I1140" s="2"/>
      <c r="J1140" s="2"/>
      <c r="K1140" s="2"/>
      <c r="L1140" s="2"/>
      <c r="M1140" s="2"/>
      <c r="N1140" s="2"/>
      <c r="O1140" s="2"/>
      <c r="Q1140" s="2"/>
      <c r="R1140" s="2"/>
      <c r="S1140" s="2"/>
      <c r="T1140" s="2"/>
      <c r="V1140" s="2"/>
      <c r="W1140" s="2"/>
      <c r="X1140" s="2"/>
      <c r="Z1140" s="2"/>
      <c r="AA1140" s="2"/>
    </row>
    <row r="1141">
      <c r="A1141" s="95"/>
      <c r="B1141" s="134"/>
      <c r="C1141" s="95"/>
      <c r="D1141" s="94"/>
      <c r="E1141" s="95"/>
      <c r="F1141" s="134"/>
      <c r="G1141" s="94"/>
      <c r="H1141" s="94"/>
      <c r="I1141" s="2"/>
      <c r="J1141" s="2"/>
      <c r="K1141" s="2"/>
      <c r="L1141" s="2"/>
      <c r="M1141" s="2"/>
      <c r="N1141" s="2"/>
      <c r="O1141" s="2"/>
      <c r="Q1141" s="2"/>
      <c r="R1141" s="2"/>
      <c r="S1141" s="2"/>
      <c r="T1141" s="2"/>
      <c r="V1141" s="2"/>
      <c r="W1141" s="2"/>
      <c r="X1141" s="2"/>
      <c r="Z1141" s="2"/>
      <c r="AA1141" s="2"/>
    </row>
    <row r="1142">
      <c r="A1142" s="95"/>
      <c r="B1142" s="134"/>
      <c r="C1142" s="95"/>
      <c r="D1142" s="94"/>
      <c r="E1142" s="95"/>
      <c r="F1142" s="134"/>
      <c r="G1142" s="94"/>
      <c r="H1142" s="94"/>
      <c r="I1142" s="2"/>
      <c r="J1142" s="2"/>
      <c r="K1142" s="2"/>
      <c r="L1142" s="2"/>
      <c r="M1142" s="2"/>
      <c r="N1142" s="2"/>
      <c r="O1142" s="2"/>
      <c r="Q1142" s="2"/>
      <c r="R1142" s="2"/>
      <c r="S1142" s="2"/>
      <c r="T1142" s="2"/>
      <c r="V1142" s="2"/>
      <c r="W1142" s="2"/>
      <c r="X1142" s="2"/>
      <c r="Z1142" s="2"/>
      <c r="AA1142" s="2"/>
    </row>
    <row r="1143">
      <c r="A1143" s="95"/>
      <c r="B1143" s="134"/>
      <c r="C1143" s="95"/>
      <c r="D1143" s="94"/>
      <c r="E1143" s="95"/>
      <c r="F1143" s="134"/>
      <c r="G1143" s="94"/>
      <c r="H1143" s="94"/>
      <c r="I1143" s="2"/>
      <c r="J1143" s="2"/>
      <c r="K1143" s="2"/>
      <c r="L1143" s="2"/>
      <c r="M1143" s="2"/>
      <c r="N1143" s="2"/>
      <c r="O1143" s="2"/>
      <c r="Q1143" s="2"/>
      <c r="R1143" s="2"/>
      <c r="S1143" s="2"/>
      <c r="T1143" s="2"/>
      <c r="V1143" s="2"/>
      <c r="W1143" s="2"/>
      <c r="X1143" s="2"/>
      <c r="Z1143" s="2"/>
      <c r="AA1143" s="2"/>
    </row>
    <row r="1144">
      <c r="A1144" s="95"/>
      <c r="B1144" s="134"/>
      <c r="C1144" s="95"/>
      <c r="D1144" s="94"/>
      <c r="E1144" s="95"/>
      <c r="F1144" s="134"/>
      <c r="G1144" s="94"/>
      <c r="H1144" s="94"/>
      <c r="I1144" s="2"/>
      <c r="J1144" s="2"/>
      <c r="K1144" s="2"/>
      <c r="L1144" s="2"/>
      <c r="M1144" s="2"/>
      <c r="N1144" s="2"/>
      <c r="O1144" s="2"/>
      <c r="Q1144" s="2"/>
      <c r="R1144" s="2"/>
      <c r="S1144" s="2"/>
      <c r="T1144" s="2"/>
      <c r="V1144" s="2"/>
      <c r="W1144" s="2"/>
      <c r="X1144" s="2"/>
      <c r="Z1144" s="2"/>
      <c r="AA1144" s="2"/>
    </row>
    <row r="1145">
      <c r="A1145" s="95"/>
      <c r="B1145" s="134"/>
      <c r="C1145" s="95"/>
      <c r="D1145" s="94"/>
      <c r="E1145" s="95"/>
      <c r="F1145" s="134"/>
      <c r="G1145" s="94"/>
      <c r="H1145" s="94"/>
      <c r="I1145" s="2"/>
      <c r="J1145" s="2"/>
      <c r="K1145" s="2"/>
      <c r="L1145" s="2"/>
      <c r="M1145" s="2"/>
      <c r="N1145" s="2"/>
      <c r="O1145" s="2"/>
      <c r="Q1145" s="2"/>
      <c r="R1145" s="2"/>
      <c r="S1145" s="2"/>
      <c r="T1145" s="2"/>
      <c r="V1145" s="2"/>
      <c r="W1145" s="2"/>
      <c r="X1145" s="2"/>
      <c r="Z1145" s="2"/>
      <c r="AA1145" s="2"/>
    </row>
    <row r="1146">
      <c r="A1146" s="95"/>
      <c r="B1146" s="134"/>
      <c r="C1146" s="95"/>
      <c r="D1146" s="94"/>
      <c r="E1146" s="95"/>
      <c r="F1146" s="134"/>
      <c r="G1146" s="94"/>
      <c r="H1146" s="94"/>
      <c r="I1146" s="2"/>
      <c r="J1146" s="2"/>
      <c r="K1146" s="2"/>
      <c r="L1146" s="2"/>
      <c r="M1146" s="2"/>
      <c r="N1146" s="2"/>
      <c r="O1146" s="2"/>
      <c r="Q1146" s="2"/>
      <c r="R1146" s="2"/>
      <c r="S1146" s="2"/>
      <c r="T1146" s="2"/>
      <c r="V1146" s="2"/>
      <c r="W1146" s="2"/>
      <c r="X1146" s="2"/>
      <c r="Z1146" s="2"/>
      <c r="AA1146" s="2"/>
    </row>
    <row r="1147">
      <c r="A1147" s="95"/>
      <c r="B1147" s="134"/>
      <c r="C1147" s="95"/>
      <c r="D1147" s="94"/>
      <c r="E1147" s="95"/>
      <c r="F1147" s="134"/>
      <c r="G1147" s="94"/>
      <c r="H1147" s="94"/>
      <c r="I1147" s="2"/>
      <c r="J1147" s="2"/>
      <c r="K1147" s="2"/>
      <c r="L1147" s="2"/>
      <c r="M1147" s="2"/>
      <c r="N1147" s="2"/>
      <c r="O1147" s="2"/>
      <c r="Q1147" s="2"/>
      <c r="R1147" s="2"/>
      <c r="S1147" s="2"/>
      <c r="T1147" s="2"/>
      <c r="V1147" s="2"/>
      <c r="W1147" s="2"/>
      <c r="X1147" s="2"/>
      <c r="Z1147" s="2"/>
      <c r="AA1147" s="2"/>
    </row>
    <row r="1148">
      <c r="A1148" s="95"/>
      <c r="B1148" s="134"/>
      <c r="C1148" s="95"/>
      <c r="D1148" s="94"/>
      <c r="E1148" s="95"/>
      <c r="F1148" s="134"/>
      <c r="G1148" s="94"/>
      <c r="H1148" s="94"/>
      <c r="I1148" s="2"/>
      <c r="J1148" s="2"/>
      <c r="K1148" s="2"/>
      <c r="L1148" s="2"/>
      <c r="M1148" s="2"/>
      <c r="N1148" s="2"/>
      <c r="O1148" s="2"/>
      <c r="Q1148" s="2"/>
      <c r="R1148" s="2"/>
      <c r="S1148" s="2"/>
      <c r="T1148" s="2"/>
      <c r="V1148" s="2"/>
      <c r="W1148" s="2"/>
      <c r="X1148" s="2"/>
      <c r="Z1148" s="2"/>
      <c r="AA1148" s="2"/>
    </row>
    <row r="1149">
      <c r="A1149" s="95"/>
      <c r="B1149" s="134"/>
      <c r="C1149" s="95"/>
      <c r="D1149" s="94"/>
      <c r="E1149" s="95"/>
      <c r="F1149" s="134"/>
      <c r="G1149" s="94"/>
      <c r="H1149" s="94"/>
      <c r="I1149" s="2"/>
      <c r="J1149" s="2"/>
      <c r="K1149" s="2"/>
      <c r="L1149" s="2"/>
      <c r="M1149" s="2"/>
      <c r="N1149" s="2"/>
      <c r="O1149" s="2"/>
      <c r="Q1149" s="2"/>
      <c r="R1149" s="2"/>
      <c r="S1149" s="2"/>
      <c r="T1149" s="2"/>
      <c r="V1149" s="2"/>
      <c r="W1149" s="2"/>
      <c r="X1149" s="2"/>
      <c r="Z1149" s="2"/>
      <c r="AA1149" s="2"/>
    </row>
    <row r="1150">
      <c r="A1150" s="95"/>
      <c r="B1150" s="134"/>
      <c r="C1150" s="95"/>
      <c r="D1150" s="94"/>
      <c r="E1150" s="95"/>
      <c r="F1150" s="134"/>
      <c r="G1150" s="94"/>
      <c r="H1150" s="94"/>
      <c r="I1150" s="2"/>
      <c r="J1150" s="2"/>
      <c r="K1150" s="2"/>
      <c r="L1150" s="2"/>
      <c r="M1150" s="2"/>
      <c r="N1150" s="2"/>
      <c r="O1150" s="2"/>
      <c r="Q1150" s="2"/>
      <c r="R1150" s="2"/>
      <c r="S1150" s="2"/>
      <c r="T1150" s="2"/>
      <c r="V1150" s="2"/>
      <c r="W1150" s="2"/>
      <c r="X1150" s="2"/>
      <c r="Z1150" s="2"/>
      <c r="AA1150" s="2"/>
    </row>
    <row r="1151">
      <c r="A1151" s="95"/>
      <c r="B1151" s="134"/>
      <c r="C1151" s="95"/>
      <c r="D1151" s="94"/>
      <c r="E1151" s="95"/>
      <c r="F1151" s="134"/>
      <c r="G1151" s="94"/>
      <c r="H1151" s="94"/>
      <c r="I1151" s="2"/>
      <c r="J1151" s="2"/>
      <c r="K1151" s="2"/>
      <c r="L1151" s="2"/>
      <c r="M1151" s="2"/>
      <c r="N1151" s="2"/>
      <c r="O1151" s="2"/>
      <c r="Q1151" s="2"/>
      <c r="R1151" s="2"/>
      <c r="S1151" s="2"/>
      <c r="T1151" s="2"/>
      <c r="V1151" s="2"/>
      <c r="W1151" s="2"/>
      <c r="X1151" s="2"/>
      <c r="Z1151" s="2"/>
      <c r="AA1151" s="2"/>
    </row>
    <row r="1152">
      <c r="A1152" s="95"/>
      <c r="B1152" s="134"/>
      <c r="C1152" s="95"/>
      <c r="D1152" s="94"/>
      <c r="E1152" s="95"/>
      <c r="F1152" s="134"/>
      <c r="G1152" s="94"/>
      <c r="H1152" s="94"/>
      <c r="I1152" s="2"/>
      <c r="J1152" s="2"/>
      <c r="K1152" s="2"/>
      <c r="L1152" s="2"/>
      <c r="M1152" s="2"/>
      <c r="N1152" s="2"/>
      <c r="O1152" s="2"/>
      <c r="Q1152" s="2"/>
      <c r="R1152" s="2"/>
      <c r="S1152" s="2"/>
      <c r="T1152" s="2"/>
      <c r="V1152" s="2"/>
      <c r="W1152" s="2"/>
      <c r="X1152" s="2"/>
      <c r="Z1152" s="2"/>
      <c r="AA1152" s="2"/>
    </row>
    <row r="1153">
      <c r="A1153" s="95"/>
      <c r="B1153" s="134"/>
      <c r="C1153" s="95"/>
      <c r="D1153" s="94"/>
      <c r="E1153" s="95"/>
      <c r="F1153" s="134"/>
      <c r="G1153" s="94"/>
      <c r="H1153" s="94"/>
      <c r="I1153" s="2"/>
      <c r="J1153" s="2"/>
      <c r="K1153" s="2"/>
      <c r="L1153" s="2"/>
      <c r="M1153" s="2"/>
      <c r="N1153" s="2"/>
      <c r="O1153" s="2"/>
      <c r="Q1153" s="2"/>
      <c r="R1153" s="2"/>
      <c r="S1153" s="2"/>
      <c r="T1153" s="2"/>
      <c r="V1153" s="2"/>
      <c r="W1153" s="2"/>
      <c r="X1153" s="2"/>
      <c r="Z1153" s="2"/>
      <c r="AA1153" s="2"/>
    </row>
    <row r="1154">
      <c r="A1154" s="95"/>
      <c r="B1154" s="134"/>
      <c r="C1154" s="95"/>
      <c r="D1154" s="94"/>
      <c r="E1154" s="95"/>
      <c r="F1154" s="134"/>
      <c r="G1154" s="94"/>
      <c r="H1154" s="94"/>
      <c r="I1154" s="2"/>
      <c r="J1154" s="2"/>
      <c r="K1154" s="2"/>
      <c r="L1154" s="2"/>
      <c r="M1154" s="2"/>
      <c r="N1154" s="2"/>
      <c r="O1154" s="2"/>
      <c r="Q1154" s="2"/>
      <c r="R1154" s="2"/>
      <c r="S1154" s="2"/>
      <c r="T1154" s="2"/>
      <c r="V1154" s="2"/>
      <c r="W1154" s="2"/>
      <c r="X1154" s="2"/>
      <c r="Z1154" s="2"/>
      <c r="AA1154" s="2"/>
    </row>
    <row r="1155">
      <c r="A1155" s="95"/>
      <c r="B1155" s="134"/>
      <c r="C1155" s="95"/>
      <c r="D1155" s="94"/>
      <c r="E1155" s="95"/>
      <c r="F1155" s="134"/>
      <c r="G1155" s="94"/>
      <c r="H1155" s="94"/>
      <c r="I1155" s="2"/>
      <c r="J1155" s="2"/>
      <c r="K1155" s="2"/>
      <c r="L1155" s="2"/>
      <c r="M1155" s="2"/>
      <c r="N1155" s="2"/>
      <c r="O1155" s="2"/>
      <c r="Q1155" s="2"/>
      <c r="R1155" s="2"/>
      <c r="S1155" s="2"/>
      <c r="T1155" s="2"/>
      <c r="V1155" s="2"/>
      <c r="W1155" s="2"/>
      <c r="X1155" s="2"/>
      <c r="Z1155" s="2"/>
      <c r="AA1155" s="2"/>
    </row>
    <row r="1156">
      <c r="A1156" s="95"/>
      <c r="B1156" s="134"/>
      <c r="C1156" s="95"/>
      <c r="D1156" s="94"/>
      <c r="E1156" s="95"/>
      <c r="F1156" s="134"/>
      <c r="G1156" s="94"/>
      <c r="H1156" s="94"/>
      <c r="I1156" s="2"/>
      <c r="J1156" s="2"/>
      <c r="K1156" s="2"/>
      <c r="L1156" s="2"/>
      <c r="M1156" s="2"/>
      <c r="N1156" s="2"/>
      <c r="O1156" s="2"/>
      <c r="Q1156" s="2"/>
      <c r="R1156" s="2"/>
      <c r="S1156" s="2"/>
      <c r="T1156" s="2"/>
      <c r="V1156" s="2"/>
      <c r="W1156" s="2"/>
      <c r="X1156" s="2"/>
      <c r="Z1156" s="2"/>
      <c r="AA1156" s="2"/>
    </row>
    <row r="1157">
      <c r="A1157" s="95"/>
      <c r="B1157" s="164"/>
      <c r="C1157" s="95"/>
      <c r="D1157" s="94"/>
      <c r="E1157" s="95"/>
      <c r="F1157" s="134"/>
      <c r="G1157" s="94"/>
      <c r="H1157" s="94"/>
      <c r="I1157" s="2"/>
      <c r="J1157" s="2"/>
      <c r="K1157" s="2"/>
      <c r="L1157" s="2"/>
      <c r="M1157" s="2"/>
      <c r="N1157" s="2"/>
      <c r="O1157" s="2"/>
      <c r="Q1157" s="2"/>
      <c r="R1157" s="2"/>
      <c r="S1157" s="2"/>
      <c r="T1157" s="2"/>
      <c r="V1157" s="2"/>
      <c r="W1157" s="2"/>
      <c r="X1157" s="2"/>
      <c r="Z1157" s="2"/>
      <c r="AA1157" s="2"/>
    </row>
    <row r="1158">
      <c r="A1158" s="95"/>
      <c r="B1158" s="134"/>
      <c r="C1158" s="95"/>
      <c r="D1158" s="94"/>
      <c r="E1158" s="95"/>
      <c r="F1158" s="134"/>
      <c r="G1158" s="94"/>
      <c r="H1158" s="94"/>
      <c r="I1158" s="2"/>
      <c r="J1158" s="2"/>
      <c r="K1158" s="2"/>
      <c r="L1158" s="2"/>
      <c r="M1158" s="2"/>
      <c r="N1158" s="2"/>
      <c r="O1158" s="2"/>
      <c r="Q1158" s="2"/>
      <c r="R1158" s="2"/>
      <c r="S1158" s="2"/>
      <c r="T1158" s="2"/>
      <c r="V1158" s="2"/>
      <c r="W1158" s="2"/>
      <c r="X1158" s="2"/>
      <c r="Z1158" s="2"/>
      <c r="AA1158" s="2"/>
    </row>
    <row r="1159">
      <c r="A1159" s="95"/>
      <c r="B1159" s="134"/>
      <c r="C1159" s="95"/>
      <c r="D1159" s="94"/>
      <c r="E1159" s="95"/>
      <c r="F1159" s="134"/>
      <c r="G1159" s="94"/>
      <c r="H1159" s="94"/>
      <c r="I1159" s="2"/>
      <c r="J1159" s="2"/>
      <c r="K1159" s="2"/>
      <c r="L1159" s="2"/>
      <c r="M1159" s="2"/>
      <c r="N1159" s="2"/>
      <c r="O1159" s="2"/>
      <c r="Q1159" s="2"/>
      <c r="R1159" s="2"/>
      <c r="S1159" s="2"/>
      <c r="T1159" s="2"/>
      <c r="V1159" s="2"/>
      <c r="W1159" s="2"/>
      <c r="X1159" s="2"/>
      <c r="Z1159" s="2"/>
      <c r="AA1159" s="2"/>
    </row>
    <row r="1160">
      <c r="A1160" s="95"/>
      <c r="B1160" s="134"/>
      <c r="C1160" s="95"/>
      <c r="D1160" s="94"/>
      <c r="E1160" s="95"/>
      <c r="F1160" s="134"/>
      <c r="G1160" s="94"/>
      <c r="H1160" s="94"/>
      <c r="I1160" s="2"/>
      <c r="J1160" s="2"/>
      <c r="K1160" s="2"/>
      <c r="L1160" s="2"/>
      <c r="M1160" s="2"/>
      <c r="N1160" s="2"/>
      <c r="O1160" s="2"/>
      <c r="Q1160" s="2"/>
      <c r="R1160" s="2"/>
      <c r="S1160" s="2"/>
      <c r="T1160" s="2"/>
      <c r="V1160" s="2"/>
      <c r="W1160" s="2"/>
      <c r="X1160" s="2"/>
      <c r="Z1160" s="2"/>
      <c r="AA1160" s="2"/>
    </row>
    <row r="1161">
      <c r="A1161" s="95"/>
      <c r="B1161" s="134"/>
      <c r="C1161" s="95"/>
      <c r="D1161" s="94"/>
      <c r="E1161" s="95"/>
      <c r="F1161" s="134"/>
      <c r="G1161" s="94"/>
      <c r="H1161" s="94"/>
      <c r="I1161" s="2"/>
      <c r="J1161" s="2"/>
      <c r="K1161" s="2"/>
      <c r="L1161" s="2"/>
      <c r="M1161" s="2"/>
      <c r="N1161" s="2"/>
      <c r="O1161" s="2"/>
      <c r="Q1161" s="2"/>
      <c r="R1161" s="2"/>
      <c r="S1161" s="2"/>
      <c r="T1161" s="2"/>
      <c r="V1161" s="2"/>
      <c r="W1161" s="2"/>
      <c r="X1161" s="2"/>
      <c r="Z1161" s="2"/>
      <c r="AA1161" s="2"/>
    </row>
    <row r="1162">
      <c r="A1162" s="95"/>
      <c r="B1162" s="134"/>
      <c r="C1162" s="95"/>
      <c r="D1162" s="94"/>
      <c r="E1162" s="95"/>
      <c r="F1162" s="134"/>
      <c r="G1162" s="94"/>
      <c r="H1162" s="94"/>
      <c r="I1162" s="2"/>
      <c r="J1162" s="2"/>
      <c r="K1162" s="2"/>
      <c r="L1162" s="2"/>
      <c r="M1162" s="2"/>
      <c r="N1162" s="2"/>
      <c r="O1162" s="2"/>
      <c r="Q1162" s="2"/>
      <c r="R1162" s="2"/>
      <c r="S1162" s="2"/>
      <c r="T1162" s="2"/>
      <c r="V1162" s="2"/>
      <c r="W1162" s="2"/>
      <c r="X1162" s="2"/>
      <c r="Z1162" s="2"/>
      <c r="AA1162" s="2"/>
    </row>
    <row r="1163">
      <c r="A1163" s="95"/>
      <c r="B1163" s="134"/>
      <c r="C1163" s="95"/>
      <c r="D1163" s="94"/>
      <c r="E1163" s="95"/>
      <c r="F1163" s="134"/>
      <c r="G1163" s="94"/>
      <c r="H1163" s="94"/>
      <c r="I1163" s="2"/>
      <c r="J1163" s="2"/>
      <c r="K1163" s="2"/>
      <c r="L1163" s="2"/>
      <c r="M1163" s="2"/>
      <c r="N1163" s="2"/>
      <c r="O1163" s="2"/>
      <c r="Q1163" s="2"/>
      <c r="R1163" s="2"/>
      <c r="S1163" s="2"/>
      <c r="T1163" s="2"/>
      <c r="V1163" s="2"/>
      <c r="W1163" s="2"/>
      <c r="X1163" s="2"/>
      <c r="Z1163" s="2"/>
      <c r="AA1163" s="2"/>
    </row>
    <row r="1164">
      <c r="A1164" s="95"/>
      <c r="B1164" s="134"/>
      <c r="C1164" s="95"/>
      <c r="D1164" s="94"/>
      <c r="E1164" s="95"/>
      <c r="F1164" s="134"/>
      <c r="G1164" s="94"/>
      <c r="H1164" s="94"/>
      <c r="I1164" s="2"/>
      <c r="J1164" s="2"/>
      <c r="K1164" s="2"/>
      <c r="L1164" s="2"/>
      <c r="M1164" s="2"/>
      <c r="N1164" s="2"/>
      <c r="O1164" s="2"/>
      <c r="Q1164" s="2"/>
      <c r="R1164" s="2"/>
      <c r="S1164" s="2"/>
      <c r="T1164" s="2"/>
      <c r="V1164" s="2"/>
      <c r="W1164" s="2"/>
      <c r="X1164" s="2"/>
      <c r="Z1164" s="2"/>
      <c r="AA1164" s="2"/>
    </row>
    <row r="1165">
      <c r="A1165" s="95"/>
      <c r="B1165" s="134"/>
      <c r="C1165" s="95"/>
      <c r="D1165" s="94"/>
      <c r="E1165" s="95"/>
      <c r="F1165" s="134"/>
      <c r="G1165" s="94"/>
      <c r="H1165" s="94"/>
      <c r="I1165" s="2"/>
      <c r="J1165" s="2"/>
      <c r="K1165" s="2"/>
      <c r="L1165" s="2"/>
      <c r="M1165" s="2"/>
      <c r="N1165" s="2"/>
      <c r="O1165" s="2"/>
      <c r="Q1165" s="2"/>
      <c r="R1165" s="2"/>
      <c r="S1165" s="2"/>
      <c r="T1165" s="2"/>
      <c r="V1165" s="2"/>
      <c r="W1165" s="2"/>
      <c r="X1165" s="2"/>
      <c r="Z1165" s="2"/>
      <c r="AA1165" s="2"/>
    </row>
    <row r="1166">
      <c r="A1166" s="95"/>
      <c r="B1166" s="134"/>
      <c r="C1166" s="95"/>
      <c r="D1166" s="94"/>
      <c r="E1166" s="95"/>
      <c r="F1166" s="134"/>
      <c r="G1166" s="94"/>
      <c r="H1166" s="94"/>
      <c r="I1166" s="2"/>
      <c r="J1166" s="2"/>
      <c r="K1166" s="2"/>
      <c r="L1166" s="2"/>
      <c r="M1166" s="2"/>
      <c r="N1166" s="2"/>
      <c r="O1166" s="2"/>
      <c r="Q1166" s="2"/>
      <c r="R1166" s="2"/>
      <c r="S1166" s="2"/>
      <c r="T1166" s="2"/>
      <c r="V1166" s="2"/>
      <c r="W1166" s="2"/>
      <c r="X1166" s="2"/>
      <c r="Z1166" s="2"/>
      <c r="AA1166" s="2"/>
    </row>
    <row r="1167">
      <c r="A1167" s="95"/>
      <c r="B1167" s="134"/>
      <c r="C1167" s="95"/>
      <c r="D1167" s="94"/>
      <c r="E1167" s="95"/>
      <c r="F1167" s="134"/>
      <c r="G1167" s="94"/>
      <c r="H1167" s="94"/>
      <c r="I1167" s="2"/>
      <c r="J1167" s="2"/>
      <c r="K1167" s="2"/>
      <c r="L1167" s="2"/>
      <c r="M1167" s="2"/>
      <c r="N1167" s="2"/>
      <c r="O1167" s="2"/>
      <c r="Q1167" s="2"/>
      <c r="R1167" s="2"/>
      <c r="S1167" s="2"/>
      <c r="T1167" s="2"/>
      <c r="V1167" s="2"/>
      <c r="W1167" s="2"/>
      <c r="X1167" s="2"/>
      <c r="Z1167" s="2"/>
      <c r="AA1167" s="2"/>
    </row>
    <row r="1168">
      <c r="A1168" s="95"/>
      <c r="B1168" s="134"/>
      <c r="C1168" s="95"/>
      <c r="D1168" s="94"/>
      <c r="E1168" s="95"/>
      <c r="F1168" s="134"/>
      <c r="G1168" s="94"/>
      <c r="H1168" s="94"/>
      <c r="I1168" s="2"/>
      <c r="J1168" s="2"/>
      <c r="K1168" s="2"/>
      <c r="L1168" s="2"/>
      <c r="M1168" s="2"/>
      <c r="N1168" s="2"/>
      <c r="O1168" s="2"/>
      <c r="Q1168" s="2"/>
      <c r="R1168" s="2"/>
      <c r="S1168" s="2"/>
      <c r="T1168" s="2"/>
      <c r="V1168" s="2"/>
      <c r="W1168" s="2"/>
      <c r="X1168" s="2"/>
      <c r="Z1168" s="2"/>
      <c r="AA1168" s="2"/>
    </row>
    <row r="1169">
      <c r="A1169" s="95"/>
      <c r="B1169" s="134"/>
      <c r="C1169" s="95"/>
      <c r="D1169" s="94"/>
      <c r="E1169" s="95"/>
      <c r="F1169" s="134"/>
      <c r="G1169" s="94"/>
      <c r="H1169" s="94"/>
      <c r="I1169" s="2"/>
      <c r="J1169" s="2"/>
      <c r="K1169" s="2"/>
      <c r="L1169" s="2"/>
      <c r="M1169" s="2"/>
      <c r="N1169" s="2"/>
      <c r="O1169" s="2"/>
      <c r="Q1169" s="2"/>
      <c r="R1169" s="2"/>
      <c r="S1169" s="2"/>
      <c r="T1169" s="2"/>
      <c r="V1169" s="2"/>
      <c r="W1169" s="2"/>
      <c r="X1169" s="2"/>
      <c r="Z1169" s="2"/>
      <c r="AA1169" s="2"/>
    </row>
    <row r="1170">
      <c r="A1170" s="95"/>
      <c r="B1170" s="134"/>
      <c r="C1170" s="95"/>
      <c r="D1170" s="94"/>
      <c r="E1170" s="95"/>
      <c r="F1170" s="134"/>
      <c r="G1170" s="94"/>
      <c r="H1170" s="94"/>
      <c r="I1170" s="2"/>
      <c r="J1170" s="2"/>
      <c r="K1170" s="2"/>
      <c r="L1170" s="2"/>
      <c r="M1170" s="2"/>
      <c r="N1170" s="2"/>
      <c r="O1170" s="2"/>
      <c r="Q1170" s="2"/>
      <c r="R1170" s="2"/>
      <c r="S1170" s="2"/>
      <c r="T1170" s="2"/>
      <c r="V1170" s="2"/>
      <c r="W1170" s="2"/>
      <c r="X1170" s="2"/>
      <c r="Z1170" s="2"/>
      <c r="AA1170" s="2"/>
    </row>
    <row r="1171">
      <c r="A1171" s="95"/>
      <c r="B1171" s="134"/>
      <c r="C1171" s="95"/>
      <c r="D1171" s="94"/>
      <c r="E1171" s="95"/>
      <c r="F1171" s="134"/>
      <c r="G1171" s="94"/>
      <c r="H1171" s="94"/>
      <c r="I1171" s="2"/>
      <c r="J1171" s="2"/>
      <c r="K1171" s="2"/>
      <c r="L1171" s="2"/>
      <c r="M1171" s="2"/>
      <c r="N1171" s="2"/>
      <c r="O1171" s="2"/>
      <c r="Q1171" s="2"/>
      <c r="R1171" s="2"/>
      <c r="S1171" s="2"/>
      <c r="T1171" s="2"/>
      <c r="V1171" s="2"/>
      <c r="W1171" s="2"/>
      <c r="X1171" s="2"/>
      <c r="Z1171" s="2"/>
      <c r="AA1171" s="2"/>
    </row>
    <row r="1172">
      <c r="A1172" s="95"/>
      <c r="B1172" s="134"/>
      <c r="C1172" s="95"/>
      <c r="D1172" s="94"/>
      <c r="E1172" s="95"/>
      <c r="F1172" s="134"/>
      <c r="G1172" s="94"/>
      <c r="H1172" s="94"/>
      <c r="I1172" s="2"/>
      <c r="J1172" s="2"/>
      <c r="K1172" s="2"/>
      <c r="L1172" s="2"/>
      <c r="M1172" s="2"/>
      <c r="N1172" s="2"/>
      <c r="O1172" s="2"/>
      <c r="Q1172" s="2"/>
      <c r="R1172" s="2"/>
      <c r="S1172" s="2"/>
      <c r="T1172" s="2"/>
      <c r="V1172" s="2"/>
      <c r="W1172" s="2"/>
      <c r="X1172" s="2"/>
      <c r="Z1172" s="2"/>
      <c r="AA1172" s="2"/>
    </row>
    <row r="1173">
      <c r="A1173" s="95"/>
      <c r="B1173" s="134"/>
      <c r="C1173" s="95"/>
      <c r="D1173" s="94"/>
      <c r="E1173" s="95"/>
      <c r="F1173" s="134"/>
      <c r="G1173" s="94"/>
      <c r="H1173" s="94"/>
      <c r="I1173" s="2"/>
      <c r="J1173" s="2"/>
      <c r="K1173" s="2"/>
      <c r="L1173" s="2"/>
      <c r="M1173" s="2"/>
      <c r="N1173" s="2"/>
      <c r="O1173" s="2"/>
      <c r="Q1173" s="2"/>
      <c r="R1173" s="2"/>
      <c r="S1173" s="2"/>
      <c r="T1173" s="2"/>
      <c r="V1173" s="2"/>
      <c r="W1173" s="2"/>
      <c r="X1173" s="2"/>
      <c r="Z1173" s="2"/>
      <c r="AA1173" s="2"/>
    </row>
    <row r="1174">
      <c r="A1174" s="95"/>
      <c r="B1174" s="134"/>
      <c r="C1174" s="95"/>
      <c r="D1174" s="94"/>
      <c r="E1174" s="95"/>
      <c r="F1174" s="134"/>
      <c r="G1174" s="94"/>
      <c r="H1174" s="94"/>
      <c r="I1174" s="2"/>
      <c r="J1174" s="2"/>
      <c r="K1174" s="2"/>
      <c r="L1174" s="2"/>
      <c r="M1174" s="2"/>
      <c r="N1174" s="2"/>
      <c r="O1174" s="2"/>
      <c r="Q1174" s="2"/>
      <c r="R1174" s="2"/>
      <c r="S1174" s="2"/>
      <c r="T1174" s="2"/>
      <c r="V1174" s="2"/>
      <c r="W1174" s="2"/>
      <c r="X1174" s="2"/>
      <c r="Z1174" s="2"/>
      <c r="AA1174" s="2"/>
    </row>
    <row r="1175">
      <c r="A1175" s="95"/>
      <c r="B1175" s="134"/>
      <c r="C1175" s="95"/>
      <c r="D1175" s="94"/>
      <c r="E1175" s="95"/>
      <c r="F1175" s="134"/>
      <c r="G1175" s="94"/>
      <c r="H1175" s="94"/>
      <c r="I1175" s="2"/>
      <c r="J1175" s="2"/>
      <c r="K1175" s="2"/>
      <c r="L1175" s="2"/>
      <c r="M1175" s="2"/>
      <c r="N1175" s="2"/>
      <c r="O1175" s="2"/>
      <c r="Q1175" s="2"/>
      <c r="R1175" s="2"/>
      <c r="S1175" s="2"/>
      <c r="T1175" s="2"/>
      <c r="V1175" s="2"/>
      <c r="W1175" s="2"/>
      <c r="X1175" s="2"/>
      <c r="Z1175" s="2"/>
      <c r="AA1175" s="2"/>
    </row>
    <row r="1176">
      <c r="A1176" s="95"/>
      <c r="B1176" s="134"/>
      <c r="C1176" s="95"/>
      <c r="D1176" s="94"/>
      <c r="E1176" s="95"/>
      <c r="F1176" s="134"/>
      <c r="G1176" s="94"/>
      <c r="H1176" s="94"/>
      <c r="I1176" s="2"/>
      <c r="J1176" s="2"/>
      <c r="K1176" s="2"/>
      <c r="L1176" s="2"/>
      <c r="M1176" s="2"/>
      <c r="N1176" s="2"/>
      <c r="O1176" s="2"/>
      <c r="Q1176" s="2"/>
      <c r="R1176" s="2"/>
      <c r="S1176" s="2"/>
      <c r="T1176" s="2"/>
      <c r="V1176" s="2"/>
      <c r="W1176" s="2"/>
      <c r="X1176" s="2"/>
      <c r="Z1176" s="2"/>
      <c r="AA1176" s="2"/>
    </row>
    <row r="1177">
      <c r="A1177" s="95"/>
      <c r="B1177" s="134"/>
      <c r="C1177" s="95"/>
      <c r="D1177" s="94"/>
      <c r="E1177" s="95"/>
      <c r="F1177" s="134"/>
      <c r="G1177" s="94"/>
      <c r="H1177" s="94"/>
      <c r="I1177" s="2"/>
      <c r="J1177" s="2"/>
      <c r="K1177" s="2"/>
      <c r="L1177" s="2"/>
      <c r="M1177" s="2"/>
      <c r="N1177" s="2"/>
      <c r="O1177" s="2"/>
      <c r="Q1177" s="2"/>
      <c r="R1177" s="2"/>
      <c r="S1177" s="2"/>
      <c r="T1177" s="2"/>
      <c r="V1177" s="2"/>
      <c r="W1177" s="2"/>
      <c r="X1177" s="2"/>
      <c r="Z1177" s="2"/>
      <c r="AA1177" s="2"/>
    </row>
    <row r="1178">
      <c r="A1178" s="95"/>
      <c r="B1178" s="134"/>
      <c r="C1178" s="95"/>
      <c r="D1178" s="94"/>
      <c r="E1178" s="95"/>
      <c r="F1178" s="134"/>
      <c r="G1178" s="94"/>
      <c r="H1178" s="94"/>
      <c r="I1178" s="2"/>
      <c r="J1178" s="2"/>
      <c r="K1178" s="2"/>
      <c r="L1178" s="2"/>
      <c r="M1178" s="2"/>
      <c r="N1178" s="2"/>
      <c r="O1178" s="2"/>
      <c r="Q1178" s="2"/>
      <c r="R1178" s="2"/>
      <c r="S1178" s="2"/>
      <c r="T1178" s="2"/>
      <c r="V1178" s="2"/>
      <c r="W1178" s="2"/>
      <c r="X1178" s="2"/>
      <c r="Z1178" s="2"/>
      <c r="AA1178" s="2"/>
    </row>
    <row r="1179">
      <c r="A1179" s="95"/>
      <c r="B1179" s="134"/>
      <c r="C1179" s="95"/>
      <c r="D1179" s="94"/>
      <c r="E1179" s="95"/>
      <c r="F1179" s="134"/>
      <c r="G1179" s="94"/>
      <c r="H1179" s="94"/>
      <c r="I1179" s="2"/>
      <c r="J1179" s="2"/>
      <c r="K1179" s="2"/>
      <c r="L1179" s="2"/>
      <c r="M1179" s="2"/>
      <c r="N1179" s="2"/>
      <c r="O1179" s="2"/>
      <c r="Q1179" s="2"/>
      <c r="R1179" s="2"/>
      <c r="S1179" s="2"/>
      <c r="T1179" s="2"/>
      <c r="V1179" s="2"/>
      <c r="W1179" s="2"/>
      <c r="X1179" s="2"/>
      <c r="Z1179" s="2"/>
      <c r="AA1179" s="2"/>
    </row>
    <row r="1180">
      <c r="A1180" s="95"/>
      <c r="B1180" s="134"/>
      <c r="C1180" s="95"/>
      <c r="D1180" s="94"/>
      <c r="E1180" s="95"/>
      <c r="F1180" s="134"/>
      <c r="G1180" s="94"/>
      <c r="H1180" s="94"/>
      <c r="I1180" s="2"/>
      <c r="J1180" s="2"/>
      <c r="K1180" s="2"/>
      <c r="L1180" s="2"/>
      <c r="M1180" s="2"/>
      <c r="N1180" s="2"/>
      <c r="O1180" s="2"/>
      <c r="Q1180" s="2"/>
      <c r="R1180" s="2"/>
      <c r="S1180" s="2"/>
      <c r="T1180" s="2"/>
      <c r="V1180" s="2"/>
      <c r="W1180" s="2"/>
      <c r="X1180" s="2"/>
      <c r="Z1180" s="2"/>
      <c r="AA1180" s="2"/>
    </row>
    <row r="1181">
      <c r="A1181" s="95"/>
      <c r="B1181" s="134"/>
      <c r="C1181" s="95"/>
      <c r="D1181" s="94"/>
      <c r="E1181" s="95"/>
      <c r="F1181" s="134"/>
      <c r="G1181" s="94"/>
      <c r="H1181" s="94"/>
      <c r="I1181" s="2"/>
      <c r="J1181" s="2"/>
      <c r="K1181" s="2"/>
      <c r="L1181" s="2"/>
      <c r="M1181" s="2"/>
      <c r="N1181" s="2"/>
      <c r="O1181" s="2"/>
      <c r="Q1181" s="2"/>
      <c r="R1181" s="2"/>
      <c r="S1181" s="2"/>
      <c r="T1181" s="2"/>
      <c r="V1181" s="2"/>
      <c r="W1181" s="2"/>
      <c r="X1181" s="2"/>
      <c r="Z1181" s="2"/>
      <c r="AA1181" s="2"/>
    </row>
    <row r="1182">
      <c r="A1182" s="95"/>
      <c r="B1182" s="134"/>
      <c r="C1182" s="95"/>
      <c r="D1182" s="94"/>
      <c r="E1182" s="95"/>
      <c r="F1182" s="134"/>
      <c r="G1182" s="94"/>
      <c r="H1182" s="94"/>
      <c r="I1182" s="2"/>
      <c r="J1182" s="2"/>
      <c r="K1182" s="2"/>
      <c r="L1182" s="2"/>
      <c r="M1182" s="2"/>
      <c r="N1182" s="2"/>
      <c r="O1182" s="2"/>
      <c r="Q1182" s="2"/>
      <c r="R1182" s="2"/>
      <c r="S1182" s="2"/>
      <c r="T1182" s="2"/>
      <c r="V1182" s="2"/>
      <c r="W1182" s="2"/>
      <c r="X1182" s="2"/>
      <c r="Z1182" s="2"/>
      <c r="AA1182" s="2"/>
    </row>
    <row r="1183">
      <c r="A1183" s="95"/>
      <c r="B1183" s="134"/>
      <c r="C1183" s="95"/>
      <c r="D1183" s="94"/>
      <c r="E1183" s="95"/>
      <c r="F1183" s="134"/>
      <c r="G1183" s="94"/>
      <c r="H1183" s="94"/>
      <c r="I1183" s="2"/>
      <c r="J1183" s="2"/>
      <c r="K1183" s="2"/>
      <c r="L1183" s="2"/>
      <c r="M1183" s="2"/>
      <c r="N1183" s="2"/>
      <c r="O1183" s="2"/>
      <c r="Q1183" s="2"/>
      <c r="R1183" s="2"/>
      <c r="S1183" s="2"/>
      <c r="T1183" s="2"/>
      <c r="V1183" s="2"/>
      <c r="W1183" s="2"/>
      <c r="X1183" s="2"/>
      <c r="Z1183" s="2"/>
      <c r="AA1183" s="2"/>
    </row>
    <row r="1184">
      <c r="A1184" s="95"/>
      <c r="B1184" s="134"/>
      <c r="C1184" s="95"/>
      <c r="D1184" s="94"/>
      <c r="E1184" s="95"/>
      <c r="F1184" s="134"/>
      <c r="G1184" s="94"/>
      <c r="H1184" s="94"/>
      <c r="I1184" s="2"/>
      <c r="J1184" s="2"/>
      <c r="K1184" s="2"/>
      <c r="L1184" s="2"/>
      <c r="M1184" s="2"/>
      <c r="N1184" s="2"/>
      <c r="O1184" s="2"/>
      <c r="Q1184" s="2"/>
      <c r="R1184" s="2"/>
      <c r="S1184" s="2"/>
      <c r="T1184" s="2"/>
      <c r="V1184" s="2"/>
      <c r="W1184" s="2"/>
      <c r="X1184" s="2"/>
      <c r="Z1184" s="2"/>
      <c r="AA1184" s="2"/>
    </row>
    <row r="1185">
      <c r="A1185" s="95"/>
      <c r="B1185" s="134"/>
      <c r="C1185" s="95"/>
      <c r="D1185" s="94"/>
      <c r="E1185" s="95"/>
      <c r="F1185" s="134"/>
      <c r="G1185" s="94"/>
      <c r="H1185" s="94"/>
      <c r="I1185" s="2"/>
      <c r="J1185" s="2"/>
      <c r="K1185" s="2"/>
      <c r="L1185" s="2"/>
      <c r="M1185" s="2"/>
      <c r="N1185" s="2"/>
      <c r="O1185" s="2"/>
      <c r="Q1185" s="2"/>
      <c r="R1185" s="2"/>
      <c r="S1185" s="2"/>
      <c r="T1185" s="2"/>
      <c r="V1185" s="2"/>
      <c r="W1185" s="2"/>
      <c r="X1185" s="2"/>
      <c r="Z1185" s="2"/>
      <c r="AA1185" s="2"/>
    </row>
    <row r="1186">
      <c r="A1186" s="95"/>
      <c r="B1186" s="134"/>
      <c r="C1186" s="95"/>
      <c r="D1186" s="94"/>
      <c r="E1186" s="95"/>
      <c r="F1186" s="134"/>
      <c r="G1186" s="94"/>
      <c r="H1186" s="94"/>
      <c r="I1186" s="2"/>
      <c r="J1186" s="2"/>
      <c r="K1186" s="2"/>
      <c r="L1186" s="2"/>
      <c r="M1186" s="2"/>
      <c r="N1186" s="2"/>
      <c r="O1186" s="2"/>
      <c r="Q1186" s="2"/>
      <c r="R1186" s="2"/>
      <c r="S1186" s="2"/>
      <c r="T1186" s="2"/>
      <c r="V1186" s="2"/>
      <c r="W1186" s="2"/>
      <c r="X1186" s="2"/>
      <c r="Z1186" s="2"/>
      <c r="AA1186" s="2"/>
    </row>
    <row r="1187">
      <c r="A1187" s="95"/>
      <c r="B1187" s="134"/>
      <c r="C1187" s="95"/>
      <c r="D1187" s="94"/>
      <c r="E1187" s="95"/>
      <c r="F1187" s="134"/>
      <c r="G1187" s="94"/>
      <c r="H1187" s="94"/>
      <c r="I1187" s="2"/>
      <c r="J1187" s="2"/>
      <c r="K1187" s="2"/>
      <c r="L1187" s="2"/>
      <c r="M1187" s="2"/>
      <c r="N1187" s="2"/>
      <c r="O1187" s="2"/>
      <c r="Q1187" s="2"/>
      <c r="R1187" s="2"/>
      <c r="S1187" s="2"/>
      <c r="T1187" s="2"/>
      <c r="V1187" s="2"/>
      <c r="W1187" s="2"/>
      <c r="X1187" s="2"/>
      <c r="Z1187" s="2"/>
      <c r="AA1187" s="2"/>
    </row>
    <row r="1188">
      <c r="A1188" s="95"/>
      <c r="B1188" s="134"/>
      <c r="C1188" s="95"/>
      <c r="D1188" s="94"/>
      <c r="E1188" s="95"/>
      <c r="F1188" s="134"/>
      <c r="G1188" s="94"/>
      <c r="H1188" s="94"/>
      <c r="I1188" s="2"/>
      <c r="J1188" s="2"/>
      <c r="K1188" s="2"/>
      <c r="L1188" s="2"/>
      <c r="M1188" s="2"/>
      <c r="N1188" s="2"/>
      <c r="O1188" s="2"/>
      <c r="Q1188" s="2"/>
      <c r="R1188" s="2"/>
      <c r="S1188" s="2"/>
      <c r="T1188" s="2"/>
      <c r="V1188" s="2"/>
      <c r="W1188" s="2"/>
      <c r="X1188" s="2"/>
      <c r="Z1188" s="2"/>
      <c r="AA1188" s="2"/>
    </row>
    <row r="1189">
      <c r="A1189" s="95"/>
      <c r="B1189" s="134"/>
      <c r="C1189" s="95"/>
      <c r="D1189" s="94"/>
      <c r="E1189" s="95"/>
      <c r="F1189" s="134"/>
      <c r="G1189" s="94"/>
      <c r="H1189" s="94"/>
      <c r="I1189" s="2"/>
      <c r="J1189" s="2"/>
      <c r="K1189" s="2"/>
      <c r="L1189" s="2"/>
      <c r="M1189" s="2"/>
      <c r="N1189" s="2"/>
      <c r="O1189" s="2"/>
      <c r="Q1189" s="2"/>
      <c r="R1189" s="2"/>
      <c r="S1189" s="2"/>
      <c r="T1189" s="2"/>
      <c r="V1189" s="2"/>
      <c r="W1189" s="2"/>
      <c r="X1189" s="2"/>
      <c r="Z1189" s="2"/>
      <c r="AA1189" s="2"/>
    </row>
    <row r="1190">
      <c r="A1190" s="95"/>
      <c r="B1190" s="134"/>
      <c r="C1190" s="95"/>
      <c r="D1190" s="94"/>
      <c r="E1190" s="95"/>
      <c r="F1190" s="134"/>
      <c r="G1190" s="94"/>
      <c r="H1190" s="94"/>
      <c r="I1190" s="2"/>
      <c r="J1190" s="2"/>
      <c r="K1190" s="2"/>
      <c r="L1190" s="2"/>
      <c r="M1190" s="2"/>
      <c r="N1190" s="2"/>
      <c r="O1190" s="2"/>
      <c r="Q1190" s="2"/>
      <c r="R1190" s="2"/>
      <c r="S1190" s="2"/>
      <c r="T1190" s="2"/>
      <c r="V1190" s="2"/>
      <c r="W1190" s="2"/>
      <c r="X1190" s="2"/>
      <c r="Z1190" s="2"/>
      <c r="AA1190" s="2"/>
    </row>
    <row r="1191">
      <c r="A1191" s="95"/>
      <c r="B1191" s="134"/>
      <c r="C1191" s="95"/>
      <c r="D1191" s="94"/>
      <c r="E1191" s="95"/>
      <c r="F1191" s="134"/>
      <c r="G1191" s="94"/>
      <c r="H1191" s="94"/>
      <c r="I1191" s="2"/>
      <c r="J1191" s="2"/>
      <c r="K1191" s="2"/>
      <c r="L1191" s="2"/>
      <c r="M1191" s="2"/>
      <c r="N1191" s="2"/>
      <c r="O1191" s="2"/>
      <c r="Q1191" s="2"/>
      <c r="R1191" s="2"/>
      <c r="S1191" s="2"/>
      <c r="T1191" s="2"/>
      <c r="V1191" s="2"/>
      <c r="W1191" s="2"/>
      <c r="X1191" s="2"/>
      <c r="Z1191" s="2"/>
      <c r="AA1191" s="2"/>
    </row>
    <row r="1192">
      <c r="A1192" s="95"/>
      <c r="B1192" s="134"/>
      <c r="C1192" s="95"/>
      <c r="D1192" s="94"/>
      <c r="E1192" s="95"/>
      <c r="F1192" s="134"/>
      <c r="G1192" s="94"/>
      <c r="H1192" s="94"/>
      <c r="I1192" s="2"/>
      <c r="J1192" s="2"/>
      <c r="K1192" s="2"/>
      <c r="L1192" s="2"/>
      <c r="M1192" s="2"/>
      <c r="N1192" s="2"/>
      <c r="O1192" s="2"/>
      <c r="Q1192" s="2"/>
      <c r="R1192" s="2"/>
      <c r="S1192" s="2"/>
      <c r="T1192" s="2"/>
      <c r="V1192" s="2"/>
      <c r="W1192" s="2"/>
      <c r="X1192" s="2"/>
      <c r="Z1192" s="2"/>
      <c r="AA1192" s="2"/>
    </row>
    <row r="1193">
      <c r="A1193" s="95"/>
      <c r="B1193" s="134"/>
      <c r="C1193" s="95"/>
      <c r="D1193" s="94"/>
      <c r="E1193" s="95"/>
      <c r="F1193" s="134"/>
      <c r="G1193" s="94"/>
      <c r="H1193" s="94"/>
      <c r="I1193" s="2"/>
      <c r="J1193" s="2"/>
      <c r="K1193" s="2"/>
      <c r="L1193" s="2"/>
      <c r="M1193" s="2"/>
      <c r="N1193" s="2"/>
      <c r="O1193" s="2"/>
      <c r="Q1193" s="2"/>
      <c r="R1193" s="2"/>
      <c r="S1193" s="2"/>
      <c r="T1193" s="2"/>
      <c r="V1193" s="2"/>
      <c r="W1193" s="2"/>
      <c r="X1193" s="2"/>
      <c r="Z1193" s="2"/>
      <c r="AA1193" s="2"/>
    </row>
    <row r="1194">
      <c r="A1194" s="95"/>
      <c r="B1194" s="134"/>
      <c r="C1194" s="95"/>
      <c r="D1194" s="94"/>
      <c r="E1194" s="95"/>
      <c r="F1194" s="134"/>
      <c r="G1194" s="94"/>
      <c r="H1194" s="94"/>
      <c r="I1194" s="2"/>
      <c r="J1194" s="2"/>
      <c r="K1194" s="2"/>
      <c r="L1194" s="2"/>
      <c r="M1194" s="2"/>
      <c r="N1194" s="2"/>
      <c r="O1194" s="2"/>
      <c r="Q1194" s="2"/>
      <c r="R1194" s="2"/>
      <c r="S1194" s="2"/>
      <c r="T1194" s="2"/>
      <c r="V1194" s="2"/>
      <c r="W1194" s="2"/>
      <c r="X1194" s="2"/>
      <c r="Z1194" s="2"/>
      <c r="AA1194" s="2"/>
    </row>
    <row r="1195">
      <c r="A1195" s="95"/>
      <c r="B1195" s="134"/>
      <c r="C1195" s="95"/>
      <c r="D1195" s="94"/>
      <c r="E1195" s="95"/>
      <c r="F1195" s="134"/>
      <c r="G1195" s="94"/>
      <c r="H1195" s="94"/>
      <c r="I1195" s="2"/>
      <c r="J1195" s="2"/>
      <c r="K1195" s="2"/>
      <c r="L1195" s="2"/>
      <c r="M1195" s="2"/>
      <c r="N1195" s="2"/>
      <c r="O1195" s="2"/>
      <c r="Q1195" s="2"/>
      <c r="R1195" s="2"/>
      <c r="S1195" s="2"/>
      <c r="T1195" s="2"/>
      <c r="V1195" s="2"/>
      <c r="W1195" s="2"/>
      <c r="X1195" s="2"/>
      <c r="Z1195" s="2"/>
      <c r="AA1195" s="2"/>
    </row>
    <row r="1196">
      <c r="A1196" s="95"/>
      <c r="B1196" s="134"/>
      <c r="C1196" s="95"/>
      <c r="D1196" s="94"/>
      <c r="E1196" s="95"/>
      <c r="F1196" s="134"/>
      <c r="G1196" s="94"/>
      <c r="H1196" s="94"/>
      <c r="I1196" s="2"/>
      <c r="J1196" s="2"/>
      <c r="K1196" s="2"/>
      <c r="L1196" s="2"/>
      <c r="M1196" s="2"/>
      <c r="N1196" s="2"/>
      <c r="O1196" s="2"/>
      <c r="Q1196" s="2"/>
      <c r="R1196" s="2"/>
      <c r="S1196" s="2"/>
      <c r="T1196" s="2"/>
      <c r="V1196" s="2"/>
      <c r="W1196" s="2"/>
      <c r="X1196" s="2"/>
      <c r="Z1196" s="2"/>
      <c r="AA1196" s="2"/>
    </row>
    <row r="1197">
      <c r="A1197" s="95"/>
      <c r="B1197" s="134"/>
      <c r="C1197" s="95"/>
      <c r="D1197" s="94"/>
      <c r="E1197" s="95"/>
      <c r="F1197" s="134"/>
      <c r="G1197" s="94"/>
      <c r="H1197" s="94"/>
      <c r="I1197" s="2"/>
      <c r="J1197" s="2"/>
      <c r="K1197" s="2"/>
      <c r="L1197" s="2"/>
      <c r="M1197" s="2"/>
      <c r="N1197" s="2"/>
      <c r="O1197" s="2"/>
      <c r="Q1197" s="2"/>
      <c r="R1197" s="2"/>
      <c r="S1197" s="2"/>
      <c r="T1197" s="2"/>
      <c r="V1197" s="2"/>
      <c r="W1197" s="2"/>
      <c r="X1197" s="2"/>
      <c r="Z1197" s="2"/>
      <c r="AA1197" s="2"/>
    </row>
    <row r="1198">
      <c r="A1198" s="95"/>
      <c r="B1198" s="134"/>
      <c r="C1198" s="95"/>
      <c r="D1198" s="94"/>
      <c r="E1198" s="95"/>
      <c r="F1198" s="134"/>
      <c r="G1198" s="94"/>
      <c r="H1198" s="94"/>
      <c r="I1198" s="2"/>
      <c r="J1198" s="2"/>
      <c r="K1198" s="2"/>
      <c r="L1198" s="2"/>
      <c r="M1198" s="2"/>
      <c r="N1198" s="2"/>
      <c r="O1198" s="2"/>
      <c r="Q1198" s="2"/>
      <c r="R1198" s="2"/>
      <c r="S1198" s="2"/>
      <c r="T1198" s="2"/>
      <c r="V1198" s="2"/>
      <c r="W1198" s="2"/>
      <c r="X1198" s="2"/>
      <c r="Z1198" s="2"/>
      <c r="AA1198" s="2"/>
    </row>
    <row r="1199">
      <c r="A1199" s="95"/>
      <c r="B1199" s="134"/>
      <c r="C1199" s="95"/>
      <c r="D1199" s="94"/>
      <c r="E1199" s="95"/>
      <c r="F1199" s="134"/>
      <c r="G1199" s="94"/>
      <c r="H1199" s="94"/>
      <c r="I1199" s="2"/>
      <c r="J1199" s="2"/>
      <c r="K1199" s="2"/>
      <c r="L1199" s="2"/>
      <c r="M1199" s="2"/>
      <c r="N1199" s="2"/>
      <c r="O1199" s="2"/>
      <c r="Q1199" s="2"/>
      <c r="R1199" s="2"/>
      <c r="S1199" s="2"/>
      <c r="T1199" s="2"/>
      <c r="V1199" s="2"/>
      <c r="W1199" s="2"/>
      <c r="X1199" s="2"/>
      <c r="Z1199" s="2"/>
      <c r="AA1199" s="2"/>
    </row>
    <row r="1200">
      <c r="A1200" s="95"/>
      <c r="B1200" s="134"/>
      <c r="C1200" s="95"/>
      <c r="D1200" s="94"/>
      <c r="E1200" s="95"/>
      <c r="F1200" s="134"/>
      <c r="G1200" s="94"/>
      <c r="H1200" s="94"/>
      <c r="I1200" s="2"/>
      <c r="J1200" s="2"/>
      <c r="K1200" s="2"/>
      <c r="L1200" s="2"/>
      <c r="M1200" s="2"/>
      <c r="N1200" s="2"/>
      <c r="O1200" s="2"/>
      <c r="Q1200" s="2"/>
      <c r="R1200" s="2"/>
      <c r="S1200" s="2"/>
      <c r="T1200" s="2"/>
      <c r="V1200" s="2"/>
      <c r="W1200" s="2"/>
      <c r="X1200" s="2"/>
      <c r="Z1200" s="2"/>
      <c r="AA1200" s="2"/>
    </row>
    <row r="1201">
      <c r="A1201" s="95"/>
      <c r="B1201" s="134"/>
      <c r="C1201" s="95"/>
      <c r="D1201" s="94"/>
      <c r="E1201" s="95"/>
      <c r="F1201" s="134"/>
      <c r="G1201" s="94"/>
      <c r="H1201" s="94"/>
      <c r="I1201" s="2"/>
      <c r="J1201" s="2"/>
      <c r="K1201" s="2"/>
      <c r="L1201" s="2"/>
      <c r="M1201" s="2"/>
      <c r="N1201" s="2"/>
      <c r="O1201" s="2"/>
      <c r="Q1201" s="2"/>
      <c r="R1201" s="2"/>
      <c r="S1201" s="2"/>
      <c r="T1201" s="2"/>
      <c r="V1201" s="2"/>
      <c r="W1201" s="2"/>
      <c r="X1201" s="2"/>
      <c r="Z1201" s="2"/>
      <c r="AA1201" s="2"/>
    </row>
    <row r="1202">
      <c r="A1202" s="95"/>
      <c r="B1202" s="134"/>
      <c r="C1202" s="95"/>
      <c r="D1202" s="94"/>
      <c r="E1202" s="95"/>
      <c r="F1202" s="134"/>
      <c r="G1202" s="94"/>
      <c r="H1202" s="94"/>
      <c r="I1202" s="2"/>
      <c r="J1202" s="2"/>
      <c r="K1202" s="2"/>
      <c r="L1202" s="2"/>
      <c r="M1202" s="2"/>
      <c r="N1202" s="2"/>
      <c r="O1202" s="2"/>
      <c r="Q1202" s="2"/>
      <c r="R1202" s="2"/>
      <c r="S1202" s="2"/>
      <c r="T1202" s="2"/>
      <c r="V1202" s="2"/>
      <c r="W1202" s="2"/>
      <c r="X1202" s="2"/>
      <c r="Z1202" s="2"/>
      <c r="AA1202" s="2"/>
    </row>
    <row r="1203">
      <c r="A1203" s="95"/>
      <c r="B1203" s="134"/>
      <c r="C1203" s="95"/>
      <c r="D1203" s="94"/>
      <c r="E1203" s="95"/>
      <c r="F1203" s="134"/>
      <c r="G1203" s="94"/>
      <c r="H1203" s="94"/>
      <c r="I1203" s="2"/>
      <c r="J1203" s="2"/>
      <c r="K1203" s="2"/>
      <c r="L1203" s="2"/>
      <c r="M1203" s="2"/>
      <c r="N1203" s="2"/>
      <c r="O1203" s="2"/>
      <c r="Q1203" s="2"/>
      <c r="R1203" s="2"/>
      <c r="S1203" s="2"/>
      <c r="T1203" s="2"/>
      <c r="V1203" s="2"/>
      <c r="W1203" s="2"/>
      <c r="X1203" s="2"/>
      <c r="Z1203" s="2"/>
      <c r="AA1203" s="2"/>
    </row>
    <row r="1204">
      <c r="A1204" s="95"/>
      <c r="B1204" s="134"/>
      <c r="C1204" s="95"/>
      <c r="D1204" s="94"/>
      <c r="E1204" s="95"/>
      <c r="F1204" s="134"/>
      <c r="G1204" s="94"/>
      <c r="H1204" s="94"/>
      <c r="I1204" s="2"/>
      <c r="J1204" s="2"/>
      <c r="K1204" s="2"/>
      <c r="L1204" s="2"/>
      <c r="M1204" s="2"/>
      <c r="N1204" s="2"/>
      <c r="O1204" s="2"/>
      <c r="Q1204" s="2"/>
      <c r="R1204" s="2"/>
      <c r="S1204" s="2"/>
      <c r="T1204" s="2"/>
      <c r="V1204" s="2"/>
      <c r="W1204" s="2"/>
      <c r="X1204" s="2"/>
      <c r="Z1204" s="2"/>
      <c r="AA1204" s="2"/>
    </row>
    <row r="1205">
      <c r="A1205" s="95"/>
      <c r="B1205" s="134"/>
      <c r="C1205" s="95"/>
      <c r="D1205" s="94"/>
      <c r="E1205" s="95"/>
      <c r="F1205" s="134"/>
      <c r="G1205" s="94"/>
      <c r="H1205" s="94"/>
      <c r="I1205" s="2"/>
      <c r="J1205" s="2"/>
      <c r="K1205" s="2"/>
      <c r="L1205" s="2"/>
      <c r="M1205" s="2"/>
      <c r="N1205" s="2"/>
      <c r="O1205" s="2"/>
      <c r="Q1205" s="2"/>
      <c r="R1205" s="2"/>
      <c r="S1205" s="2"/>
      <c r="T1205" s="2"/>
      <c r="V1205" s="2"/>
      <c r="W1205" s="2"/>
      <c r="X1205" s="2"/>
      <c r="Z1205" s="2"/>
      <c r="AA1205" s="2"/>
    </row>
    <row r="1206">
      <c r="A1206" s="95"/>
      <c r="B1206" s="134"/>
      <c r="C1206" s="95"/>
      <c r="D1206" s="94"/>
      <c r="E1206" s="95"/>
      <c r="F1206" s="134"/>
      <c r="G1206" s="94"/>
      <c r="H1206" s="94"/>
      <c r="I1206" s="2"/>
      <c r="J1206" s="2"/>
      <c r="K1206" s="2"/>
      <c r="L1206" s="2"/>
      <c r="M1206" s="2"/>
      <c r="N1206" s="2"/>
      <c r="O1206" s="2"/>
      <c r="Q1206" s="2"/>
      <c r="R1206" s="2"/>
      <c r="S1206" s="2"/>
      <c r="T1206" s="2"/>
      <c r="V1206" s="2"/>
      <c r="W1206" s="2"/>
      <c r="X1206" s="2"/>
      <c r="Z1206" s="2"/>
      <c r="AA1206" s="2"/>
    </row>
    <row r="1207">
      <c r="A1207" s="95"/>
      <c r="B1207" s="134"/>
      <c r="C1207" s="95"/>
      <c r="D1207" s="94"/>
      <c r="E1207" s="95"/>
      <c r="F1207" s="134"/>
      <c r="G1207" s="94"/>
      <c r="H1207" s="94"/>
      <c r="I1207" s="2"/>
      <c r="J1207" s="2"/>
      <c r="K1207" s="2"/>
      <c r="L1207" s="2"/>
      <c r="M1207" s="2"/>
      <c r="N1207" s="2"/>
      <c r="O1207" s="2"/>
      <c r="Q1207" s="2"/>
      <c r="R1207" s="2"/>
      <c r="S1207" s="2"/>
      <c r="T1207" s="2"/>
      <c r="V1207" s="2"/>
      <c r="W1207" s="2"/>
      <c r="X1207" s="2"/>
      <c r="Z1207" s="2"/>
      <c r="AA1207" s="2"/>
    </row>
    <row r="1208">
      <c r="A1208" s="95"/>
      <c r="B1208" s="134"/>
      <c r="C1208" s="95"/>
      <c r="D1208" s="94"/>
      <c r="E1208" s="95"/>
      <c r="F1208" s="134"/>
      <c r="G1208" s="94"/>
      <c r="H1208" s="94"/>
      <c r="I1208" s="2"/>
      <c r="J1208" s="2"/>
      <c r="K1208" s="2"/>
      <c r="L1208" s="2"/>
      <c r="M1208" s="2"/>
      <c r="N1208" s="2"/>
      <c r="O1208" s="2"/>
      <c r="Q1208" s="2"/>
      <c r="R1208" s="2"/>
      <c r="S1208" s="2"/>
      <c r="T1208" s="2"/>
      <c r="V1208" s="2"/>
      <c r="W1208" s="2"/>
      <c r="X1208" s="2"/>
      <c r="Z1208" s="2"/>
      <c r="AA1208" s="2"/>
    </row>
    <row r="1209">
      <c r="A1209" s="95"/>
      <c r="B1209" s="134"/>
      <c r="C1209" s="95"/>
      <c r="D1209" s="94"/>
      <c r="E1209" s="95"/>
      <c r="F1209" s="134"/>
      <c r="G1209" s="94"/>
      <c r="H1209" s="94"/>
      <c r="I1209" s="2"/>
      <c r="J1209" s="2"/>
      <c r="K1209" s="2"/>
      <c r="L1209" s="2"/>
      <c r="M1209" s="2"/>
      <c r="N1209" s="2"/>
      <c r="O1209" s="2"/>
      <c r="Q1209" s="2"/>
      <c r="R1209" s="2"/>
      <c r="S1209" s="2"/>
      <c r="T1209" s="2"/>
      <c r="V1209" s="2"/>
      <c r="W1209" s="2"/>
      <c r="X1209" s="2"/>
      <c r="Z1209" s="2"/>
      <c r="AA1209" s="2"/>
    </row>
    <row r="1210">
      <c r="A1210" s="95"/>
      <c r="B1210" s="134"/>
      <c r="C1210" s="95"/>
      <c r="D1210" s="94"/>
      <c r="E1210" s="95"/>
      <c r="F1210" s="134"/>
      <c r="G1210" s="94"/>
      <c r="H1210" s="94"/>
      <c r="I1210" s="2"/>
      <c r="J1210" s="2"/>
      <c r="K1210" s="2"/>
      <c r="L1210" s="2"/>
      <c r="M1210" s="2"/>
      <c r="N1210" s="2"/>
      <c r="O1210" s="2"/>
      <c r="Q1210" s="2"/>
      <c r="R1210" s="2"/>
      <c r="S1210" s="2"/>
      <c r="T1210" s="2"/>
      <c r="V1210" s="2"/>
      <c r="W1210" s="2"/>
      <c r="X1210" s="2"/>
      <c r="Z1210" s="2"/>
      <c r="AA1210" s="2"/>
    </row>
    <row r="1211">
      <c r="A1211" s="95"/>
      <c r="B1211" s="134"/>
      <c r="C1211" s="95"/>
      <c r="D1211" s="94"/>
      <c r="E1211" s="95"/>
      <c r="F1211" s="134"/>
      <c r="G1211" s="94"/>
      <c r="H1211" s="94"/>
      <c r="I1211" s="2"/>
      <c r="J1211" s="2"/>
      <c r="K1211" s="2"/>
      <c r="L1211" s="2"/>
      <c r="M1211" s="2"/>
      <c r="N1211" s="2"/>
      <c r="O1211" s="2"/>
      <c r="Q1211" s="2"/>
      <c r="R1211" s="2"/>
      <c r="S1211" s="2"/>
      <c r="T1211" s="2"/>
      <c r="V1211" s="2"/>
      <c r="W1211" s="2"/>
      <c r="X1211" s="2"/>
      <c r="Z1211" s="2"/>
      <c r="AA1211" s="2"/>
    </row>
    <row r="1212">
      <c r="A1212" s="95"/>
      <c r="B1212" s="134"/>
      <c r="C1212" s="95"/>
      <c r="D1212" s="94"/>
      <c r="E1212" s="95"/>
      <c r="F1212" s="134"/>
      <c r="G1212" s="94"/>
      <c r="H1212" s="94"/>
      <c r="I1212" s="2"/>
      <c r="J1212" s="2"/>
      <c r="K1212" s="2"/>
      <c r="L1212" s="2"/>
      <c r="M1212" s="2"/>
      <c r="N1212" s="2"/>
      <c r="O1212" s="2"/>
      <c r="Q1212" s="2"/>
      <c r="R1212" s="2"/>
      <c r="S1212" s="2"/>
      <c r="T1212" s="2"/>
      <c r="V1212" s="2"/>
      <c r="W1212" s="2"/>
      <c r="X1212" s="2"/>
      <c r="Z1212" s="2"/>
      <c r="AA1212" s="2"/>
    </row>
    <row r="1213">
      <c r="A1213" s="95"/>
      <c r="B1213" s="134"/>
      <c r="C1213" s="95"/>
      <c r="D1213" s="94"/>
      <c r="E1213" s="95"/>
      <c r="F1213" s="134"/>
      <c r="G1213" s="94"/>
      <c r="H1213" s="94"/>
      <c r="I1213" s="2"/>
      <c r="J1213" s="2"/>
      <c r="K1213" s="2"/>
      <c r="L1213" s="2"/>
      <c r="M1213" s="2"/>
      <c r="N1213" s="2"/>
      <c r="O1213" s="2"/>
      <c r="Q1213" s="2"/>
      <c r="R1213" s="2"/>
      <c r="S1213" s="2"/>
      <c r="T1213" s="2"/>
      <c r="V1213" s="2"/>
      <c r="W1213" s="2"/>
      <c r="X1213" s="2"/>
      <c r="Z1213" s="2"/>
      <c r="AA1213" s="2"/>
    </row>
    <row r="1214">
      <c r="A1214" s="95"/>
      <c r="B1214" s="134"/>
      <c r="C1214" s="95"/>
      <c r="D1214" s="94"/>
      <c r="E1214" s="95"/>
      <c r="F1214" s="134"/>
      <c r="G1214" s="94"/>
      <c r="H1214" s="94"/>
      <c r="I1214" s="2"/>
      <c r="J1214" s="2"/>
      <c r="K1214" s="2"/>
      <c r="L1214" s="2"/>
      <c r="M1214" s="2"/>
      <c r="N1214" s="2"/>
      <c r="O1214" s="2"/>
      <c r="Q1214" s="2"/>
      <c r="R1214" s="2"/>
      <c r="S1214" s="2"/>
      <c r="T1214" s="2"/>
      <c r="V1214" s="2"/>
      <c r="W1214" s="2"/>
      <c r="X1214" s="2"/>
      <c r="Z1214" s="2"/>
      <c r="AA1214" s="2"/>
    </row>
    <row r="1215">
      <c r="A1215" s="95"/>
      <c r="B1215" s="134"/>
      <c r="C1215" s="95"/>
      <c r="D1215" s="94"/>
      <c r="E1215" s="95"/>
      <c r="F1215" s="134"/>
      <c r="G1215" s="94"/>
      <c r="H1215" s="94"/>
      <c r="I1215" s="2"/>
      <c r="J1215" s="2"/>
      <c r="K1215" s="2"/>
      <c r="L1215" s="2"/>
      <c r="M1215" s="2"/>
      <c r="N1215" s="2"/>
      <c r="O1215" s="2"/>
      <c r="Q1215" s="2"/>
      <c r="R1215" s="2"/>
      <c r="S1215" s="2"/>
      <c r="T1215" s="2"/>
      <c r="V1215" s="2"/>
      <c r="W1215" s="2"/>
      <c r="X1215" s="2"/>
      <c r="Z1215" s="2"/>
      <c r="AA1215" s="2"/>
    </row>
    <row r="1216">
      <c r="A1216" s="95"/>
      <c r="B1216" s="134"/>
      <c r="C1216" s="95"/>
      <c r="D1216" s="94"/>
      <c r="E1216" s="95"/>
      <c r="F1216" s="134"/>
      <c r="G1216" s="94"/>
      <c r="H1216" s="94"/>
      <c r="I1216" s="2"/>
      <c r="J1216" s="2"/>
      <c r="K1216" s="2"/>
      <c r="L1216" s="2"/>
      <c r="M1216" s="2"/>
      <c r="N1216" s="2"/>
      <c r="O1216" s="2"/>
      <c r="Q1216" s="2"/>
      <c r="R1216" s="2"/>
      <c r="S1216" s="2"/>
      <c r="T1216" s="2"/>
      <c r="V1216" s="2"/>
      <c r="W1216" s="2"/>
      <c r="X1216" s="2"/>
      <c r="Z1216" s="2"/>
      <c r="AA1216" s="2"/>
    </row>
    <row r="1217">
      <c r="A1217" s="95"/>
      <c r="B1217" s="134"/>
      <c r="C1217" s="95"/>
      <c r="D1217" s="94"/>
      <c r="E1217" s="95"/>
      <c r="F1217" s="134"/>
      <c r="G1217" s="94"/>
      <c r="H1217" s="94"/>
      <c r="I1217" s="2"/>
      <c r="J1217" s="2"/>
      <c r="K1217" s="2"/>
      <c r="L1217" s="2"/>
      <c r="M1217" s="2"/>
      <c r="N1217" s="2"/>
      <c r="O1217" s="2"/>
      <c r="Q1217" s="2"/>
      <c r="R1217" s="2"/>
      <c r="S1217" s="2"/>
      <c r="T1217" s="2"/>
      <c r="V1217" s="2"/>
      <c r="W1217" s="2"/>
      <c r="X1217" s="2"/>
      <c r="Z1217" s="2"/>
      <c r="AA1217" s="2"/>
    </row>
    <row r="1218">
      <c r="A1218" s="95"/>
      <c r="B1218" s="134"/>
      <c r="C1218" s="95"/>
      <c r="D1218" s="94"/>
      <c r="E1218" s="95"/>
      <c r="F1218" s="134"/>
      <c r="G1218" s="94"/>
      <c r="H1218" s="94"/>
      <c r="I1218" s="2"/>
      <c r="J1218" s="2"/>
      <c r="K1218" s="2"/>
      <c r="L1218" s="2"/>
      <c r="M1218" s="2"/>
      <c r="N1218" s="2"/>
      <c r="O1218" s="2"/>
      <c r="Q1218" s="2"/>
      <c r="R1218" s="2"/>
      <c r="S1218" s="2"/>
      <c r="T1218" s="2"/>
      <c r="V1218" s="2"/>
      <c r="W1218" s="2"/>
      <c r="X1218" s="2"/>
      <c r="Z1218" s="2"/>
      <c r="AA1218" s="2"/>
    </row>
    <row r="1219">
      <c r="A1219" s="95"/>
      <c r="B1219" s="134"/>
      <c r="C1219" s="95"/>
      <c r="D1219" s="94"/>
      <c r="E1219" s="95"/>
      <c r="F1219" s="134"/>
      <c r="G1219" s="94"/>
      <c r="H1219" s="94"/>
      <c r="I1219" s="2"/>
      <c r="J1219" s="2"/>
      <c r="K1219" s="2"/>
      <c r="L1219" s="2"/>
      <c r="M1219" s="2"/>
      <c r="N1219" s="2"/>
      <c r="O1219" s="2"/>
      <c r="Q1219" s="2"/>
      <c r="R1219" s="2"/>
      <c r="S1219" s="2"/>
      <c r="T1219" s="2"/>
      <c r="V1219" s="2"/>
      <c r="W1219" s="2"/>
      <c r="X1219" s="2"/>
      <c r="Z1219" s="2"/>
      <c r="AA1219" s="2"/>
    </row>
    <row r="1220">
      <c r="A1220" s="95"/>
      <c r="B1220" s="134"/>
      <c r="C1220" s="95"/>
      <c r="D1220" s="94"/>
      <c r="E1220" s="95"/>
      <c r="F1220" s="134"/>
      <c r="G1220" s="94"/>
      <c r="H1220" s="94"/>
      <c r="I1220" s="2"/>
      <c r="J1220" s="2"/>
      <c r="K1220" s="2"/>
      <c r="L1220" s="2"/>
      <c r="M1220" s="2"/>
      <c r="N1220" s="2"/>
      <c r="O1220" s="2"/>
      <c r="Q1220" s="2"/>
      <c r="R1220" s="2"/>
      <c r="S1220" s="2"/>
      <c r="T1220" s="2"/>
      <c r="V1220" s="2"/>
      <c r="W1220" s="2"/>
      <c r="X1220" s="2"/>
      <c r="Z1220" s="2"/>
      <c r="AA1220" s="2"/>
    </row>
    <row r="1221">
      <c r="A1221" s="95"/>
      <c r="B1221" s="134"/>
      <c r="C1221" s="95"/>
      <c r="D1221" s="94"/>
      <c r="E1221" s="95"/>
      <c r="F1221" s="134"/>
      <c r="G1221" s="94"/>
      <c r="H1221" s="94"/>
      <c r="I1221" s="2"/>
      <c r="J1221" s="2"/>
      <c r="K1221" s="2"/>
      <c r="L1221" s="2"/>
      <c r="M1221" s="2"/>
      <c r="N1221" s="2"/>
      <c r="O1221" s="2"/>
      <c r="Q1221" s="2"/>
      <c r="R1221" s="2"/>
      <c r="S1221" s="2"/>
      <c r="T1221" s="2"/>
      <c r="V1221" s="2"/>
      <c r="W1221" s="2"/>
      <c r="X1221" s="2"/>
      <c r="Z1221" s="2"/>
      <c r="AA1221" s="2"/>
    </row>
    <row r="1222">
      <c r="A1222" s="95"/>
      <c r="B1222" s="134"/>
      <c r="C1222" s="95"/>
      <c r="D1222" s="94"/>
      <c r="E1222" s="95"/>
      <c r="F1222" s="134"/>
      <c r="G1222" s="94"/>
      <c r="H1222" s="94"/>
      <c r="I1222" s="2"/>
      <c r="J1222" s="2"/>
      <c r="K1222" s="2"/>
      <c r="L1222" s="2"/>
      <c r="M1222" s="2"/>
      <c r="N1222" s="2"/>
      <c r="O1222" s="2"/>
      <c r="Q1222" s="2"/>
      <c r="R1222" s="2"/>
      <c r="S1222" s="2"/>
      <c r="T1222" s="2"/>
      <c r="V1222" s="2"/>
      <c r="W1222" s="2"/>
      <c r="X1222" s="2"/>
      <c r="Z1222" s="2"/>
      <c r="AA1222" s="2"/>
    </row>
    <row r="1223">
      <c r="A1223" s="95"/>
      <c r="B1223" s="134"/>
      <c r="C1223" s="95"/>
      <c r="D1223" s="94"/>
      <c r="E1223" s="95"/>
      <c r="F1223" s="134"/>
      <c r="G1223" s="94"/>
      <c r="H1223" s="94"/>
      <c r="I1223" s="2"/>
      <c r="J1223" s="2"/>
      <c r="K1223" s="2"/>
      <c r="L1223" s="2"/>
      <c r="M1223" s="2"/>
      <c r="N1223" s="2"/>
      <c r="O1223" s="2"/>
      <c r="Q1223" s="2"/>
      <c r="R1223" s="2"/>
      <c r="S1223" s="2"/>
      <c r="T1223" s="2"/>
      <c r="V1223" s="2"/>
      <c r="W1223" s="2"/>
      <c r="X1223" s="2"/>
      <c r="Z1223" s="2"/>
      <c r="AA1223" s="2"/>
    </row>
    <row r="1224">
      <c r="A1224" s="95"/>
      <c r="B1224" s="134"/>
      <c r="C1224" s="95"/>
      <c r="D1224" s="94"/>
      <c r="E1224" s="95"/>
      <c r="F1224" s="134"/>
      <c r="G1224" s="94"/>
      <c r="H1224" s="94"/>
      <c r="I1224" s="2"/>
      <c r="J1224" s="2"/>
      <c r="K1224" s="2"/>
      <c r="L1224" s="2"/>
      <c r="M1224" s="2"/>
      <c r="N1224" s="2"/>
      <c r="O1224" s="2"/>
      <c r="Q1224" s="2"/>
      <c r="R1224" s="2"/>
      <c r="S1224" s="2"/>
      <c r="T1224" s="2"/>
      <c r="V1224" s="2"/>
      <c r="W1224" s="2"/>
      <c r="X1224" s="2"/>
      <c r="Z1224" s="2"/>
      <c r="AA1224" s="2"/>
    </row>
    <row r="1225">
      <c r="A1225" s="95"/>
      <c r="B1225" s="134"/>
      <c r="C1225" s="95"/>
      <c r="D1225" s="94"/>
      <c r="E1225" s="95"/>
      <c r="F1225" s="134"/>
      <c r="G1225" s="94"/>
      <c r="H1225" s="94"/>
      <c r="I1225" s="2"/>
      <c r="J1225" s="2"/>
      <c r="K1225" s="2"/>
      <c r="L1225" s="2"/>
      <c r="M1225" s="2"/>
      <c r="N1225" s="2"/>
      <c r="O1225" s="2"/>
      <c r="Q1225" s="2"/>
      <c r="R1225" s="2"/>
      <c r="S1225" s="2"/>
      <c r="T1225" s="2"/>
      <c r="V1225" s="2"/>
      <c r="W1225" s="2"/>
      <c r="X1225" s="2"/>
      <c r="Z1225" s="2"/>
      <c r="AA1225" s="2"/>
    </row>
    <row r="1226">
      <c r="A1226" s="95"/>
      <c r="B1226" s="134"/>
      <c r="C1226" s="95"/>
      <c r="D1226" s="94"/>
      <c r="E1226" s="95"/>
      <c r="F1226" s="134"/>
      <c r="G1226" s="94"/>
      <c r="H1226" s="94"/>
      <c r="I1226" s="2"/>
      <c r="J1226" s="2"/>
      <c r="K1226" s="2"/>
      <c r="L1226" s="2"/>
      <c r="M1226" s="2"/>
      <c r="N1226" s="2"/>
      <c r="O1226" s="2"/>
      <c r="Q1226" s="2"/>
      <c r="R1226" s="2"/>
      <c r="S1226" s="2"/>
      <c r="T1226" s="2"/>
      <c r="V1226" s="2"/>
      <c r="W1226" s="2"/>
      <c r="X1226" s="2"/>
      <c r="Z1226" s="2"/>
      <c r="AA1226" s="2"/>
    </row>
    <row r="1227">
      <c r="A1227" s="95"/>
      <c r="B1227" s="134"/>
      <c r="C1227" s="95"/>
      <c r="D1227" s="94"/>
      <c r="E1227" s="95"/>
      <c r="F1227" s="134"/>
      <c r="G1227" s="94"/>
      <c r="H1227" s="94"/>
      <c r="I1227" s="2"/>
      <c r="J1227" s="2"/>
      <c r="K1227" s="2"/>
      <c r="L1227" s="2"/>
      <c r="M1227" s="2"/>
      <c r="N1227" s="2"/>
      <c r="O1227" s="2"/>
      <c r="Q1227" s="2"/>
      <c r="R1227" s="2"/>
      <c r="S1227" s="2"/>
      <c r="T1227" s="2"/>
      <c r="V1227" s="2"/>
      <c r="W1227" s="2"/>
      <c r="X1227" s="2"/>
      <c r="Z1227" s="2"/>
      <c r="AA1227" s="2"/>
    </row>
    <row r="1228">
      <c r="A1228" s="95"/>
      <c r="B1228" s="134"/>
      <c r="C1228" s="95"/>
      <c r="D1228" s="94"/>
      <c r="E1228" s="95"/>
      <c r="F1228" s="134"/>
      <c r="G1228" s="94"/>
      <c r="H1228" s="94"/>
      <c r="I1228" s="2"/>
      <c r="J1228" s="2"/>
      <c r="K1228" s="2"/>
      <c r="L1228" s="2"/>
      <c r="M1228" s="2"/>
      <c r="N1228" s="2"/>
      <c r="O1228" s="2"/>
      <c r="Q1228" s="2"/>
      <c r="R1228" s="2"/>
      <c r="S1228" s="2"/>
      <c r="T1228" s="2"/>
      <c r="V1228" s="2"/>
      <c r="W1228" s="2"/>
      <c r="X1228" s="2"/>
      <c r="Z1228" s="2"/>
      <c r="AA1228" s="2"/>
    </row>
    <row r="1229">
      <c r="A1229" s="95"/>
      <c r="B1229" s="134"/>
      <c r="C1229" s="95"/>
      <c r="D1229" s="94"/>
      <c r="E1229" s="95"/>
      <c r="F1229" s="134"/>
      <c r="G1229" s="94"/>
      <c r="H1229" s="94"/>
      <c r="I1229" s="2"/>
      <c r="J1229" s="2"/>
      <c r="K1229" s="2"/>
      <c r="L1229" s="2"/>
      <c r="M1229" s="2"/>
      <c r="N1229" s="2"/>
      <c r="O1229" s="2"/>
      <c r="Q1229" s="2"/>
      <c r="R1229" s="2"/>
      <c r="S1229" s="2"/>
      <c r="T1229" s="2"/>
      <c r="V1229" s="2"/>
      <c r="W1229" s="2"/>
      <c r="X1229" s="2"/>
      <c r="Z1229" s="2"/>
      <c r="AA1229" s="2"/>
    </row>
    <row r="1230">
      <c r="A1230" s="95"/>
      <c r="B1230" s="134"/>
      <c r="C1230" s="95"/>
      <c r="D1230" s="94"/>
      <c r="E1230" s="95"/>
      <c r="F1230" s="134"/>
      <c r="G1230" s="94"/>
      <c r="H1230" s="94"/>
      <c r="I1230" s="2"/>
      <c r="J1230" s="2"/>
      <c r="K1230" s="2"/>
      <c r="L1230" s="2"/>
      <c r="M1230" s="2"/>
      <c r="N1230" s="2"/>
      <c r="O1230" s="2"/>
      <c r="Q1230" s="2"/>
      <c r="R1230" s="2"/>
      <c r="S1230" s="2"/>
      <c r="T1230" s="2"/>
      <c r="V1230" s="2"/>
      <c r="W1230" s="2"/>
      <c r="X1230" s="2"/>
      <c r="Z1230" s="2"/>
      <c r="AA1230" s="2"/>
    </row>
    <row r="1231">
      <c r="A1231" s="95"/>
      <c r="B1231" s="134"/>
      <c r="C1231" s="95"/>
      <c r="D1231" s="94"/>
      <c r="E1231" s="95"/>
      <c r="F1231" s="134"/>
      <c r="G1231" s="94"/>
      <c r="H1231" s="94"/>
      <c r="I1231" s="2"/>
      <c r="J1231" s="2"/>
      <c r="K1231" s="2"/>
      <c r="L1231" s="2"/>
      <c r="M1231" s="2"/>
      <c r="N1231" s="2"/>
      <c r="O1231" s="2"/>
      <c r="Q1231" s="2"/>
      <c r="R1231" s="2"/>
      <c r="S1231" s="2"/>
      <c r="T1231" s="2"/>
      <c r="V1231" s="2"/>
      <c r="W1231" s="2"/>
      <c r="X1231" s="2"/>
      <c r="Z1231" s="2"/>
      <c r="AA1231" s="2"/>
    </row>
    <row r="1232">
      <c r="A1232" s="95"/>
      <c r="B1232" s="134"/>
      <c r="C1232" s="95"/>
      <c r="D1232" s="94"/>
      <c r="E1232" s="95"/>
      <c r="F1232" s="134"/>
      <c r="G1232" s="94"/>
      <c r="H1232" s="94"/>
      <c r="I1232" s="2"/>
      <c r="J1232" s="2"/>
      <c r="K1232" s="2"/>
      <c r="L1232" s="2"/>
      <c r="M1232" s="2"/>
      <c r="N1232" s="2"/>
      <c r="O1232" s="2"/>
      <c r="Q1232" s="2"/>
      <c r="R1232" s="2"/>
      <c r="S1232" s="2"/>
      <c r="T1232" s="2"/>
      <c r="V1232" s="2"/>
      <c r="W1232" s="2"/>
      <c r="X1232" s="2"/>
      <c r="Z1232" s="2"/>
      <c r="AA1232" s="2"/>
    </row>
    <row r="1233">
      <c r="A1233" s="95"/>
      <c r="B1233" s="134"/>
      <c r="C1233" s="95"/>
      <c r="D1233" s="94"/>
      <c r="E1233" s="95"/>
      <c r="F1233" s="134"/>
      <c r="G1233" s="94"/>
      <c r="H1233" s="94"/>
      <c r="I1233" s="2"/>
      <c r="J1233" s="2"/>
      <c r="K1233" s="2"/>
      <c r="L1233" s="2"/>
      <c r="M1233" s="2"/>
      <c r="N1233" s="2"/>
      <c r="O1233" s="2"/>
      <c r="Q1233" s="2"/>
      <c r="R1233" s="2"/>
      <c r="S1233" s="2"/>
      <c r="T1233" s="2"/>
      <c r="V1233" s="2"/>
      <c r="W1233" s="2"/>
      <c r="X1233" s="2"/>
      <c r="Z1233" s="2"/>
      <c r="AA1233" s="2"/>
    </row>
    <row r="1234">
      <c r="A1234" s="95"/>
      <c r="B1234" s="134"/>
      <c r="C1234" s="95"/>
      <c r="D1234" s="94"/>
      <c r="E1234" s="95"/>
      <c r="F1234" s="134"/>
      <c r="G1234" s="94"/>
      <c r="H1234" s="94"/>
      <c r="I1234" s="2"/>
      <c r="J1234" s="2"/>
      <c r="K1234" s="2"/>
      <c r="L1234" s="2"/>
      <c r="M1234" s="2"/>
      <c r="N1234" s="2"/>
      <c r="O1234" s="2"/>
      <c r="Q1234" s="2"/>
      <c r="R1234" s="2"/>
      <c r="S1234" s="2"/>
      <c r="T1234" s="2"/>
      <c r="V1234" s="2"/>
      <c r="W1234" s="2"/>
      <c r="X1234" s="2"/>
      <c r="Z1234" s="2"/>
      <c r="AA1234" s="2"/>
    </row>
    <row r="1235">
      <c r="A1235" s="95"/>
      <c r="B1235" s="134"/>
      <c r="C1235" s="95"/>
      <c r="D1235" s="94"/>
      <c r="E1235" s="95"/>
      <c r="F1235" s="134"/>
      <c r="G1235" s="94"/>
      <c r="H1235" s="94"/>
      <c r="I1235" s="2"/>
      <c r="J1235" s="2"/>
      <c r="K1235" s="2"/>
      <c r="L1235" s="2"/>
      <c r="M1235" s="2"/>
      <c r="N1235" s="2"/>
      <c r="O1235" s="2"/>
      <c r="Q1235" s="2"/>
      <c r="R1235" s="2"/>
      <c r="S1235" s="2"/>
      <c r="T1235" s="2"/>
      <c r="V1235" s="2"/>
      <c r="W1235" s="2"/>
      <c r="X1235" s="2"/>
      <c r="Z1235" s="2"/>
      <c r="AA1235" s="2"/>
    </row>
    <row r="1236">
      <c r="A1236" s="95"/>
      <c r="B1236" s="134"/>
      <c r="C1236" s="95"/>
      <c r="D1236" s="94"/>
      <c r="E1236" s="95"/>
      <c r="F1236" s="134"/>
      <c r="G1236" s="94"/>
      <c r="H1236" s="94"/>
      <c r="I1236" s="2"/>
      <c r="J1236" s="2"/>
      <c r="K1236" s="2"/>
      <c r="L1236" s="2"/>
      <c r="M1236" s="2"/>
      <c r="N1236" s="2"/>
      <c r="O1236" s="2"/>
      <c r="Q1236" s="2"/>
      <c r="R1236" s="2"/>
      <c r="S1236" s="2"/>
      <c r="T1236" s="2"/>
      <c r="V1236" s="2"/>
      <c r="W1236" s="2"/>
      <c r="X1236" s="2"/>
      <c r="Z1236" s="2"/>
      <c r="AA1236" s="2"/>
    </row>
    <row r="1237">
      <c r="A1237" s="95"/>
      <c r="B1237" s="134"/>
      <c r="C1237" s="95"/>
      <c r="D1237" s="94"/>
      <c r="E1237" s="95"/>
      <c r="F1237" s="134"/>
      <c r="G1237" s="94"/>
      <c r="H1237" s="94"/>
      <c r="I1237" s="2"/>
      <c r="J1237" s="2"/>
      <c r="K1237" s="2"/>
      <c r="L1237" s="2"/>
      <c r="M1237" s="2"/>
      <c r="N1237" s="2"/>
      <c r="O1237" s="2"/>
      <c r="Q1237" s="2"/>
      <c r="R1237" s="2"/>
      <c r="S1237" s="2"/>
      <c r="T1237" s="2"/>
      <c r="V1237" s="2"/>
      <c r="W1237" s="2"/>
      <c r="X1237" s="2"/>
      <c r="Z1237" s="2"/>
      <c r="AA1237" s="2"/>
    </row>
    <row r="1238">
      <c r="A1238" s="95"/>
      <c r="B1238" s="134"/>
      <c r="C1238" s="95"/>
      <c r="D1238" s="94"/>
      <c r="E1238" s="95"/>
      <c r="F1238" s="134"/>
      <c r="G1238" s="94"/>
      <c r="H1238" s="94"/>
      <c r="I1238" s="2"/>
      <c r="J1238" s="2"/>
      <c r="K1238" s="2"/>
      <c r="L1238" s="2"/>
      <c r="M1238" s="2"/>
      <c r="N1238" s="2"/>
      <c r="O1238" s="2"/>
      <c r="Q1238" s="2"/>
      <c r="R1238" s="2"/>
      <c r="S1238" s="2"/>
      <c r="T1238" s="2"/>
      <c r="V1238" s="2"/>
      <c r="W1238" s="2"/>
      <c r="X1238" s="2"/>
      <c r="Z1238" s="2"/>
      <c r="AA1238" s="2"/>
    </row>
    <row r="1239">
      <c r="A1239" s="95"/>
      <c r="B1239" s="134"/>
      <c r="C1239" s="95"/>
      <c r="D1239" s="94"/>
      <c r="E1239" s="95"/>
      <c r="F1239" s="134"/>
      <c r="G1239" s="94"/>
      <c r="H1239" s="94"/>
      <c r="I1239" s="2"/>
      <c r="J1239" s="2"/>
      <c r="K1239" s="2"/>
      <c r="L1239" s="2"/>
      <c r="M1239" s="2"/>
      <c r="N1239" s="2"/>
      <c r="O1239" s="2"/>
      <c r="Q1239" s="2"/>
      <c r="R1239" s="2"/>
      <c r="S1239" s="2"/>
      <c r="T1239" s="2"/>
      <c r="V1239" s="2"/>
      <c r="W1239" s="2"/>
      <c r="X1239" s="2"/>
      <c r="Z1239" s="2"/>
      <c r="AA1239" s="2"/>
    </row>
    <row r="1240">
      <c r="A1240" s="95"/>
      <c r="B1240" s="134"/>
      <c r="C1240" s="95"/>
      <c r="D1240" s="94"/>
      <c r="E1240" s="95"/>
      <c r="F1240" s="134"/>
      <c r="G1240" s="94"/>
      <c r="H1240" s="94"/>
      <c r="I1240" s="2"/>
      <c r="J1240" s="2"/>
      <c r="K1240" s="2"/>
      <c r="L1240" s="2"/>
      <c r="M1240" s="2"/>
      <c r="N1240" s="2"/>
      <c r="O1240" s="2"/>
      <c r="Q1240" s="2"/>
      <c r="R1240" s="2"/>
      <c r="S1240" s="2"/>
      <c r="T1240" s="2"/>
      <c r="V1240" s="2"/>
      <c r="W1240" s="2"/>
      <c r="X1240" s="2"/>
      <c r="Z1240" s="2"/>
      <c r="AA1240" s="2"/>
    </row>
    <row r="1241">
      <c r="A1241" s="95"/>
      <c r="B1241" s="134"/>
      <c r="C1241" s="95"/>
      <c r="D1241" s="94"/>
      <c r="E1241" s="95"/>
      <c r="F1241" s="134"/>
      <c r="G1241" s="94"/>
      <c r="H1241" s="94"/>
      <c r="I1241" s="2"/>
      <c r="J1241" s="2"/>
      <c r="K1241" s="2"/>
      <c r="L1241" s="2"/>
      <c r="M1241" s="2"/>
      <c r="N1241" s="2"/>
      <c r="O1241" s="2"/>
      <c r="Q1241" s="2"/>
      <c r="R1241" s="2"/>
      <c r="S1241" s="2"/>
      <c r="T1241" s="2"/>
      <c r="V1241" s="2"/>
      <c r="W1241" s="2"/>
      <c r="X1241" s="2"/>
      <c r="Z1241" s="2"/>
      <c r="AA1241" s="2"/>
    </row>
    <row r="1242">
      <c r="A1242" s="95"/>
      <c r="B1242" s="134"/>
      <c r="C1242" s="95"/>
      <c r="D1242" s="94"/>
      <c r="E1242" s="95"/>
      <c r="F1242" s="134"/>
      <c r="G1242" s="94"/>
      <c r="H1242" s="94"/>
      <c r="I1242" s="2"/>
      <c r="J1242" s="2"/>
      <c r="K1242" s="2"/>
      <c r="L1242" s="2"/>
      <c r="M1242" s="2"/>
      <c r="N1242" s="2"/>
      <c r="O1242" s="2"/>
      <c r="Q1242" s="2"/>
      <c r="R1242" s="2"/>
      <c r="S1242" s="2"/>
      <c r="T1242" s="2"/>
      <c r="V1242" s="2"/>
      <c r="W1242" s="2"/>
      <c r="X1242" s="2"/>
      <c r="Z1242" s="2"/>
      <c r="AA1242" s="2"/>
    </row>
    <row r="1243">
      <c r="A1243" s="95"/>
      <c r="B1243" s="134"/>
      <c r="C1243" s="95"/>
      <c r="D1243" s="94"/>
      <c r="E1243" s="95"/>
      <c r="F1243" s="134"/>
      <c r="G1243" s="94"/>
      <c r="H1243" s="94"/>
      <c r="I1243" s="2"/>
      <c r="J1243" s="2"/>
      <c r="K1243" s="2"/>
      <c r="L1243" s="2"/>
      <c r="M1243" s="2"/>
      <c r="N1243" s="2"/>
      <c r="O1243" s="2"/>
      <c r="Q1243" s="2"/>
      <c r="R1243" s="2"/>
      <c r="S1243" s="2"/>
      <c r="T1243" s="2"/>
      <c r="V1243" s="2"/>
      <c r="W1243" s="2"/>
      <c r="X1243" s="2"/>
      <c r="Z1243" s="2"/>
      <c r="AA1243" s="2"/>
    </row>
    <row r="1244">
      <c r="A1244" s="95"/>
      <c r="B1244" s="134"/>
      <c r="C1244" s="95"/>
      <c r="D1244" s="94"/>
      <c r="E1244" s="95"/>
      <c r="F1244" s="134"/>
      <c r="G1244" s="94"/>
      <c r="H1244" s="94"/>
      <c r="I1244" s="2"/>
      <c r="J1244" s="2"/>
      <c r="K1244" s="2"/>
      <c r="L1244" s="2"/>
      <c r="M1244" s="2"/>
      <c r="N1244" s="2"/>
      <c r="O1244" s="2"/>
      <c r="Q1244" s="2"/>
      <c r="R1244" s="2"/>
      <c r="S1244" s="2"/>
      <c r="T1244" s="2"/>
      <c r="V1244" s="2"/>
      <c r="W1244" s="2"/>
      <c r="X1244" s="2"/>
      <c r="Z1244" s="2"/>
      <c r="AA1244" s="2"/>
    </row>
    <row r="1245">
      <c r="A1245" s="95"/>
      <c r="B1245" s="134"/>
      <c r="C1245" s="95"/>
      <c r="D1245" s="94"/>
      <c r="E1245" s="95"/>
      <c r="F1245" s="134"/>
      <c r="G1245" s="94"/>
      <c r="H1245" s="94"/>
      <c r="I1245" s="2"/>
      <c r="J1245" s="2"/>
      <c r="K1245" s="2"/>
      <c r="L1245" s="2"/>
      <c r="M1245" s="2"/>
      <c r="N1245" s="2"/>
      <c r="O1245" s="2"/>
      <c r="Q1245" s="2"/>
      <c r="R1245" s="2"/>
      <c r="S1245" s="2"/>
      <c r="T1245" s="2"/>
      <c r="V1245" s="2"/>
      <c r="W1245" s="2"/>
      <c r="X1245" s="2"/>
      <c r="Z1245" s="2"/>
      <c r="AA1245" s="2"/>
    </row>
    <row r="1246">
      <c r="A1246" s="95"/>
      <c r="B1246" s="134"/>
      <c r="C1246" s="95"/>
      <c r="D1246" s="94"/>
      <c r="E1246" s="95"/>
      <c r="F1246" s="134"/>
      <c r="G1246" s="94"/>
      <c r="H1246" s="94"/>
      <c r="I1246" s="2"/>
      <c r="J1246" s="2"/>
      <c r="K1246" s="2"/>
      <c r="L1246" s="2"/>
      <c r="M1246" s="2"/>
      <c r="N1246" s="2"/>
      <c r="O1246" s="2"/>
      <c r="Q1246" s="2"/>
      <c r="R1246" s="2"/>
      <c r="S1246" s="2"/>
      <c r="T1246" s="2"/>
      <c r="V1246" s="2"/>
      <c r="W1246" s="2"/>
      <c r="X1246" s="2"/>
      <c r="Z1246" s="2"/>
      <c r="AA1246" s="2"/>
    </row>
    <row r="1247">
      <c r="A1247" s="95"/>
      <c r="B1247" s="134"/>
      <c r="C1247" s="95"/>
      <c r="D1247" s="94"/>
      <c r="E1247" s="95"/>
      <c r="F1247" s="134"/>
      <c r="G1247" s="94"/>
      <c r="H1247" s="94"/>
      <c r="I1247" s="2"/>
      <c r="J1247" s="2"/>
      <c r="K1247" s="2"/>
      <c r="L1247" s="2"/>
      <c r="M1247" s="2"/>
      <c r="N1247" s="2"/>
      <c r="O1247" s="2"/>
      <c r="Q1247" s="2"/>
      <c r="R1247" s="2"/>
      <c r="S1247" s="2"/>
      <c r="T1247" s="2"/>
      <c r="V1247" s="2"/>
      <c r="W1247" s="2"/>
      <c r="X1247" s="2"/>
      <c r="Z1247" s="2"/>
      <c r="AA1247" s="2"/>
    </row>
    <row r="1248">
      <c r="A1248" s="95"/>
      <c r="B1248" s="134"/>
      <c r="C1248" s="95"/>
      <c r="D1248" s="94"/>
      <c r="E1248" s="95"/>
      <c r="F1248" s="134"/>
      <c r="G1248" s="94"/>
      <c r="H1248" s="94"/>
      <c r="I1248" s="2"/>
      <c r="J1248" s="2"/>
      <c r="K1248" s="2"/>
      <c r="L1248" s="2"/>
      <c r="M1248" s="2"/>
      <c r="N1248" s="2"/>
      <c r="O1248" s="2"/>
      <c r="Q1248" s="2"/>
      <c r="R1248" s="2"/>
      <c r="S1248" s="2"/>
      <c r="T1248" s="2"/>
      <c r="V1248" s="2"/>
      <c r="W1248" s="2"/>
      <c r="X1248" s="2"/>
      <c r="Z1248" s="2"/>
      <c r="AA1248" s="2"/>
    </row>
    <row r="1249">
      <c r="A1249" s="95"/>
      <c r="B1249" s="134"/>
      <c r="C1249" s="95"/>
      <c r="D1249" s="94"/>
      <c r="E1249" s="95"/>
      <c r="F1249" s="134"/>
      <c r="G1249" s="94"/>
      <c r="H1249" s="94"/>
      <c r="I1249" s="2"/>
      <c r="J1249" s="2"/>
      <c r="K1249" s="2"/>
      <c r="L1249" s="2"/>
      <c r="M1249" s="2"/>
      <c r="N1249" s="2"/>
      <c r="O1249" s="2"/>
      <c r="Q1249" s="2"/>
      <c r="R1249" s="2"/>
      <c r="S1249" s="2"/>
      <c r="T1249" s="2"/>
      <c r="V1249" s="2"/>
      <c r="W1249" s="2"/>
      <c r="X1249" s="2"/>
      <c r="Z1249" s="2"/>
      <c r="AA1249" s="2"/>
    </row>
    <row r="1250">
      <c r="A1250" s="95"/>
      <c r="B1250" s="134"/>
      <c r="C1250" s="95"/>
      <c r="D1250" s="94"/>
      <c r="E1250" s="95"/>
      <c r="F1250" s="134"/>
      <c r="G1250" s="94"/>
      <c r="H1250" s="94"/>
      <c r="I1250" s="2"/>
      <c r="J1250" s="2"/>
      <c r="K1250" s="2"/>
      <c r="L1250" s="2"/>
      <c r="M1250" s="2"/>
      <c r="N1250" s="2"/>
      <c r="O1250" s="2"/>
      <c r="Q1250" s="2"/>
      <c r="R1250" s="2"/>
      <c r="S1250" s="2"/>
      <c r="T1250" s="2"/>
      <c r="V1250" s="2"/>
      <c r="W1250" s="2"/>
      <c r="X1250" s="2"/>
      <c r="Z1250" s="2"/>
      <c r="AA1250" s="2"/>
    </row>
    <row r="1251">
      <c r="A1251" s="95"/>
      <c r="B1251" s="134"/>
      <c r="C1251" s="95"/>
      <c r="D1251" s="94"/>
      <c r="E1251" s="95"/>
      <c r="F1251" s="134"/>
      <c r="G1251" s="94"/>
      <c r="H1251" s="94"/>
      <c r="I1251" s="2"/>
      <c r="J1251" s="2"/>
      <c r="K1251" s="2"/>
      <c r="L1251" s="2"/>
      <c r="M1251" s="2"/>
      <c r="N1251" s="2"/>
      <c r="O1251" s="2"/>
      <c r="Q1251" s="2"/>
      <c r="R1251" s="2"/>
      <c r="S1251" s="2"/>
      <c r="T1251" s="2"/>
      <c r="V1251" s="2"/>
      <c r="W1251" s="2"/>
      <c r="X1251" s="2"/>
      <c r="Z1251" s="2"/>
      <c r="AA1251" s="2"/>
    </row>
    <row r="1252">
      <c r="A1252" s="95"/>
      <c r="B1252" s="134"/>
      <c r="C1252" s="95"/>
      <c r="D1252" s="94"/>
      <c r="E1252" s="95"/>
      <c r="F1252" s="134"/>
      <c r="G1252" s="94"/>
      <c r="H1252" s="94"/>
      <c r="I1252" s="2"/>
      <c r="J1252" s="2"/>
      <c r="K1252" s="2"/>
      <c r="L1252" s="2"/>
      <c r="M1252" s="2"/>
      <c r="N1252" s="2"/>
      <c r="O1252" s="2"/>
      <c r="Q1252" s="2"/>
      <c r="R1252" s="2"/>
      <c r="S1252" s="2"/>
      <c r="T1252" s="2"/>
      <c r="V1252" s="2"/>
      <c r="W1252" s="2"/>
      <c r="X1252" s="2"/>
      <c r="Z1252" s="2"/>
      <c r="AA1252" s="2"/>
    </row>
    <row r="1253">
      <c r="A1253" s="95"/>
      <c r="B1253" s="134"/>
      <c r="C1253" s="95"/>
      <c r="D1253" s="94"/>
      <c r="E1253" s="95"/>
      <c r="F1253" s="134"/>
      <c r="G1253" s="94"/>
      <c r="H1253" s="94"/>
      <c r="I1253" s="2"/>
      <c r="J1253" s="2"/>
      <c r="K1253" s="2"/>
      <c r="L1253" s="2"/>
      <c r="M1253" s="2"/>
      <c r="N1253" s="2"/>
      <c r="O1253" s="2"/>
      <c r="Q1253" s="2"/>
      <c r="R1253" s="2"/>
      <c r="S1253" s="2"/>
      <c r="T1253" s="2"/>
      <c r="V1253" s="2"/>
      <c r="W1253" s="2"/>
      <c r="X1253" s="2"/>
      <c r="Z1253" s="2"/>
      <c r="AA1253" s="2"/>
    </row>
    <row r="1254">
      <c r="A1254" s="95"/>
      <c r="B1254" s="134"/>
      <c r="C1254" s="95"/>
      <c r="D1254" s="94"/>
      <c r="E1254" s="95"/>
      <c r="F1254" s="134"/>
      <c r="G1254" s="94"/>
      <c r="H1254" s="94"/>
      <c r="I1254" s="2"/>
      <c r="J1254" s="2"/>
      <c r="K1254" s="2"/>
      <c r="L1254" s="2"/>
      <c r="M1254" s="2"/>
      <c r="N1254" s="2"/>
      <c r="O1254" s="2"/>
      <c r="Q1254" s="2"/>
      <c r="R1254" s="2"/>
      <c r="S1254" s="2"/>
      <c r="T1254" s="2"/>
      <c r="V1254" s="2"/>
      <c r="W1254" s="2"/>
      <c r="X1254" s="2"/>
      <c r="Z1254" s="2"/>
      <c r="AA1254" s="2"/>
    </row>
    <row r="1255">
      <c r="A1255" s="95"/>
      <c r="B1255" s="134"/>
      <c r="C1255" s="95"/>
      <c r="D1255" s="94"/>
      <c r="E1255" s="95"/>
      <c r="F1255" s="134"/>
      <c r="G1255" s="94"/>
      <c r="H1255" s="94"/>
      <c r="I1255" s="2"/>
      <c r="J1255" s="2"/>
      <c r="K1255" s="2"/>
      <c r="L1255" s="2"/>
      <c r="M1255" s="2"/>
      <c r="N1255" s="2"/>
      <c r="O1255" s="2"/>
      <c r="Q1255" s="2"/>
      <c r="R1255" s="2"/>
      <c r="S1255" s="2"/>
      <c r="T1255" s="2"/>
      <c r="V1255" s="2"/>
      <c r="W1255" s="2"/>
      <c r="X1255" s="2"/>
      <c r="Z1255" s="2"/>
      <c r="AA1255" s="2"/>
    </row>
    <row r="1256">
      <c r="A1256" s="95"/>
      <c r="B1256" s="134"/>
      <c r="C1256" s="95"/>
      <c r="D1256" s="94"/>
      <c r="E1256" s="95"/>
      <c r="F1256" s="134"/>
      <c r="G1256" s="94"/>
      <c r="H1256" s="94"/>
      <c r="I1256" s="2"/>
      <c r="J1256" s="2"/>
      <c r="K1256" s="2"/>
      <c r="L1256" s="2"/>
      <c r="M1256" s="2"/>
      <c r="N1256" s="2"/>
      <c r="O1256" s="2"/>
      <c r="Q1256" s="2"/>
      <c r="R1256" s="2"/>
      <c r="S1256" s="2"/>
      <c r="T1256" s="2"/>
      <c r="V1256" s="2"/>
      <c r="W1256" s="2"/>
      <c r="X1256" s="2"/>
      <c r="Z1256" s="2"/>
      <c r="AA1256" s="2"/>
    </row>
    <row r="1257">
      <c r="A1257" s="95"/>
      <c r="B1257" s="134"/>
      <c r="C1257" s="95"/>
      <c r="D1257" s="94"/>
      <c r="E1257" s="95"/>
      <c r="F1257" s="134"/>
      <c r="G1257" s="94"/>
      <c r="H1257" s="94"/>
      <c r="I1257" s="2"/>
      <c r="J1257" s="2"/>
      <c r="K1257" s="2"/>
      <c r="L1257" s="2"/>
      <c r="M1257" s="2"/>
      <c r="N1257" s="2"/>
      <c r="O1257" s="2"/>
      <c r="Q1257" s="2"/>
      <c r="R1257" s="2"/>
      <c r="S1257" s="2"/>
      <c r="T1257" s="2"/>
      <c r="V1257" s="2"/>
      <c r="W1257" s="2"/>
      <c r="X1257" s="2"/>
      <c r="Z1257" s="2"/>
      <c r="AA1257" s="2"/>
    </row>
    <row r="1258">
      <c r="A1258" s="95"/>
      <c r="B1258" s="134"/>
      <c r="C1258" s="95"/>
      <c r="D1258" s="94"/>
      <c r="E1258" s="95"/>
      <c r="F1258" s="134"/>
      <c r="G1258" s="94"/>
      <c r="H1258" s="94"/>
      <c r="I1258" s="2"/>
      <c r="J1258" s="2"/>
      <c r="K1258" s="2"/>
      <c r="L1258" s="2"/>
      <c r="M1258" s="2"/>
      <c r="N1258" s="2"/>
      <c r="O1258" s="2"/>
      <c r="Q1258" s="2"/>
      <c r="R1258" s="2"/>
      <c r="S1258" s="2"/>
      <c r="T1258" s="2"/>
      <c r="V1258" s="2"/>
      <c r="W1258" s="2"/>
      <c r="X1258" s="2"/>
      <c r="Z1258" s="2"/>
      <c r="AA1258" s="2"/>
    </row>
    <row r="1259">
      <c r="A1259" s="95"/>
      <c r="B1259" s="134"/>
      <c r="C1259" s="95"/>
      <c r="D1259" s="94"/>
      <c r="E1259" s="95"/>
      <c r="F1259" s="134"/>
      <c r="G1259" s="94"/>
      <c r="H1259" s="94"/>
      <c r="I1259" s="2"/>
      <c r="J1259" s="2"/>
      <c r="K1259" s="2"/>
      <c r="L1259" s="2"/>
      <c r="M1259" s="2"/>
      <c r="N1259" s="2"/>
      <c r="O1259" s="2"/>
      <c r="Q1259" s="2"/>
      <c r="R1259" s="2"/>
      <c r="S1259" s="2"/>
      <c r="T1259" s="2"/>
      <c r="V1259" s="2"/>
      <c r="W1259" s="2"/>
      <c r="X1259" s="2"/>
      <c r="Z1259" s="2"/>
      <c r="AA1259" s="2"/>
    </row>
    <row r="1260">
      <c r="A1260" s="95"/>
      <c r="B1260" s="134"/>
      <c r="C1260" s="95"/>
      <c r="D1260" s="94"/>
      <c r="E1260" s="95"/>
      <c r="F1260" s="134"/>
      <c r="G1260" s="94"/>
      <c r="H1260" s="94"/>
      <c r="I1260" s="2"/>
      <c r="J1260" s="2"/>
      <c r="K1260" s="2"/>
      <c r="L1260" s="2"/>
      <c r="M1260" s="2"/>
      <c r="N1260" s="2"/>
      <c r="O1260" s="2"/>
      <c r="Q1260" s="2"/>
      <c r="R1260" s="2"/>
      <c r="S1260" s="2"/>
      <c r="T1260" s="2"/>
      <c r="V1260" s="2"/>
      <c r="W1260" s="2"/>
      <c r="X1260" s="2"/>
      <c r="Z1260" s="2"/>
      <c r="AA1260" s="2"/>
    </row>
    <row r="1261">
      <c r="A1261" s="95"/>
      <c r="B1261" s="134"/>
      <c r="C1261" s="95"/>
      <c r="D1261" s="94"/>
      <c r="E1261" s="95"/>
      <c r="F1261" s="134"/>
      <c r="G1261" s="94"/>
      <c r="H1261" s="94"/>
      <c r="I1261" s="2"/>
      <c r="J1261" s="2"/>
      <c r="K1261" s="2"/>
      <c r="L1261" s="2"/>
      <c r="M1261" s="2"/>
      <c r="N1261" s="2"/>
      <c r="O1261" s="2"/>
      <c r="Q1261" s="2"/>
      <c r="R1261" s="2"/>
      <c r="S1261" s="2"/>
      <c r="T1261" s="2"/>
      <c r="V1261" s="2"/>
      <c r="W1261" s="2"/>
      <c r="X1261" s="2"/>
      <c r="Z1261" s="2"/>
      <c r="AA1261" s="2"/>
    </row>
    <row r="1262">
      <c r="A1262" s="95"/>
      <c r="B1262" s="134"/>
      <c r="C1262" s="95"/>
      <c r="D1262" s="94"/>
      <c r="E1262" s="95"/>
      <c r="F1262" s="134"/>
      <c r="G1262" s="94"/>
      <c r="H1262" s="94"/>
      <c r="I1262" s="2"/>
      <c r="J1262" s="2"/>
      <c r="K1262" s="2"/>
      <c r="L1262" s="2"/>
      <c r="M1262" s="2"/>
      <c r="N1262" s="2"/>
      <c r="O1262" s="2"/>
      <c r="Q1262" s="2"/>
      <c r="R1262" s="2"/>
      <c r="S1262" s="2"/>
      <c r="T1262" s="2"/>
      <c r="V1262" s="2"/>
      <c r="W1262" s="2"/>
      <c r="X1262" s="2"/>
      <c r="Z1262" s="2"/>
      <c r="AA1262" s="2"/>
    </row>
    <row r="1263">
      <c r="A1263" s="95"/>
      <c r="B1263" s="134"/>
      <c r="C1263" s="95"/>
      <c r="D1263" s="94"/>
      <c r="E1263" s="95"/>
      <c r="F1263" s="134"/>
      <c r="G1263" s="94"/>
      <c r="H1263" s="94"/>
      <c r="I1263" s="2"/>
      <c r="J1263" s="2"/>
      <c r="K1263" s="2"/>
      <c r="L1263" s="2"/>
      <c r="M1263" s="2"/>
      <c r="N1263" s="2"/>
      <c r="O1263" s="2"/>
      <c r="Q1263" s="2"/>
      <c r="R1263" s="2"/>
      <c r="S1263" s="2"/>
      <c r="T1263" s="2"/>
      <c r="V1263" s="2"/>
      <c r="W1263" s="2"/>
      <c r="X1263" s="2"/>
      <c r="Z1263" s="2"/>
      <c r="AA1263" s="2"/>
    </row>
    <row r="1264">
      <c r="A1264" s="95"/>
      <c r="B1264" s="134"/>
      <c r="C1264" s="95"/>
      <c r="D1264" s="94"/>
      <c r="E1264" s="95"/>
      <c r="F1264" s="134"/>
      <c r="G1264" s="94"/>
      <c r="H1264" s="94"/>
      <c r="I1264" s="2"/>
      <c r="J1264" s="2"/>
      <c r="K1264" s="2"/>
      <c r="L1264" s="2"/>
      <c r="M1264" s="2"/>
      <c r="N1264" s="2"/>
      <c r="O1264" s="2"/>
      <c r="Q1264" s="2"/>
      <c r="R1264" s="2"/>
      <c r="S1264" s="2"/>
      <c r="T1264" s="2"/>
      <c r="V1264" s="2"/>
      <c r="W1264" s="2"/>
      <c r="X1264" s="2"/>
      <c r="Z1264" s="2"/>
      <c r="AA1264" s="2"/>
    </row>
    <row r="1265">
      <c r="A1265" s="95"/>
      <c r="B1265" s="134"/>
      <c r="C1265" s="95"/>
      <c r="D1265" s="94"/>
      <c r="E1265" s="95"/>
      <c r="F1265" s="134"/>
      <c r="G1265" s="94"/>
      <c r="H1265" s="94"/>
      <c r="I1265" s="2"/>
      <c r="J1265" s="2"/>
      <c r="K1265" s="2"/>
      <c r="L1265" s="2"/>
      <c r="M1265" s="2"/>
      <c r="N1265" s="2"/>
      <c r="O1265" s="2"/>
      <c r="Q1265" s="2"/>
      <c r="R1265" s="2"/>
      <c r="S1265" s="2"/>
      <c r="T1265" s="2"/>
      <c r="V1265" s="2"/>
      <c r="W1265" s="2"/>
      <c r="X1265" s="2"/>
      <c r="Z1265" s="2"/>
      <c r="AA1265" s="2"/>
    </row>
    <row r="1266">
      <c r="A1266" s="95"/>
      <c r="B1266" s="134"/>
      <c r="C1266" s="95"/>
      <c r="D1266" s="94"/>
      <c r="E1266" s="95"/>
      <c r="F1266" s="134"/>
      <c r="G1266" s="94"/>
      <c r="H1266" s="94"/>
      <c r="I1266" s="2"/>
      <c r="J1266" s="2"/>
      <c r="K1266" s="2"/>
      <c r="L1266" s="2"/>
      <c r="M1266" s="2"/>
      <c r="N1266" s="2"/>
      <c r="O1266" s="2"/>
      <c r="Q1266" s="2"/>
      <c r="R1266" s="2"/>
      <c r="S1266" s="2"/>
      <c r="T1266" s="2"/>
      <c r="V1266" s="2"/>
      <c r="W1266" s="2"/>
      <c r="X1266" s="2"/>
      <c r="Z1266" s="2"/>
      <c r="AA1266" s="2"/>
    </row>
    <row r="1267">
      <c r="A1267" s="95"/>
      <c r="B1267" s="134"/>
      <c r="C1267" s="95"/>
      <c r="D1267" s="94"/>
      <c r="E1267" s="95"/>
      <c r="F1267" s="134"/>
      <c r="G1267" s="94"/>
      <c r="H1267" s="94"/>
      <c r="I1267" s="2"/>
      <c r="J1267" s="2"/>
      <c r="K1267" s="2"/>
      <c r="L1267" s="2"/>
      <c r="M1267" s="2"/>
      <c r="N1267" s="2"/>
      <c r="O1267" s="2"/>
      <c r="Q1267" s="2"/>
      <c r="R1267" s="2"/>
      <c r="S1267" s="2"/>
      <c r="T1267" s="2"/>
      <c r="V1267" s="2"/>
      <c r="W1267" s="2"/>
      <c r="X1267" s="2"/>
      <c r="Z1267" s="2"/>
      <c r="AA1267" s="2"/>
    </row>
    <row r="1268">
      <c r="A1268" s="95"/>
      <c r="B1268" s="134"/>
      <c r="C1268" s="95"/>
      <c r="D1268" s="94"/>
      <c r="E1268" s="95"/>
      <c r="F1268" s="134"/>
      <c r="G1268" s="94"/>
      <c r="H1268" s="94"/>
      <c r="I1268" s="2"/>
      <c r="J1268" s="2"/>
      <c r="K1268" s="2"/>
      <c r="L1268" s="2"/>
      <c r="M1268" s="2"/>
      <c r="N1268" s="2"/>
      <c r="O1268" s="2"/>
      <c r="Q1268" s="2"/>
      <c r="R1268" s="2"/>
      <c r="S1268" s="2"/>
      <c r="T1268" s="2"/>
      <c r="V1268" s="2"/>
      <c r="W1268" s="2"/>
      <c r="X1268" s="2"/>
      <c r="Z1268" s="2"/>
      <c r="AA1268" s="2"/>
    </row>
    <row r="1269">
      <c r="A1269" s="95"/>
      <c r="B1269" s="134"/>
      <c r="C1269" s="95"/>
      <c r="D1269" s="94"/>
      <c r="E1269" s="95"/>
      <c r="F1269" s="134"/>
      <c r="G1269" s="94"/>
      <c r="H1269" s="94"/>
      <c r="I1269" s="2"/>
      <c r="J1269" s="2"/>
      <c r="K1269" s="2"/>
      <c r="L1269" s="2"/>
      <c r="M1269" s="2"/>
      <c r="N1269" s="2"/>
      <c r="O1269" s="2"/>
      <c r="Q1269" s="2"/>
      <c r="R1269" s="2"/>
      <c r="S1269" s="2"/>
      <c r="T1269" s="2"/>
      <c r="V1269" s="2"/>
      <c r="W1269" s="2"/>
      <c r="X1269" s="2"/>
      <c r="Z1269" s="2"/>
      <c r="AA1269" s="2"/>
    </row>
    <row r="1270">
      <c r="A1270" s="95"/>
      <c r="B1270" s="134"/>
      <c r="C1270" s="95"/>
      <c r="D1270" s="94"/>
      <c r="E1270" s="95"/>
      <c r="F1270" s="134"/>
      <c r="G1270" s="94"/>
      <c r="H1270" s="94"/>
      <c r="I1270" s="2"/>
      <c r="J1270" s="2"/>
      <c r="K1270" s="2"/>
      <c r="L1270" s="2"/>
      <c r="M1270" s="2"/>
      <c r="N1270" s="2"/>
      <c r="O1270" s="2"/>
      <c r="Q1270" s="2"/>
      <c r="R1270" s="2"/>
      <c r="S1270" s="2"/>
      <c r="T1270" s="2"/>
      <c r="V1270" s="2"/>
      <c r="W1270" s="2"/>
      <c r="X1270" s="2"/>
      <c r="Z1270" s="2"/>
      <c r="AA1270" s="2"/>
    </row>
    <row r="1271">
      <c r="A1271" s="95"/>
      <c r="B1271" s="134"/>
      <c r="C1271" s="95"/>
      <c r="D1271" s="94"/>
      <c r="E1271" s="95"/>
      <c r="F1271" s="134"/>
      <c r="G1271" s="94"/>
      <c r="H1271" s="94"/>
      <c r="I1271" s="2"/>
      <c r="J1271" s="2"/>
      <c r="K1271" s="2"/>
      <c r="L1271" s="2"/>
      <c r="M1271" s="2"/>
      <c r="N1271" s="2"/>
      <c r="O1271" s="2"/>
      <c r="Q1271" s="2"/>
      <c r="R1271" s="2"/>
      <c r="S1271" s="2"/>
      <c r="T1271" s="2"/>
      <c r="V1271" s="2"/>
      <c r="W1271" s="2"/>
      <c r="X1271" s="2"/>
      <c r="Z1271" s="2"/>
      <c r="AA1271" s="2"/>
    </row>
    <row r="1272">
      <c r="A1272" s="95"/>
      <c r="B1272" s="134"/>
      <c r="C1272" s="95"/>
      <c r="D1272" s="94"/>
      <c r="E1272" s="95"/>
      <c r="F1272" s="134"/>
      <c r="G1272" s="94"/>
      <c r="H1272" s="94"/>
      <c r="I1272" s="2"/>
      <c r="J1272" s="2"/>
      <c r="K1272" s="2"/>
      <c r="L1272" s="2"/>
      <c r="M1272" s="2"/>
      <c r="N1272" s="2"/>
      <c r="O1272" s="2"/>
      <c r="Q1272" s="2"/>
      <c r="R1272" s="2"/>
      <c r="S1272" s="2"/>
      <c r="T1272" s="2"/>
      <c r="V1272" s="2"/>
      <c r="W1272" s="2"/>
      <c r="X1272" s="2"/>
      <c r="Z1272" s="2"/>
      <c r="AA1272" s="2"/>
    </row>
    <row r="1273">
      <c r="A1273" s="95"/>
      <c r="B1273" s="134"/>
      <c r="C1273" s="95"/>
      <c r="D1273" s="94"/>
      <c r="E1273" s="95"/>
      <c r="F1273" s="134"/>
      <c r="G1273" s="94"/>
      <c r="H1273" s="94"/>
      <c r="I1273" s="2"/>
      <c r="J1273" s="2"/>
      <c r="K1273" s="2"/>
      <c r="L1273" s="2"/>
      <c r="M1273" s="2"/>
      <c r="N1273" s="2"/>
      <c r="O1273" s="2"/>
      <c r="Q1273" s="2"/>
      <c r="R1273" s="2"/>
      <c r="S1273" s="2"/>
      <c r="T1273" s="2"/>
      <c r="V1273" s="2"/>
      <c r="W1273" s="2"/>
      <c r="X1273" s="2"/>
      <c r="Z1273" s="2"/>
      <c r="AA1273" s="2"/>
    </row>
    <row r="1274">
      <c r="A1274" s="95"/>
      <c r="B1274" s="134"/>
      <c r="C1274" s="95"/>
      <c r="D1274" s="94"/>
      <c r="E1274" s="95"/>
      <c r="F1274" s="134"/>
      <c r="G1274" s="94"/>
      <c r="H1274" s="94"/>
      <c r="I1274" s="2"/>
      <c r="J1274" s="2"/>
      <c r="K1274" s="2"/>
      <c r="L1274" s="2"/>
      <c r="M1274" s="2"/>
      <c r="N1274" s="2"/>
      <c r="O1274" s="2"/>
      <c r="Q1274" s="2"/>
      <c r="R1274" s="2"/>
      <c r="S1274" s="2"/>
      <c r="T1274" s="2"/>
      <c r="V1274" s="2"/>
      <c r="W1274" s="2"/>
      <c r="X1274" s="2"/>
      <c r="Z1274" s="2"/>
      <c r="AA1274" s="2"/>
    </row>
    <row r="1275">
      <c r="A1275" s="95"/>
      <c r="B1275" s="134"/>
      <c r="C1275" s="95"/>
      <c r="D1275" s="94"/>
      <c r="E1275" s="95"/>
      <c r="F1275" s="134"/>
      <c r="G1275" s="94"/>
      <c r="H1275" s="94"/>
      <c r="I1275" s="2"/>
      <c r="J1275" s="2"/>
      <c r="K1275" s="2"/>
      <c r="L1275" s="2"/>
      <c r="M1275" s="2"/>
      <c r="N1275" s="2"/>
      <c r="O1275" s="2"/>
      <c r="Q1275" s="2"/>
      <c r="R1275" s="2"/>
      <c r="S1275" s="2"/>
      <c r="T1275" s="2"/>
      <c r="V1275" s="2"/>
      <c r="W1275" s="2"/>
      <c r="X1275" s="2"/>
      <c r="Z1275" s="2"/>
      <c r="AA1275" s="2"/>
    </row>
    <row r="1276">
      <c r="A1276" s="95"/>
      <c r="B1276" s="134"/>
      <c r="C1276" s="95"/>
      <c r="D1276" s="94"/>
      <c r="E1276" s="95"/>
      <c r="F1276" s="134"/>
      <c r="G1276" s="94"/>
      <c r="H1276" s="94"/>
      <c r="I1276" s="2"/>
      <c r="J1276" s="2"/>
      <c r="K1276" s="2"/>
      <c r="L1276" s="2"/>
      <c r="M1276" s="2"/>
      <c r="N1276" s="2"/>
      <c r="O1276" s="2"/>
      <c r="Q1276" s="2"/>
      <c r="R1276" s="2"/>
      <c r="S1276" s="2"/>
      <c r="T1276" s="2"/>
      <c r="V1276" s="2"/>
      <c r="W1276" s="2"/>
      <c r="X1276" s="2"/>
      <c r="Z1276" s="2"/>
      <c r="AA1276" s="2"/>
    </row>
    <row r="1277">
      <c r="A1277" s="95"/>
      <c r="B1277" s="134"/>
      <c r="C1277" s="95"/>
      <c r="D1277" s="94"/>
      <c r="E1277" s="95"/>
      <c r="F1277" s="134"/>
      <c r="G1277" s="94"/>
      <c r="H1277" s="94"/>
      <c r="I1277" s="2"/>
      <c r="J1277" s="2"/>
      <c r="K1277" s="2"/>
      <c r="L1277" s="2"/>
      <c r="M1277" s="2"/>
      <c r="N1277" s="2"/>
      <c r="O1277" s="2"/>
      <c r="Q1277" s="2"/>
      <c r="R1277" s="2"/>
      <c r="S1277" s="2"/>
      <c r="T1277" s="2"/>
      <c r="V1277" s="2"/>
      <c r="W1277" s="2"/>
      <c r="X1277" s="2"/>
      <c r="Z1277" s="2"/>
      <c r="AA1277" s="2"/>
    </row>
    <row r="1278">
      <c r="A1278" s="95"/>
      <c r="B1278" s="134"/>
      <c r="C1278" s="95"/>
      <c r="D1278" s="94"/>
      <c r="E1278" s="95"/>
      <c r="F1278" s="134"/>
      <c r="G1278" s="94"/>
      <c r="H1278" s="94"/>
      <c r="I1278" s="2"/>
      <c r="J1278" s="2"/>
      <c r="K1278" s="2"/>
      <c r="L1278" s="2"/>
      <c r="M1278" s="2"/>
      <c r="N1278" s="2"/>
      <c r="O1278" s="2"/>
      <c r="Q1278" s="2"/>
      <c r="R1278" s="2"/>
      <c r="S1278" s="2"/>
      <c r="T1278" s="2"/>
      <c r="V1278" s="2"/>
      <c r="W1278" s="2"/>
      <c r="X1278" s="2"/>
      <c r="Z1278" s="2"/>
      <c r="AA1278" s="2"/>
    </row>
    <row r="1279">
      <c r="A1279" s="95"/>
      <c r="B1279" s="134"/>
      <c r="C1279" s="95"/>
      <c r="D1279" s="94"/>
      <c r="E1279" s="95"/>
      <c r="F1279" s="134"/>
      <c r="G1279" s="94"/>
      <c r="H1279" s="94"/>
      <c r="I1279" s="2"/>
      <c r="J1279" s="2"/>
      <c r="K1279" s="2"/>
      <c r="L1279" s="2"/>
      <c r="M1279" s="2"/>
      <c r="N1279" s="2"/>
      <c r="O1279" s="2"/>
      <c r="Q1279" s="2"/>
      <c r="R1279" s="2"/>
      <c r="S1279" s="2"/>
      <c r="T1279" s="2"/>
      <c r="V1279" s="2"/>
      <c r="W1279" s="2"/>
      <c r="X1279" s="2"/>
      <c r="Z1279" s="2"/>
      <c r="AA1279" s="2"/>
    </row>
    <row r="1280">
      <c r="A1280" s="95"/>
      <c r="B1280" s="134"/>
      <c r="C1280" s="95"/>
      <c r="D1280" s="94"/>
      <c r="E1280" s="95"/>
      <c r="F1280" s="134"/>
      <c r="G1280" s="94"/>
      <c r="H1280" s="94"/>
      <c r="I1280" s="2"/>
      <c r="J1280" s="2"/>
      <c r="K1280" s="2"/>
      <c r="L1280" s="2"/>
      <c r="M1280" s="2"/>
      <c r="N1280" s="2"/>
      <c r="O1280" s="2"/>
      <c r="Q1280" s="2"/>
      <c r="R1280" s="2"/>
      <c r="S1280" s="2"/>
      <c r="T1280" s="2"/>
      <c r="V1280" s="2"/>
      <c r="W1280" s="2"/>
      <c r="X1280" s="2"/>
      <c r="Z1280" s="2"/>
      <c r="AA1280" s="2"/>
    </row>
    <row r="1281">
      <c r="A1281" s="95"/>
      <c r="B1281" s="134"/>
      <c r="C1281" s="95"/>
      <c r="D1281" s="94"/>
      <c r="E1281" s="95"/>
      <c r="F1281" s="134"/>
      <c r="G1281" s="94"/>
      <c r="H1281" s="94"/>
      <c r="I1281" s="2"/>
      <c r="J1281" s="2"/>
      <c r="K1281" s="2"/>
      <c r="L1281" s="2"/>
      <c r="M1281" s="2"/>
      <c r="N1281" s="2"/>
      <c r="O1281" s="2"/>
      <c r="Q1281" s="2"/>
      <c r="R1281" s="2"/>
      <c r="S1281" s="2"/>
      <c r="T1281" s="2"/>
      <c r="V1281" s="2"/>
      <c r="W1281" s="2"/>
      <c r="X1281" s="2"/>
      <c r="Z1281" s="2"/>
      <c r="AA1281" s="2"/>
    </row>
    <row r="1282">
      <c r="A1282" s="95"/>
      <c r="B1282" s="134"/>
      <c r="C1282" s="95"/>
      <c r="D1282" s="94"/>
      <c r="E1282" s="95"/>
      <c r="F1282" s="134"/>
      <c r="G1282" s="94"/>
      <c r="H1282" s="94"/>
      <c r="I1282" s="2"/>
      <c r="J1282" s="2"/>
      <c r="K1282" s="2"/>
      <c r="L1282" s="2"/>
      <c r="M1282" s="2"/>
      <c r="N1282" s="2"/>
      <c r="O1282" s="2"/>
      <c r="Q1282" s="2"/>
      <c r="R1282" s="2"/>
      <c r="S1282" s="2"/>
      <c r="T1282" s="2"/>
      <c r="V1282" s="2"/>
      <c r="W1282" s="2"/>
      <c r="X1282" s="2"/>
      <c r="Z1282" s="2"/>
      <c r="AA1282" s="2"/>
    </row>
    <row r="1283">
      <c r="A1283" s="95"/>
      <c r="B1283" s="134"/>
      <c r="C1283" s="95"/>
      <c r="D1283" s="94"/>
      <c r="E1283" s="95"/>
      <c r="F1283" s="134"/>
      <c r="G1283" s="94"/>
      <c r="H1283" s="94"/>
      <c r="I1283" s="2"/>
      <c r="J1283" s="2"/>
      <c r="K1283" s="2"/>
      <c r="L1283" s="2"/>
      <c r="M1283" s="2"/>
      <c r="N1283" s="2"/>
      <c r="O1283" s="2"/>
      <c r="Q1283" s="2"/>
      <c r="R1283" s="2"/>
      <c r="S1283" s="2"/>
      <c r="T1283" s="2"/>
      <c r="V1283" s="2"/>
      <c r="W1283" s="2"/>
      <c r="X1283" s="2"/>
      <c r="Z1283" s="2"/>
      <c r="AA1283" s="2"/>
    </row>
    <row r="1284">
      <c r="A1284" s="95"/>
      <c r="B1284" s="134"/>
      <c r="C1284" s="95"/>
      <c r="D1284" s="94"/>
      <c r="E1284" s="95"/>
      <c r="F1284" s="134"/>
      <c r="G1284" s="94"/>
      <c r="H1284" s="94"/>
      <c r="I1284" s="2"/>
      <c r="J1284" s="2"/>
      <c r="K1284" s="2"/>
      <c r="L1284" s="2"/>
      <c r="M1284" s="2"/>
      <c r="N1284" s="2"/>
      <c r="O1284" s="2"/>
      <c r="Q1284" s="2"/>
      <c r="R1284" s="2"/>
      <c r="S1284" s="2"/>
      <c r="T1284" s="2"/>
      <c r="V1284" s="2"/>
      <c r="W1284" s="2"/>
      <c r="X1284" s="2"/>
      <c r="Z1284" s="2"/>
      <c r="AA1284" s="2"/>
    </row>
    <row r="1285">
      <c r="A1285" s="95"/>
      <c r="B1285" s="134"/>
      <c r="C1285" s="95"/>
      <c r="D1285" s="94"/>
      <c r="E1285" s="95"/>
      <c r="F1285" s="134"/>
      <c r="G1285" s="94"/>
      <c r="H1285" s="94"/>
      <c r="I1285" s="2"/>
      <c r="J1285" s="2"/>
      <c r="K1285" s="2"/>
      <c r="L1285" s="2"/>
      <c r="M1285" s="2"/>
      <c r="N1285" s="2"/>
      <c r="O1285" s="2"/>
      <c r="Q1285" s="2"/>
      <c r="R1285" s="2"/>
      <c r="S1285" s="2"/>
      <c r="T1285" s="2"/>
      <c r="V1285" s="2"/>
      <c r="W1285" s="2"/>
      <c r="X1285" s="2"/>
      <c r="Z1285" s="2"/>
      <c r="AA1285" s="2"/>
    </row>
    <row r="1286">
      <c r="A1286" s="95"/>
      <c r="B1286" s="134"/>
      <c r="C1286" s="95"/>
      <c r="D1286" s="94"/>
      <c r="E1286" s="95"/>
      <c r="F1286" s="134"/>
      <c r="G1286" s="94"/>
      <c r="H1286" s="94"/>
      <c r="I1286" s="2"/>
      <c r="J1286" s="2"/>
      <c r="K1286" s="2"/>
      <c r="L1286" s="2"/>
      <c r="M1286" s="2"/>
      <c r="N1286" s="2"/>
      <c r="O1286" s="2"/>
      <c r="Q1286" s="2"/>
      <c r="R1286" s="2"/>
      <c r="S1286" s="2"/>
      <c r="T1286" s="2"/>
      <c r="V1286" s="2"/>
      <c r="W1286" s="2"/>
      <c r="X1286" s="2"/>
      <c r="Z1286" s="2"/>
      <c r="AA1286" s="2"/>
    </row>
    <row r="1287">
      <c r="A1287" s="95"/>
      <c r="B1287" s="134"/>
      <c r="C1287" s="95"/>
      <c r="D1287" s="94"/>
      <c r="E1287" s="95"/>
      <c r="F1287" s="134"/>
      <c r="G1287" s="94"/>
      <c r="H1287" s="94"/>
      <c r="I1287" s="2"/>
      <c r="J1287" s="2"/>
      <c r="K1287" s="2"/>
      <c r="L1287" s="2"/>
      <c r="M1287" s="2"/>
      <c r="N1287" s="2"/>
      <c r="O1287" s="2"/>
      <c r="Q1287" s="2"/>
      <c r="R1287" s="2"/>
      <c r="S1287" s="2"/>
      <c r="T1287" s="2"/>
      <c r="V1287" s="2"/>
      <c r="W1287" s="2"/>
      <c r="X1287" s="2"/>
      <c r="Z1287" s="2"/>
      <c r="AA1287" s="2"/>
    </row>
    <row r="1288">
      <c r="A1288" s="95"/>
      <c r="B1288" s="134"/>
      <c r="C1288" s="95"/>
      <c r="D1288" s="94"/>
      <c r="E1288" s="95"/>
      <c r="F1288" s="134"/>
      <c r="G1288" s="94"/>
      <c r="H1288" s="94"/>
      <c r="I1288" s="2"/>
      <c r="J1288" s="2"/>
      <c r="K1288" s="2"/>
      <c r="L1288" s="2"/>
      <c r="M1288" s="2"/>
      <c r="N1288" s="2"/>
      <c r="O1288" s="2"/>
      <c r="Q1288" s="2"/>
      <c r="R1288" s="2"/>
      <c r="S1288" s="2"/>
      <c r="T1288" s="2"/>
      <c r="V1288" s="2"/>
      <c r="W1288" s="2"/>
      <c r="X1288" s="2"/>
      <c r="Z1288" s="2"/>
      <c r="AA1288" s="2"/>
    </row>
    <row r="1289">
      <c r="A1289" s="95"/>
      <c r="B1289" s="134"/>
      <c r="C1289" s="95"/>
      <c r="D1289" s="94"/>
      <c r="E1289" s="95"/>
      <c r="F1289" s="134"/>
      <c r="G1289" s="94"/>
      <c r="H1289" s="94"/>
      <c r="I1289" s="2"/>
      <c r="J1289" s="2"/>
      <c r="K1289" s="2"/>
      <c r="L1289" s="2"/>
      <c r="M1289" s="2"/>
      <c r="N1289" s="2"/>
      <c r="O1289" s="2"/>
      <c r="Q1289" s="2"/>
      <c r="R1289" s="2"/>
      <c r="S1289" s="2"/>
      <c r="T1289" s="2"/>
      <c r="V1289" s="2"/>
      <c r="W1289" s="2"/>
      <c r="X1289" s="2"/>
      <c r="Z1289" s="2"/>
      <c r="AA1289" s="2"/>
    </row>
    <row r="1290">
      <c r="A1290" s="95"/>
      <c r="B1290" s="134"/>
      <c r="C1290" s="95"/>
      <c r="D1290" s="94"/>
      <c r="E1290" s="95"/>
      <c r="F1290" s="134"/>
      <c r="G1290" s="94"/>
      <c r="H1290" s="94"/>
      <c r="I1290" s="2"/>
      <c r="J1290" s="2"/>
      <c r="K1290" s="2"/>
      <c r="L1290" s="2"/>
      <c r="M1290" s="2"/>
      <c r="N1290" s="2"/>
      <c r="O1290" s="2"/>
      <c r="Q1290" s="2"/>
      <c r="R1290" s="2"/>
      <c r="S1290" s="2"/>
      <c r="T1290" s="2"/>
      <c r="V1290" s="2"/>
      <c r="W1290" s="2"/>
      <c r="X1290" s="2"/>
      <c r="Z1290" s="2"/>
      <c r="AA1290" s="2"/>
    </row>
    <row r="1291">
      <c r="A1291" s="95"/>
      <c r="B1291" s="134"/>
      <c r="C1291" s="95"/>
      <c r="D1291" s="94"/>
      <c r="E1291" s="95"/>
      <c r="F1291" s="134"/>
      <c r="G1291" s="94"/>
      <c r="H1291" s="94"/>
      <c r="I1291" s="2"/>
      <c r="J1291" s="2"/>
      <c r="K1291" s="2"/>
      <c r="L1291" s="2"/>
      <c r="M1291" s="2"/>
      <c r="N1291" s="2"/>
      <c r="O1291" s="2"/>
      <c r="Q1291" s="2"/>
      <c r="R1291" s="2"/>
      <c r="S1291" s="2"/>
      <c r="T1291" s="2"/>
      <c r="V1291" s="2"/>
      <c r="W1291" s="2"/>
      <c r="X1291" s="2"/>
      <c r="Z1291" s="2"/>
      <c r="AA1291" s="2"/>
    </row>
    <row r="1292">
      <c r="A1292" s="95"/>
      <c r="B1292" s="134"/>
      <c r="C1292" s="95"/>
      <c r="D1292" s="94"/>
      <c r="E1292" s="95"/>
      <c r="F1292" s="134"/>
      <c r="G1292" s="94"/>
      <c r="H1292" s="94"/>
      <c r="I1292" s="2"/>
      <c r="J1292" s="2"/>
      <c r="K1292" s="2"/>
      <c r="L1292" s="2"/>
      <c r="M1292" s="2"/>
      <c r="N1292" s="2"/>
      <c r="O1292" s="2"/>
      <c r="Q1292" s="2"/>
      <c r="R1292" s="2"/>
      <c r="S1292" s="2"/>
      <c r="T1292" s="2"/>
      <c r="V1292" s="2"/>
      <c r="W1292" s="2"/>
      <c r="X1292" s="2"/>
      <c r="Z1292" s="2"/>
      <c r="AA1292" s="2"/>
    </row>
    <row r="1293">
      <c r="A1293" s="95"/>
      <c r="B1293" s="134"/>
      <c r="C1293" s="95"/>
      <c r="D1293" s="94"/>
      <c r="E1293" s="95"/>
      <c r="F1293" s="134"/>
      <c r="G1293" s="94"/>
      <c r="H1293" s="94"/>
      <c r="I1293" s="2"/>
      <c r="J1293" s="2"/>
      <c r="K1293" s="2"/>
      <c r="L1293" s="2"/>
      <c r="M1293" s="2"/>
      <c r="N1293" s="2"/>
      <c r="O1293" s="2"/>
      <c r="Q1293" s="2"/>
      <c r="R1293" s="2"/>
      <c r="S1293" s="2"/>
      <c r="T1293" s="2"/>
      <c r="V1293" s="2"/>
      <c r="W1293" s="2"/>
      <c r="X1293" s="2"/>
      <c r="Z1293" s="2"/>
      <c r="AA1293" s="2"/>
    </row>
    <row r="1294">
      <c r="A1294" s="95"/>
      <c r="B1294" s="134"/>
      <c r="C1294" s="95"/>
      <c r="D1294" s="94"/>
      <c r="E1294" s="95"/>
      <c r="F1294" s="134"/>
      <c r="G1294" s="94"/>
      <c r="H1294" s="94"/>
      <c r="I1294" s="2"/>
      <c r="J1294" s="2"/>
      <c r="K1294" s="2"/>
      <c r="L1294" s="2"/>
      <c r="M1294" s="2"/>
      <c r="N1294" s="2"/>
      <c r="O1294" s="2"/>
      <c r="Q1294" s="2"/>
      <c r="R1294" s="2"/>
      <c r="S1294" s="2"/>
      <c r="T1294" s="2"/>
      <c r="V1294" s="2"/>
      <c r="W1294" s="2"/>
      <c r="X1294" s="2"/>
      <c r="Z1294" s="2"/>
      <c r="AA1294" s="2"/>
    </row>
    <row r="1295">
      <c r="A1295" s="95"/>
      <c r="B1295" s="134"/>
      <c r="C1295" s="95"/>
      <c r="D1295" s="94"/>
      <c r="E1295" s="95"/>
      <c r="F1295" s="134"/>
      <c r="G1295" s="94"/>
      <c r="H1295" s="94"/>
      <c r="I1295" s="2"/>
      <c r="J1295" s="2"/>
      <c r="K1295" s="2"/>
      <c r="L1295" s="2"/>
      <c r="M1295" s="2"/>
      <c r="N1295" s="2"/>
      <c r="O1295" s="2"/>
      <c r="Q1295" s="2"/>
      <c r="R1295" s="2"/>
      <c r="S1295" s="2"/>
      <c r="T1295" s="2"/>
      <c r="V1295" s="2"/>
      <c r="W1295" s="2"/>
      <c r="X1295" s="2"/>
      <c r="Z1295" s="2"/>
      <c r="AA1295" s="2"/>
    </row>
    <row r="1296">
      <c r="A1296" s="95"/>
      <c r="B1296" s="134"/>
      <c r="C1296" s="95"/>
      <c r="D1296" s="94"/>
      <c r="E1296" s="95"/>
      <c r="F1296" s="134"/>
      <c r="G1296" s="94"/>
      <c r="H1296" s="94"/>
      <c r="I1296" s="2"/>
      <c r="J1296" s="2"/>
      <c r="K1296" s="2"/>
      <c r="L1296" s="2"/>
      <c r="M1296" s="2"/>
      <c r="N1296" s="2"/>
      <c r="O1296" s="2"/>
      <c r="Q1296" s="2"/>
      <c r="R1296" s="2"/>
      <c r="S1296" s="2"/>
      <c r="T1296" s="2"/>
      <c r="V1296" s="2"/>
      <c r="W1296" s="2"/>
      <c r="X1296" s="2"/>
      <c r="Z1296" s="2"/>
      <c r="AA1296" s="2"/>
    </row>
    <row r="1297">
      <c r="A1297" s="95"/>
      <c r="B1297" s="134"/>
      <c r="C1297" s="95"/>
      <c r="D1297" s="94"/>
      <c r="E1297" s="95"/>
      <c r="F1297" s="134"/>
      <c r="G1297" s="94"/>
      <c r="H1297" s="94"/>
      <c r="I1297" s="2"/>
      <c r="J1297" s="2"/>
      <c r="K1297" s="2"/>
      <c r="L1297" s="2"/>
      <c r="M1297" s="2"/>
      <c r="N1297" s="2"/>
      <c r="O1297" s="2"/>
      <c r="Q1297" s="2"/>
      <c r="R1297" s="2"/>
      <c r="S1297" s="2"/>
      <c r="T1297" s="2"/>
      <c r="V1297" s="2"/>
      <c r="W1297" s="2"/>
      <c r="X1297" s="2"/>
      <c r="Z1297" s="2"/>
      <c r="AA1297" s="2"/>
    </row>
    <row r="1298">
      <c r="A1298" s="95"/>
      <c r="B1298" s="134"/>
      <c r="C1298" s="95"/>
      <c r="D1298" s="94"/>
      <c r="E1298" s="95"/>
      <c r="F1298" s="134"/>
      <c r="G1298" s="94"/>
      <c r="H1298" s="94"/>
      <c r="I1298" s="2"/>
      <c r="J1298" s="2"/>
      <c r="K1298" s="2"/>
      <c r="L1298" s="2"/>
      <c r="M1298" s="2"/>
      <c r="N1298" s="2"/>
      <c r="O1298" s="2"/>
      <c r="Q1298" s="2"/>
      <c r="R1298" s="2"/>
      <c r="S1298" s="2"/>
      <c r="T1298" s="2"/>
      <c r="V1298" s="2"/>
      <c r="W1298" s="2"/>
      <c r="X1298" s="2"/>
      <c r="Z1298" s="2"/>
      <c r="AA1298" s="2"/>
    </row>
    <row r="1299">
      <c r="A1299" s="95"/>
      <c r="B1299" s="134"/>
      <c r="C1299" s="95"/>
      <c r="D1299" s="94"/>
      <c r="E1299" s="95"/>
      <c r="F1299" s="134"/>
      <c r="G1299" s="94"/>
      <c r="H1299" s="94"/>
      <c r="I1299" s="2"/>
      <c r="J1299" s="2"/>
      <c r="K1299" s="2"/>
      <c r="L1299" s="2"/>
      <c r="M1299" s="2"/>
      <c r="N1299" s="2"/>
      <c r="O1299" s="2"/>
      <c r="Q1299" s="2"/>
      <c r="R1299" s="2"/>
      <c r="S1299" s="2"/>
      <c r="T1299" s="2"/>
      <c r="V1299" s="2"/>
      <c r="W1299" s="2"/>
      <c r="X1299" s="2"/>
      <c r="Z1299" s="2"/>
      <c r="AA1299" s="2"/>
    </row>
    <row r="1300">
      <c r="A1300" s="95"/>
      <c r="B1300" s="134"/>
      <c r="C1300" s="95"/>
      <c r="D1300" s="94"/>
      <c r="E1300" s="95"/>
      <c r="F1300" s="134"/>
      <c r="G1300" s="94"/>
      <c r="H1300" s="94"/>
      <c r="I1300" s="2"/>
      <c r="J1300" s="2"/>
      <c r="K1300" s="2"/>
      <c r="L1300" s="2"/>
      <c r="M1300" s="2"/>
      <c r="N1300" s="2"/>
      <c r="O1300" s="2"/>
      <c r="Q1300" s="2"/>
      <c r="R1300" s="2"/>
      <c r="S1300" s="2"/>
      <c r="T1300" s="2"/>
      <c r="V1300" s="2"/>
      <c r="W1300" s="2"/>
      <c r="X1300" s="2"/>
      <c r="Z1300" s="2"/>
      <c r="AA1300" s="2"/>
    </row>
    <row r="1301">
      <c r="A1301" s="95"/>
      <c r="B1301" s="134"/>
      <c r="C1301" s="95"/>
      <c r="D1301" s="94"/>
      <c r="E1301" s="95"/>
      <c r="F1301" s="134"/>
      <c r="G1301" s="94"/>
      <c r="H1301" s="94"/>
      <c r="I1301" s="2"/>
      <c r="J1301" s="2"/>
      <c r="K1301" s="2"/>
      <c r="L1301" s="2"/>
      <c r="M1301" s="2"/>
      <c r="N1301" s="2"/>
      <c r="O1301" s="2"/>
      <c r="Q1301" s="2"/>
      <c r="R1301" s="2"/>
      <c r="S1301" s="2"/>
      <c r="T1301" s="2"/>
      <c r="V1301" s="2"/>
      <c r="W1301" s="2"/>
      <c r="X1301" s="2"/>
      <c r="Z1301" s="2"/>
      <c r="AA1301" s="2"/>
    </row>
    <row r="1302">
      <c r="A1302" s="95"/>
      <c r="B1302" s="134"/>
      <c r="C1302" s="95"/>
      <c r="D1302" s="94"/>
      <c r="E1302" s="95"/>
      <c r="F1302" s="134"/>
      <c r="G1302" s="94"/>
      <c r="H1302" s="94"/>
      <c r="I1302" s="2"/>
      <c r="J1302" s="2"/>
      <c r="K1302" s="2"/>
      <c r="L1302" s="2"/>
      <c r="M1302" s="2"/>
      <c r="N1302" s="2"/>
      <c r="O1302" s="2"/>
      <c r="Q1302" s="2"/>
      <c r="R1302" s="2"/>
      <c r="S1302" s="2"/>
      <c r="T1302" s="2"/>
      <c r="V1302" s="2"/>
      <c r="W1302" s="2"/>
      <c r="X1302" s="2"/>
      <c r="Z1302" s="2"/>
      <c r="AA1302" s="2"/>
    </row>
    <row r="1303">
      <c r="A1303" s="95"/>
      <c r="B1303" s="134"/>
      <c r="C1303" s="95"/>
      <c r="D1303" s="94"/>
      <c r="E1303" s="95"/>
      <c r="F1303" s="134"/>
      <c r="G1303" s="94"/>
      <c r="H1303" s="94"/>
      <c r="I1303" s="2"/>
      <c r="J1303" s="2"/>
      <c r="K1303" s="2"/>
      <c r="L1303" s="2"/>
      <c r="M1303" s="2"/>
      <c r="N1303" s="2"/>
      <c r="O1303" s="2"/>
      <c r="Q1303" s="2"/>
      <c r="R1303" s="2"/>
      <c r="S1303" s="2"/>
      <c r="T1303" s="2"/>
      <c r="V1303" s="2"/>
      <c r="W1303" s="2"/>
      <c r="X1303" s="2"/>
      <c r="Z1303" s="2"/>
      <c r="AA1303" s="2"/>
    </row>
    <row r="1304">
      <c r="A1304" s="95"/>
      <c r="B1304" s="134"/>
      <c r="C1304" s="95"/>
      <c r="D1304" s="94"/>
      <c r="E1304" s="95"/>
      <c r="F1304" s="134"/>
      <c r="G1304" s="94"/>
      <c r="H1304" s="94"/>
      <c r="I1304" s="2"/>
      <c r="J1304" s="2"/>
      <c r="K1304" s="2"/>
      <c r="L1304" s="2"/>
      <c r="M1304" s="2"/>
      <c r="N1304" s="2"/>
      <c r="O1304" s="2"/>
      <c r="Q1304" s="2"/>
      <c r="R1304" s="2"/>
      <c r="S1304" s="2"/>
      <c r="T1304" s="2"/>
      <c r="V1304" s="2"/>
      <c r="W1304" s="2"/>
      <c r="X1304" s="2"/>
      <c r="Z1304" s="2"/>
      <c r="AA1304" s="2"/>
    </row>
    <row r="1305">
      <c r="A1305" s="95"/>
      <c r="B1305" s="134"/>
      <c r="C1305" s="95"/>
      <c r="D1305" s="94"/>
      <c r="E1305" s="95"/>
      <c r="F1305" s="134"/>
      <c r="G1305" s="94"/>
      <c r="H1305" s="94"/>
      <c r="I1305" s="2"/>
      <c r="J1305" s="2"/>
      <c r="K1305" s="2"/>
      <c r="L1305" s="2"/>
      <c r="M1305" s="2"/>
      <c r="N1305" s="2"/>
      <c r="O1305" s="2"/>
      <c r="Q1305" s="2"/>
      <c r="R1305" s="2"/>
      <c r="S1305" s="2"/>
      <c r="T1305" s="2"/>
      <c r="V1305" s="2"/>
      <c r="W1305" s="2"/>
      <c r="X1305" s="2"/>
      <c r="Z1305" s="2"/>
      <c r="AA1305" s="2"/>
    </row>
    <row r="1306">
      <c r="A1306" s="95"/>
      <c r="B1306" s="134"/>
      <c r="C1306" s="95"/>
      <c r="D1306" s="94"/>
      <c r="E1306" s="95"/>
      <c r="F1306" s="134"/>
      <c r="G1306" s="94"/>
      <c r="H1306" s="94"/>
      <c r="I1306" s="2"/>
      <c r="J1306" s="2"/>
      <c r="K1306" s="2"/>
      <c r="L1306" s="2"/>
      <c r="M1306" s="2"/>
      <c r="N1306" s="2"/>
      <c r="O1306" s="2"/>
      <c r="Q1306" s="2"/>
      <c r="R1306" s="2"/>
      <c r="S1306" s="2"/>
      <c r="T1306" s="2"/>
      <c r="V1306" s="2"/>
      <c r="W1306" s="2"/>
      <c r="X1306" s="2"/>
      <c r="Z1306" s="2"/>
      <c r="AA1306" s="2"/>
    </row>
    <row r="1307">
      <c r="A1307" s="95"/>
      <c r="B1307" s="134"/>
      <c r="C1307" s="95"/>
      <c r="D1307" s="94"/>
      <c r="E1307" s="95"/>
      <c r="F1307" s="134"/>
      <c r="G1307" s="94"/>
      <c r="H1307" s="94"/>
      <c r="I1307" s="2"/>
      <c r="J1307" s="2"/>
      <c r="K1307" s="2"/>
      <c r="L1307" s="2"/>
      <c r="M1307" s="2"/>
      <c r="N1307" s="2"/>
      <c r="O1307" s="2"/>
      <c r="Q1307" s="2"/>
      <c r="R1307" s="2"/>
      <c r="S1307" s="2"/>
      <c r="T1307" s="2"/>
      <c r="V1307" s="2"/>
      <c r="W1307" s="2"/>
      <c r="X1307" s="2"/>
      <c r="Z1307" s="2"/>
      <c r="AA1307" s="2"/>
    </row>
    <row r="1308">
      <c r="A1308" s="95"/>
      <c r="B1308" s="134"/>
      <c r="C1308" s="95"/>
      <c r="D1308" s="94"/>
      <c r="E1308" s="95"/>
      <c r="F1308" s="134"/>
      <c r="G1308" s="94"/>
      <c r="H1308" s="94"/>
      <c r="I1308" s="2"/>
      <c r="J1308" s="2"/>
      <c r="K1308" s="2"/>
      <c r="L1308" s="2"/>
      <c r="M1308" s="2"/>
      <c r="N1308" s="2"/>
      <c r="O1308" s="2"/>
      <c r="Q1308" s="2"/>
      <c r="R1308" s="2"/>
      <c r="S1308" s="2"/>
      <c r="T1308" s="2"/>
      <c r="V1308" s="2"/>
      <c r="W1308" s="2"/>
      <c r="X1308" s="2"/>
      <c r="Z1308" s="2"/>
      <c r="AA1308" s="2"/>
    </row>
    <row r="1309">
      <c r="A1309" s="95"/>
      <c r="B1309" s="134"/>
      <c r="C1309" s="95"/>
      <c r="D1309" s="94"/>
      <c r="E1309" s="95"/>
      <c r="F1309" s="134"/>
      <c r="G1309" s="94"/>
      <c r="H1309" s="94"/>
      <c r="I1309" s="2"/>
      <c r="J1309" s="2"/>
      <c r="K1309" s="2"/>
      <c r="L1309" s="2"/>
      <c r="M1309" s="2"/>
      <c r="N1309" s="2"/>
      <c r="O1309" s="2"/>
      <c r="Q1309" s="2"/>
      <c r="R1309" s="2"/>
      <c r="S1309" s="2"/>
      <c r="T1309" s="2"/>
      <c r="V1309" s="2"/>
      <c r="W1309" s="2"/>
      <c r="X1309" s="2"/>
      <c r="Z1309" s="2"/>
      <c r="AA1309" s="2"/>
    </row>
    <row r="1310">
      <c r="A1310" s="95"/>
      <c r="B1310" s="134"/>
      <c r="C1310" s="95"/>
      <c r="D1310" s="94"/>
      <c r="E1310" s="95"/>
      <c r="F1310" s="134"/>
      <c r="G1310" s="94"/>
      <c r="H1310" s="94"/>
      <c r="I1310" s="2"/>
      <c r="J1310" s="2"/>
      <c r="K1310" s="2"/>
      <c r="L1310" s="2"/>
      <c r="M1310" s="2"/>
      <c r="N1310" s="2"/>
      <c r="O1310" s="2"/>
      <c r="Q1310" s="2"/>
      <c r="R1310" s="2"/>
      <c r="S1310" s="2"/>
      <c r="T1310" s="2"/>
      <c r="V1310" s="2"/>
      <c r="W1310" s="2"/>
      <c r="X1310" s="2"/>
      <c r="Z1310" s="2"/>
      <c r="AA1310" s="2"/>
    </row>
    <row r="1311">
      <c r="A1311" s="95"/>
      <c r="B1311" s="134"/>
      <c r="C1311" s="95"/>
      <c r="D1311" s="94"/>
      <c r="E1311" s="95"/>
      <c r="F1311" s="134"/>
      <c r="G1311" s="94"/>
      <c r="H1311" s="94"/>
      <c r="I1311" s="2"/>
      <c r="J1311" s="2"/>
      <c r="K1311" s="2"/>
      <c r="L1311" s="2"/>
      <c r="M1311" s="2"/>
      <c r="N1311" s="2"/>
      <c r="O1311" s="2"/>
      <c r="Q1311" s="2"/>
      <c r="R1311" s="2"/>
      <c r="S1311" s="2"/>
      <c r="T1311" s="2"/>
      <c r="V1311" s="2"/>
      <c r="W1311" s="2"/>
      <c r="X1311" s="2"/>
      <c r="Z1311" s="2"/>
      <c r="AA1311" s="2"/>
    </row>
    <row r="1312">
      <c r="A1312" s="95"/>
      <c r="B1312" s="134"/>
      <c r="C1312" s="95"/>
      <c r="D1312" s="94"/>
      <c r="E1312" s="95"/>
      <c r="F1312" s="134"/>
      <c r="G1312" s="94"/>
      <c r="H1312" s="94"/>
      <c r="I1312" s="2"/>
      <c r="J1312" s="2"/>
      <c r="K1312" s="2"/>
      <c r="L1312" s="2"/>
      <c r="M1312" s="2"/>
      <c r="N1312" s="2"/>
      <c r="O1312" s="2"/>
      <c r="Q1312" s="2"/>
      <c r="R1312" s="2"/>
      <c r="S1312" s="2"/>
      <c r="T1312" s="2"/>
      <c r="V1312" s="2"/>
      <c r="W1312" s="2"/>
      <c r="X1312" s="2"/>
      <c r="Z1312" s="2"/>
      <c r="AA1312" s="2"/>
    </row>
    <row r="1313">
      <c r="A1313" s="95"/>
      <c r="B1313" s="134"/>
      <c r="C1313" s="95"/>
      <c r="D1313" s="94"/>
      <c r="E1313" s="95"/>
      <c r="F1313" s="134"/>
      <c r="G1313" s="94"/>
      <c r="H1313" s="94"/>
      <c r="I1313" s="2"/>
      <c r="J1313" s="2"/>
      <c r="K1313" s="2"/>
      <c r="L1313" s="2"/>
      <c r="M1313" s="2"/>
      <c r="N1313" s="2"/>
      <c r="O1313" s="2"/>
      <c r="Q1313" s="2"/>
      <c r="R1313" s="2"/>
      <c r="S1313" s="2"/>
      <c r="T1313" s="2"/>
      <c r="V1313" s="2"/>
      <c r="W1313" s="2"/>
      <c r="X1313" s="2"/>
      <c r="Z1313" s="2"/>
      <c r="AA1313" s="2"/>
    </row>
    <row r="1314">
      <c r="A1314" s="95"/>
      <c r="B1314" s="134"/>
      <c r="C1314" s="95"/>
      <c r="D1314" s="94"/>
      <c r="E1314" s="95"/>
      <c r="F1314" s="134"/>
      <c r="G1314" s="94"/>
      <c r="H1314" s="94"/>
      <c r="I1314" s="2"/>
      <c r="J1314" s="2"/>
      <c r="K1314" s="2"/>
      <c r="L1314" s="2"/>
      <c r="M1314" s="2"/>
      <c r="N1314" s="2"/>
      <c r="O1314" s="2"/>
      <c r="Q1314" s="2"/>
      <c r="R1314" s="2"/>
      <c r="S1314" s="2"/>
      <c r="T1314" s="2"/>
      <c r="V1314" s="2"/>
      <c r="W1314" s="2"/>
      <c r="X1314" s="2"/>
      <c r="Z1314" s="2"/>
      <c r="AA1314" s="2"/>
    </row>
    <row r="1315">
      <c r="A1315" s="95"/>
      <c r="B1315" s="134"/>
      <c r="C1315" s="95"/>
      <c r="D1315" s="94"/>
      <c r="E1315" s="95"/>
      <c r="F1315" s="134"/>
      <c r="G1315" s="94"/>
      <c r="H1315" s="94"/>
      <c r="I1315" s="2"/>
      <c r="J1315" s="2"/>
      <c r="K1315" s="2"/>
      <c r="L1315" s="2"/>
      <c r="M1315" s="2"/>
      <c r="N1315" s="2"/>
      <c r="O1315" s="2"/>
      <c r="Q1315" s="2"/>
      <c r="R1315" s="2"/>
      <c r="S1315" s="2"/>
      <c r="T1315" s="2"/>
      <c r="V1315" s="2"/>
      <c r="W1315" s="2"/>
      <c r="X1315" s="2"/>
      <c r="Z1315" s="2"/>
      <c r="AA1315" s="2"/>
    </row>
    <row r="1316">
      <c r="A1316" s="95"/>
      <c r="B1316" s="134"/>
      <c r="C1316" s="95"/>
      <c r="D1316" s="94"/>
      <c r="E1316" s="95"/>
      <c r="F1316" s="134"/>
      <c r="G1316" s="94"/>
      <c r="H1316" s="94"/>
      <c r="I1316" s="2"/>
      <c r="J1316" s="2"/>
      <c r="K1316" s="2"/>
      <c r="L1316" s="2"/>
      <c r="M1316" s="2"/>
      <c r="N1316" s="2"/>
      <c r="O1316" s="2"/>
      <c r="Q1316" s="2"/>
      <c r="R1316" s="2"/>
      <c r="S1316" s="2"/>
      <c r="T1316" s="2"/>
      <c r="V1316" s="2"/>
      <c r="W1316" s="2"/>
      <c r="X1316" s="2"/>
      <c r="Z1316" s="2"/>
      <c r="AA1316" s="2"/>
    </row>
    <row r="1317">
      <c r="A1317" s="95"/>
      <c r="B1317" s="134"/>
      <c r="C1317" s="95"/>
      <c r="D1317" s="94"/>
      <c r="E1317" s="95"/>
      <c r="F1317" s="134"/>
      <c r="G1317" s="94"/>
      <c r="H1317" s="94"/>
      <c r="I1317" s="2"/>
      <c r="J1317" s="2"/>
      <c r="K1317" s="2"/>
      <c r="L1317" s="2"/>
      <c r="M1317" s="2"/>
      <c r="N1317" s="2"/>
      <c r="O1317" s="2"/>
      <c r="Q1317" s="2"/>
      <c r="R1317" s="2"/>
      <c r="S1317" s="2"/>
      <c r="T1317" s="2"/>
      <c r="V1317" s="2"/>
      <c r="W1317" s="2"/>
      <c r="X1317" s="2"/>
      <c r="Z1317" s="2"/>
      <c r="AA1317" s="2"/>
    </row>
    <row r="1318">
      <c r="A1318" s="95"/>
      <c r="B1318" s="134"/>
      <c r="C1318" s="95"/>
      <c r="D1318" s="94"/>
      <c r="E1318" s="95"/>
      <c r="F1318" s="134"/>
      <c r="G1318" s="94"/>
      <c r="H1318" s="94"/>
      <c r="I1318" s="2"/>
      <c r="J1318" s="2"/>
      <c r="K1318" s="2"/>
      <c r="L1318" s="2"/>
      <c r="M1318" s="2"/>
      <c r="N1318" s="2"/>
      <c r="O1318" s="2"/>
      <c r="Q1318" s="2"/>
      <c r="R1318" s="2"/>
      <c r="S1318" s="2"/>
      <c r="T1318" s="2"/>
      <c r="V1318" s="2"/>
      <c r="W1318" s="2"/>
      <c r="X1318" s="2"/>
      <c r="Z1318" s="2"/>
      <c r="AA1318" s="2"/>
    </row>
    <row r="1319">
      <c r="A1319" s="95"/>
      <c r="B1319" s="134"/>
      <c r="C1319" s="95"/>
      <c r="D1319" s="94"/>
      <c r="E1319" s="95"/>
      <c r="F1319" s="134"/>
      <c r="G1319" s="94"/>
      <c r="H1319" s="94"/>
      <c r="I1319" s="2"/>
      <c r="J1319" s="2"/>
      <c r="K1319" s="2"/>
      <c r="L1319" s="2"/>
      <c r="M1319" s="2"/>
      <c r="N1319" s="2"/>
      <c r="O1319" s="2"/>
      <c r="Q1319" s="2"/>
      <c r="R1319" s="2"/>
      <c r="S1319" s="2"/>
      <c r="T1319" s="2"/>
      <c r="V1319" s="2"/>
      <c r="W1319" s="2"/>
      <c r="X1319" s="2"/>
      <c r="Z1319" s="2"/>
      <c r="AA1319" s="2"/>
    </row>
    <row r="1320">
      <c r="A1320" s="95"/>
      <c r="B1320" s="134"/>
      <c r="C1320" s="95"/>
      <c r="D1320" s="94"/>
      <c r="E1320" s="95"/>
      <c r="F1320" s="134"/>
      <c r="G1320" s="94"/>
      <c r="H1320" s="94"/>
      <c r="I1320" s="2"/>
      <c r="J1320" s="2"/>
      <c r="K1320" s="2"/>
      <c r="L1320" s="2"/>
      <c r="M1320" s="2"/>
      <c r="N1320" s="2"/>
      <c r="O1320" s="2"/>
      <c r="Q1320" s="2"/>
      <c r="R1320" s="2"/>
      <c r="S1320" s="2"/>
      <c r="T1320" s="2"/>
      <c r="V1320" s="2"/>
      <c r="W1320" s="2"/>
      <c r="X1320" s="2"/>
      <c r="Z1320" s="2"/>
      <c r="AA1320" s="2"/>
    </row>
    <row r="1321">
      <c r="A1321" s="95"/>
      <c r="B1321" s="134"/>
      <c r="C1321" s="95"/>
      <c r="D1321" s="94"/>
      <c r="E1321" s="95"/>
      <c r="F1321" s="134"/>
      <c r="G1321" s="94"/>
      <c r="H1321" s="94"/>
      <c r="I1321" s="2"/>
      <c r="J1321" s="2"/>
      <c r="K1321" s="2"/>
      <c r="L1321" s="2"/>
      <c r="M1321" s="2"/>
      <c r="N1321" s="2"/>
      <c r="O1321" s="2"/>
      <c r="Q1321" s="2"/>
      <c r="R1321" s="2"/>
      <c r="S1321" s="2"/>
      <c r="T1321" s="2"/>
      <c r="V1321" s="2"/>
      <c r="W1321" s="2"/>
      <c r="X1321" s="2"/>
      <c r="Z1321" s="2"/>
      <c r="AA1321" s="2"/>
    </row>
    <row r="1322">
      <c r="A1322" s="95"/>
      <c r="B1322" s="134"/>
      <c r="C1322" s="95"/>
      <c r="D1322" s="94"/>
      <c r="E1322" s="95"/>
      <c r="F1322" s="134"/>
      <c r="G1322" s="94"/>
      <c r="H1322" s="94"/>
      <c r="I1322" s="2"/>
      <c r="J1322" s="2"/>
      <c r="K1322" s="2"/>
      <c r="L1322" s="2"/>
      <c r="M1322" s="2"/>
      <c r="N1322" s="2"/>
      <c r="O1322" s="2"/>
      <c r="Q1322" s="2"/>
      <c r="R1322" s="2"/>
      <c r="S1322" s="2"/>
      <c r="T1322" s="2"/>
      <c r="V1322" s="2"/>
      <c r="W1322" s="2"/>
      <c r="X1322" s="2"/>
      <c r="Z1322" s="2"/>
      <c r="AA1322" s="2"/>
    </row>
    <row r="1323">
      <c r="A1323" s="95"/>
      <c r="B1323" s="134"/>
      <c r="C1323" s="95"/>
      <c r="D1323" s="94"/>
      <c r="E1323" s="95"/>
      <c r="F1323" s="134"/>
      <c r="G1323" s="94"/>
      <c r="H1323" s="94"/>
      <c r="I1323" s="2"/>
      <c r="J1323" s="2"/>
      <c r="K1323" s="2"/>
      <c r="L1323" s="2"/>
      <c r="M1323" s="2"/>
      <c r="N1323" s="2"/>
      <c r="O1323" s="2"/>
      <c r="Q1323" s="2"/>
      <c r="R1323" s="2"/>
      <c r="S1323" s="2"/>
      <c r="T1323" s="2"/>
      <c r="V1323" s="2"/>
      <c r="W1323" s="2"/>
      <c r="X1323" s="2"/>
      <c r="Z1323" s="2"/>
      <c r="AA1323" s="2"/>
    </row>
    <row r="1324">
      <c r="A1324" s="95"/>
      <c r="B1324" s="134"/>
      <c r="C1324" s="95"/>
      <c r="D1324" s="94"/>
      <c r="E1324" s="95"/>
      <c r="F1324" s="134"/>
      <c r="G1324" s="94"/>
      <c r="H1324" s="94"/>
      <c r="I1324" s="2"/>
      <c r="J1324" s="2"/>
      <c r="K1324" s="2"/>
      <c r="L1324" s="2"/>
      <c r="M1324" s="2"/>
      <c r="N1324" s="2"/>
      <c r="O1324" s="2"/>
      <c r="Q1324" s="2"/>
      <c r="R1324" s="2"/>
      <c r="S1324" s="2"/>
      <c r="T1324" s="2"/>
      <c r="V1324" s="2"/>
      <c r="W1324" s="2"/>
      <c r="X1324" s="2"/>
      <c r="Z1324" s="2"/>
      <c r="AA1324" s="2"/>
    </row>
    <row r="1325">
      <c r="A1325" s="95"/>
      <c r="B1325" s="134"/>
      <c r="C1325" s="95"/>
      <c r="D1325" s="94"/>
      <c r="E1325" s="95"/>
      <c r="F1325" s="134"/>
      <c r="G1325" s="94"/>
      <c r="H1325" s="94"/>
      <c r="I1325" s="2"/>
      <c r="J1325" s="2"/>
      <c r="K1325" s="2"/>
      <c r="L1325" s="2"/>
      <c r="M1325" s="2"/>
      <c r="N1325" s="2"/>
      <c r="O1325" s="2"/>
      <c r="Q1325" s="2"/>
      <c r="R1325" s="2"/>
      <c r="S1325" s="2"/>
      <c r="T1325" s="2"/>
      <c r="V1325" s="2"/>
      <c r="W1325" s="2"/>
      <c r="X1325" s="2"/>
      <c r="Z1325" s="2"/>
      <c r="AA1325" s="2"/>
    </row>
    <row r="1326">
      <c r="A1326" s="95"/>
      <c r="B1326" s="134"/>
      <c r="C1326" s="95"/>
      <c r="D1326" s="94"/>
      <c r="E1326" s="95"/>
      <c r="F1326" s="134"/>
      <c r="G1326" s="94"/>
      <c r="H1326" s="94"/>
      <c r="I1326" s="2"/>
      <c r="J1326" s="2"/>
      <c r="K1326" s="2"/>
      <c r="L1326" s="2"/>
      <c r="M1326" s="2"/>
      <c r="N1326" s="2"/>
      <c r="O1326" s="2"/>
      <c r="Q1326" s="2"/>
      <c r="R1326" s="2"/>
      <c r="S1326" s="2"/>
      <c r="T1326" s="2"/>
      <c r="V1326" s="2"/>
      <c r="W1326" s="2"/>
      <c r="X1326" s="2"/>
      <c r="Z1326" s="2"/>
      <c r="AA1326" s="2"/>
    </row>
    <row r="1327">
      <c r="A1327" s="95"/>
      <c r="B1327" s="134"/>
      <c r="C1327" s="95"/>
      <c r="D1327" s="94"/>
      <c r="E1327" s="95"/>
      <c r="F1327" s="134"/>
      <c r="G1327" s="94"/>
      <c r="H1327" s="94"/>
      <c r="I1327" s="2"/>
      <c r="J1327" s="2"/>
      <c r="K1327" s="2"/>
      <c r="L1327" s="2"/>
      <c r="M1327" s="2"/>
      <c r="N1327" s="2"/>
      <c r="O1327" s="2"/>
      <c r="Q1327" s="2"/>
      <c r="R1327" s="2"/>
      <c r="S1327" s="2"/>
      <c r="T1327" s="2"/>
      <c r="V1327" s="2"/>
      <c r="W1327" s="2"/>
      <c r="X1327" s="2"/>
      <c r="Z1327" s="2"/>
      <c r="AA1327" s="2"/>
    </row>
    <row r="1328">
      <c r="A1328" s="95"/>
      <c r="B1328" s="134"/>
      <c r="C1328" s="95"/>
      <c r="D1328" s="94"/>
      <c r="E1328" s="95"/>
      <c r="F1328" s="134"/>
      <c r="G1328" s="94"/>
      <c r="H1328" s="94"/>
      <c r="I1328" s="2"/>
      <c r="J1328" s="2"/>
      <c r="K1328" s="2"/>
      <c r="L1328" s="2"/>
      <c r="M1328" s="2"/>
      <c r="N1328" s="2"/>
      <c r="O1328" s="2"/>
      <c r="Q1328" s="2"/>
      <c r="R1328" s="2"/>
      <c r="S1328" s="2"/>
      <c r="T1328" s="2"/>
      <c r="V1328" s="2"/>
      <c r="W1328" s="2"/>
      <c r="X1328" s="2"/>
      <c r="Z1328" s="2"/>
      <c r="AA1328" s="2"/>
    </row>
    <row r="1329">
      <c r="A1329" s="95"/>
      <c r="B1329" s="134"/>
      <c r="C1329" s="95"/>
      <c r="D1329" s="94"/>
      <c r="E1329" s="95"/>
      <c r="F1329" s="134"/>
      <c r="G1329" s="94"/>
      <c r="H1329" s="94"/>
      <c r="I1329" s="2"/>
      <c r="J1329" s="2"/>
      <c r="K1329" s="2"/>
      <c r="L1329" s="2"/>
      <c r="M1329" s="2"/>
      <c r="N1329" s="2"/>
      <c r="O1329" s="2"/>
      <c r="Q1329" s="2"/>
      <c r="R1329" s="2"/>
      <c r="S1329" s="2"/>
      <c r="T1329" s="2"/>
      <c r="V1329" s="2"/>
      <c r="W1329" s="2"/>
      <c r="X1329" s="2"/>
      <c r="Z1329" s="2"/>
      <c r="AA1329" s="2"/>
    </row>
    <row r="1330">
      <c r="A1330" s="95"/>
      <c r="B1330" s="134"/>
      <c r="C1330" s="95"/>
      <c r="D1330" s="94"/>
      <c r="E1330" s="95"/>
      <c r="F1330" s="134"/>
      <c r="G1330" s="94"/>
      <c r="H1330" s="94"/>
      <c r="I1330" s="2"/>
      <c r="J1330" s="2"/>
      <c r="K1330" s="2"/>
      <c r="L1330" s="2"/>
      <c r="M1330" s="2"/>
      <c r="N1330" s="2"/>
      <c r="O1330" s="2"/>
      <c r="Q1330" s="2"/>
      <c r="R1330" s="2"/>
      <c r="S1330" s="2"/>
      <c r="T1330" s="2"/>
      <c r="V1330" s="2"/>
      <c r="W1330" s="2"/>
      <c r="X1330" s="2"/>
      <c r="Z1330" s="2"/>
      <c r="AA1330" s="2"/>
    </row>
    <row r="1331">
      <c r="A1331" s="95"/>
      <c r="B1331" s="134"/>
      <c r="C1331" s="95"/>
      <c r="D1331" s="94"/>
      <c r="E1331" s="95"/>
      <c r="F1331" s="134"/>
      <c r="G1331" s="94"/>
      <c r="H1331" s="94"/>
      <c r="I1331" s="2"/>
      <c r="J1331" s="2"/>
      <c r="K1331" s="2"/>
      <c r="L1331" s="2"/>
      <c r="M1331" s="2"/>
      <c r="N1331" s="2"/>
      <c r="O1331" s="2"/>
      <c r="Q1331" s="2"/>
      <c r="R1331" s="2"/>
      <c r="S1331" s="2"/>
      <c r="T1331" s="2"/>
      <c r="V1331" s="2"/>
      <c r="W1331" s="2"/>
      <c r="X1331" s="2"/>
      <c r="Z1331" s="2"/>
      <c r="AA1331" s="2"/>
    </row>
    <row r="1332">
      <c r="A1332" s="95"/>
      <c r="B1332" s="134"/>
      <c r="C1332" s="95"/>
      <c r="D1332" s="94"/>
      <c r="E1332" s="95"/>
      <c r="F1332" s="134"/>
      <c r="G1332" s="94"/>
      <c r="H1332" s="94"/>
      <c r="I1332" s="2"/>
      <c r="J1332" s="2"/>
      <c r="K1332" s="2"/>
      <c r="L1332" s="2"/>
      <c r="M1332" s="2"/>
      <c r="N1332" s="2"/>
      <c r="O1332" s="2"/>
      <c r="Q1332" s="2"/>
      <c r="R1332" s="2"/>
      <c r="S1332" s="2"/>
      <c r="T1332" s="2"/>
      <c r="V1332" s="2"/>
      <c r="W1332" s="2"/>
      <c r="X1332" s="2"/>
      <c r="Z1332" s="2"/>
      <c r="AA1332" s="2"/>
    </row>
    <row r="1333">
      <c r="A1333" s="95"/>
      <c r="B1333" s="134"/>
      <c r="C1333" s="95"/>
      <c r="D1333" s="94"/>
      <c r="E1333" s="95"/>
      <c r="F1333" s="134"/>
      <c r="G1333" s="94"/>
      <c r="H1333" s="94"/>
      <c r="I1333" s="2"/>
      <c r="J1333" s="2"/>
      <c r="K1333" s="2"/>
      <c r="L1333" s="2"/>
      <c r="M1333" s="2"/>
      <c r="N1333" s="2"/>
      <c r="O1333" s="2"/>
      <c r="Q1333" s="2"/>
      <c r="R1333" s="2"/>
      <c r="S1333" s="2"/>
      <c r="T1333" s="2"/>
      <c r="V1333" s="2"/>
      <c r="W1333" s="2"/>
      <c r="X1333" s="2"/>
      <c r="Z1333" s="2"/>
      <c r="AA1333" s="2"/>
    </row>
    <row r="1334">
      <c r="A1334" s="95"/>
      <c r="B1334" s="134"/>
      <c r="C1334" s="95"/>
      <c r="D1334" s="94"/>
      <c r="E1334" s="95"/>
      <c r="F1334" s="134"/>
      <c r="G1334" s="94"/>
      <c r="H1334" s="94"/>
      <c r="I1334" s="2"/>
      <c r="J1334" s="2"/>
      <c r="K1334" s="2"/>
      <c r="L1334" s="2"/>
      <c r="M1334" s="2"/>
      <c r="N1334" s="2"/>
      <c r="O1334" s="2"/>
      <c r="Q1334" s="2"/>
      <c r="R1334" s="2"/>
      <c r="S1334" s="2"/>
      <c r="T1334" s="2"/>
      <c r="V1334" s="2"/>
      <c r="W1334" s="2"/>
      <c r="X1334" s="2"/>
      <c r="Z1334" s="2"/>
      <c r="AA1334" s="2"/>
    </row>
    <row r="1335">
      <c r="A1335" s="95"/>
      <c r="B1335" s="134"/>
      <c r="C1335" s="95"/>
      <c r="D1335" s="94"/>
      <c r="E1335" s="95"/>
      <c r="F1335" s="134"/>
      <c r="G1335" s="94"/>
      <c r="H1335" s="94"/>
      <c r="I1335" s="2"/>
      <c r="J1335" s="2"/>
      <c r="K1335" s="2"/>
      <c r="L1335" s="2"/>
      <c r="M1335" s="2"/>
      <c r="N1335" s="2"/>
      <c r="O1335" s="2"/>
      <c r="Q1335" s="2"/>
      <c r="R1335" s="2"/>
      <c r="S1335" s="2"/>
      <c r="T1335" s="2"/>
      <c r="V1335" s="2"/>
      <c r="W1335" s="2"/>
      <c r="X1335" s="2"/>
      <c r="Z1335" s="2"/>
      <c r="AA1335" s="2"/>
    </row>
    <row r="1336">
      <c r="A1336" s="95"/>
      <c r="B1336" s="134"/>
      <c r="C1336" s="95"/>
      <c r="D1336" s="94"/>
      <c r="E1336" s="95"/>
      <c r="F1336" s="134"/>
      <c r="G1336" s="94"/>
      <c r="H1336" s="94"/>
      <c r="I1336" s="2"/>
      <c r="J1336" s="2"/>
      <c r="K1336" s="2"/>
      <c r="L1336" s="2"/>
      <c r="M1336" s="2"/>
      <c r="N1336" s="2"/>
      <c r="O1336" s="2"/>
      <c r="Q1336" s="2"/>
      <c r="R1336" s="2"/>
      <c r="S1336" s="2"/>
      <c r="T1336" s="2"/>
      <c r="V1336" s="2"/>
      <c r="W1336" s="2"/>
      <c r="X1336" s="2"/>
      <c r="Z1336" s="2"/>
      <c r="AA1336" s="2"/>
    </row>
    <row r="1337">
      <c r="A1337" s="95"/>
      <c r="B1337" s="134"/>
      <c r="C1337" s="95"/>
      <c r="D1337" s="94"/>
      <c r="E1337" s="95"/>
      <c r="F1337" s="134"/>
      <c r="G1337" s="94"/>
      <c r="H1337" s="94"/>
      <c r="I1337" s="2"/>
      <c r="J1337" s="2"/>
      <c r="K1337" s="2"/>
      <c r="L1337" s="2"/>
      <c r="M1337" s="2"/>
      <c r="N1337" s="2"/>
      <c r="O1337" s="2"/>
      <c r="Q1337" s="2"/>
      <c r="R1337" s="2"/>
      <c r="S1337" s="2"/>
      <c r="T1337" s="2"/>
      <c r="V1337" s="2"/>
      <c r="W1337" s="2"/>
      <c r="X1337" s="2"/>
      <c r="Z1337" s="2"/>
      <c r="AA1337" s="2"/>
    </row>
    <row r="1338">
      <c r="A1338" s="95"/>
      <c r="B1338" s="134"/>
      <c r="C1338" s="95"/>
      <c r="D1338" s="94"/>
      <c r="E1338" s="95"/>
      <c r="F1338" s="134"/>
      <c r="G1338" s="94"/>
      <c r="H1338" s="94"/>
      <c r="I1338" s="2"/>
      <c r="J1338" s="2"/>
      <c r="K1338" s="2"/>
      <c r="L1338" s="2"/>
      <c r="M1338" s="2"/>
      <c r="N1338" s="2"/>
      <c r="O1338" s="2"/>
      <c r="Q1338" s="2"/>
      <c r="R1338" s="2"/>
      <c r="S1338" s="2"/>
      <c r="T1338" s="2"/>
      <c r="V1338" s="2"/>
      <c r="W1338" s="2"/>
      <c r="X1338" s="2"/>
      <c r="Z1338" s="2"/>
      <c r="AA1338" s="2"/>
    </row>
    <row r="1339">
      <c r="A1339" s="95"/>
      <c r="B1339" s="134"/>
      <c r="C1339" s="95"/>
      <c r="D1339" s="94"/>
      <c r="E1339" s="95"/>
      <c r="F1339" s="134"/>
      <c r="G1339" s="94"/>
      <c r="H1339" s="94"/>
      <c r="I1339" s="2"/>
      <c r="J1339" s="2"/>
      <c r="K1339" s="2"/>
      <c r="L1339" s="2"/>
      <c r="M1339" s="2"/>
      <c r="N1339" s="2"/>
      <c r="O1339" s="2"/>
      <c r="Q1339" s="2"/>
      <c r="R1339" s="2"/>
      <c r="S1339" s="2"/>
      <c r="T1339" s="2"/>
      <c r="V1339" s="2"/>
      <c r="W1339" s="2"/>
      <c r="X1339" s="2"/>
      <c r="Z1339" s="2"/>
      <c r="AA1339" s="2"/>
    </row>
    <row r="1340">
      <c r="A1340" s="95"/>
      <c r="B1340" s="134"/>
      <c r="C1340" s="95"/>
      <c r="D1340" s="94"/>
      <c r="E1340" s="95"/>
      <c r="F1340" s="134"/>
      <c r="G1340" s="94"/>
      <c r="H1340" s="94"/>
      <c r="I1340" s="2"/>
      <c r="J1340" s="2"/>
      <c r="K1340" s="2"/>
      <c r="L1340" s="2"/>
      <c r="M1340" s="2"/>
      <c r="N1340" s="2"/>
      <c r="O1340" s="2"/>
      <c r="Q1340" s="2"/>
      <c r="R1340" s="2"/>
      <c r="S1340" s="2"/>
      <c r="T1340" s="2"/>
      <c r="V1340" s="2"/>
      <c r="W1340" s="2"/>
      <c r="X1340" s="2"/>
      <c r="Z1340" s="2"/>
      <c r="AA1340" s="2"/>
    </row>
    <row r="1341">
      <c r="A1341" s="95"/>
      <c r="B1341" s="134"/>
      <c r="C1341" s="95"/>
      <c r="D1341" s="94"/>
      <c r="E1341" s="95"/>
      <c r="F1341" s="134"/>
      <c r="G1341" s="94"/>
      <c r="H1341" s="94"/>
      <c r="I1341" s="2"/>
      <c r="J1341" s="2"/>
      <c r="K1341" s="2"/>
      <c r="L1341" s="2"/>
      <c r="M1341" s="2"/>
      <c r="N1341" s="2"/>
      <c r="O1341" s="2"/>
      <c r="Q1341" s="2"/>
      <c r="R1341" s="2"/>
      <c r="S1341" s="2"/>
      <c r="T1341" s="2"/>
      <c r="V1341" s="2"/>
      <c r="W1341" s="2"/>
      <c r="X1341" s="2"/>
      <c r="Z1341" s="2"/>
      <c r="AA1341" s="2"/>
    </row>
    <row r="1342">
      <c r="A1342" s="95"/>
      <c r="B1342" s="134"/>
      <c r="C1342" s="95"/>
      <c r="D1342" s="94"/>
      <c r="E1342" s="95"/>
      <c r="F1342" s="134"/>
      <c r="G1342" s="94"/>
      <c r="H1342" s="94"/>
      <c r="I1342" s="2"/>
      <c r="J1342" s="2"/>
      <c r="K1342" s="2"/>
      <c r="L1342" s="2"/>
      <c r="M1342" s="2"/>
      <c r="N1342" s="2"/>
      <c r="O1342" s="2"/>
      <c r="Q1342" s="2"/>
      <c r="R1342" s="2"/>
      <c r="S1342" s="2"/>
      <c r="T1342" s="2"/>
      <c r="V1342" s="2"/>
      <c r="W1342" s="2"/>
      <c r="X1342" s="2"/>
      <c r="Z1342" s="2"/>
      <c r="AA1342" s="2"/>
    </row>
    <row r="1343">
      <c r="A1343" s="95"/>
      <c r="B1343" s="134"/>
      <c r="C1343" s="95"/>
      <c r="D1343" s="94"/>
      <c r="E1343" s="95"/>
      <c r="F1343" s="134"/>
      <c r="G1343" s="94"/>
      <c r="H1343" s="94"/>
      <c r="I1343" s="2"/>
      <c r="J1343" s="2"/>
      <c r="K1343" s="2"/>
      <c r="L1343" s="2"/>
      <c r="M1343" s="2"/>
      <c r="N1343" s="2"/>
      <c r="O1343" s="2"/>
      <c r="Q1343" s="2"/>
      <c r="R1343" s="2"/>
      <c r="S1343" s="2"/>
      <c r="T1343" s="2"/>
      <c r="V1343" s="2"/>
      <c r="W1343" s="2"/>
      <c r="X1343" s="2"/>
      <c r="Z1343" s="2"/>
      <c r="AA1343" s="2"/>
    </row>
    <row r="1344">
      <c r="A1344" s="95"/>
      <c r="B1344" s="134"/>
      <c r="C1344" s="95"/>
      <c r="D1344" s="94"/>
      <c r="E1344" s="95"/>
      <c r="F1344" s="134"/>
      <c r="G1344" s="94"/>
      <c r="H1344" s="94"/>
      <c r="I1344" s="2"/>
      <c r="J1344" s="2"/>
      <c r="K1344" s="2"/>
      <c r="L1344" s="2"/>
      <c r="M1344" s="2"/>
      <c r="N1344" s="2"/>
      <c r="O1344" s="2"/>
      <c r="Q1344" s="2"/>
      <c r="R1344" s="2"/>
      <c r="S1344" s="2"/>
      <c r="T1344" s="2"/>
      <c r="V1344" s="2"/>
      <c r="W1344" s="2"/>
      <c r="X1344" s="2"/>
      <c r="Z1344" s="2"/>
      <c r="AA1344" s="2"/>
    </row>
    <row r="1345">
      <c r="A1345" s="95"/>
      <c r="B1345" s="134"/>
      <c r="C1345" s="95"/>
      <c r="D1345" s="94"/>
      <c r="E1345" s="95"/>
      <c r="F1345" s="134"/>
      <c r="G1345" s="94"/>
      <c r="H1345" s="94"/>
      <c r="I1345" s="2"/>
      <c r="J1345" s="2"/>
      <c r="K1345" s="2"/>
      <c r="L1345" s="2"/>
      <c r="M1345" s="2"/>
      <c r="N1345" s="2"/>
      <c r="O1345" s="2"/>
      <c r="Q1345" s="2"/>
      <c r="R1345" s="2"/>
      <c r="S1345" s="2"/>
      <c r="T1345" s="2"/>
      <c r="V1345" s="2"/>
      <c r="W1345" s="2"/>
      <c r="X1345" s="2"/>
      <c r="Z1345" s="2"/>
      <c r="AA1345" s="2"/>
    </row>
    <row r="1346">
      <c r="A1346" s="95"/>
      <c r="B1346" s="134"/>
      <c r="C1346" s="95"/>
      <c r="D1346" s="94"/>
      <c r="E1346" s="95"/>
      <c r="F1346" s="134"/>
      <c r="G1346" s="94"/>
      <c r="H1346" s="94"/>
      <c r="I1346" s="2"/>
      <c r="J1346" s="2"/>
      <c r="K1346" s="2"/>
      <c r="L1346" s="2"/>
      <c r="M1346" s="2"/>
      <c r="N1346" s="2"/>
      <c r="O1346" s="2"/>
      <c r="Q1346" s="2"/>
      <c r="R1346" s="2"/>
      <c r="S1346" s="2"/>
      <c r="T1346" s="2"/>
      <c r="V1346" s="2"/>
      <c r="W1346" s="2"/>
      <c r="X1346" s="2"/>
      <c r="Z1346" s="2"/>
      <c r="AA1346" s="2"/>
    </row>
    <row r="1347">
      <c r="A1347" s="95"/>
      <c r="B1347" s="134"/>
      <c r="C1347" s="95"/>
      <c r="D1347" s="94"/>
      <c r="E1347" s="95"/>
      <c r="F1347" s="134"/>
      <c r="G1347" s="94"/>
      <c r="H1347" s="94"/>
      <c r="I1347" s="2"/>
      <c r="J1347" s="2"/>
      <c r="K1347" s="2"/>
      <c r="L1347" s="2"/>
      <c r="M1347" s="2"/>
      <c r="N1347" s="2"/>
      <c r="O1347" s="2"/>
      <c r="Q1347" s="2"/>
      <c r="R1347" s="2"/>
      <c r="S1347" s="2"/>
      <c r="T1347" s="2"/>
      <c r="V1347" s="2"/>
      <c r="W1347" s="2"/>
      <c r="X1347" s="2"/>
      <c r="Z1347" s="2"/>
      <c r="AA1347" s="2"/>
    </row>
    <row r="1348">
      <c r="A1348" s="95"/>
      <c r="B1348" s="134"/>
      <c r="C1348" s="95"/>
      <c r="D1348" s="94"/>
      <c r="E1348" s="95"/>
      <c r="F1348" s="134"/>
      <c r="G1348" s="94"/>
      <c r="H1348" s="94"/>
      <c r="I1348" s="2"/>
      <c r="J1348" s="2"/>
      <c r="K1348" s="2"/>
      <c r="L1348" s="2"/>
      <c r="M1348" s="2"/>
      <c r="N1348" s="2"/>
      <c r="O1348" s="2"/>
      <c r="Q1348" s="2"/>
      <c r="R1348" s="2"/>
      <c r="S1348" s="2"/>
      <c r="T1348" s="2"/>
      <c r="V1348" s="2"/>
      <c r="W1348" s="2"/>
      <c r="X1348" s="2"/>
      <c r="Z1348" s="2"/>
      <c r="AA1348" s="2"/>
    </row>
    <row r="1349">
      <c r="A1349" s="95"/>
      <c r="B1349" s="134"/>
      <c r="C1349" s="95"/>
      <c r="D1349" s="94"/>
      <c r="E1349" s="95"/>
      <c r="F1349" s="134"/>
      <c r="G1349" s="94"/>
      <c r="H1349" s="94"/>
      <c r="I1349" s="2"/>
      <c r="J1349" s="2"/>
      <c r="K1349" s="2"/>
      <c r="L1349" s="2"/>
      <c r="M1349" s="2"/>
      <c r="N1349" s="2"/>
      <c r="O1349" s="2"/>
      <c r="Q1349" s="2"/>
      <c r="R1349" s="2"/>
      <c r="S1349" s="2"/>
      <c r="T1349" s="2"/>
      <c r="V1349" s="2"/>
      <c r="W1349" s="2"/>
      <c r="X1349" s="2"/>
      <c r="Z1349" s="2"/>
      <c r="AA1349" s="2"/>
    </row>
    <row r="1350">
      <c r="A1350" s="95"/>
      <c r="B1350" s="134"/>
      <c r="C1350" s="95"/>
      <c r="D1350" s="94"/>
      <c r="E1350" s="95"/>
      <c r="F1350" s="134"/>
      <c r="G1350" s="94"/>
      <c r="H1350" s="94"/>
      <c r="I1350" s="2"/>
      <c r="J1350" s="2"/>
      <c r="K1350" s="2"/>
      <c r="L1350" s="2"/>
      <c r="M1350" s="2"/>
      <c r="N1350" s="2"/>
      <c r="O1350" s="2"/>
      <c r="Q1350" s="2"/>
      <c r="R1350" s="2"/>
      <c r="S1350" s="2"/>
      <c r="T1350" s="2"/>
      <c r="V1350" s="2"/>
      <c r="W1350" s="2"/>
      <c r="X1350" s="2"/>
      <c r="Z1350" s="2"/>
      <c r="AA1350" s="2"/>
    </row>
    <row r="1351">
      <c r="A1351" s="95"/>
      <c r="B1351" s="134"/>
      <c r="C1351" s="95"/>
      <c r="D1351" s="94"/>
      <c r="E1351" s="95"/>
      <c r="F1351" s="134"/>
      <c r="G1351" s="94"/>
      <c r="H1351" s="94"/>
      <c r="I1351" s="2"/>
      <c r="J1351" s="2"/>
      <c r="K1351" s="2"/>
      <c r="L1351" s="2"/>
      <c r="M1351" s="2"/>
      <c r="N1351" s="2"/>
      <c r="O1351" s="2"/>
      <c r="Q1351" s="2"/>
      <c r="R1351" s="2"/>
      <c r="S1351" s="2"/>
      <c r="T1351" s="2"/>
      <c r="V1351" s="2"/>
      <c r="W1351" s="2"/>
      <c r="X1351" s="2"/>
      <c r="Z1351" s="2"/>
      <c r="AA1351" s="2"/>
    </row>
    <row r="1352">
      <c r="A1352" s="95"/>
      <c r="B1352" s="134"/>
      <c r="C1352" s="95"/>
      <c r="D1352" s="94"/>
      <c r="E1352" s="95"/>
      <c r="F1352" s="134"/>
      <c r="G1352" s="94"/>
      <c r="H1352" s="94"/>
      <c r="I1352" s="2"/>
      <c r="J1352" s="2"/>
      <c r="K1352" s="2"/>
      <c r="L1352" s="2"/>
      <c r="M1352" s="2"/>
      <c r="N1352" s="2"/>
      <c r="O1352" s="2"/>
      <c r="Q1352" s="2"/>
      <c r="R1352" s="2"/>
      <c r="S1352" s="2"/>
      <c r="T1352" s="2"/>
      <c r="V1352" s="2"/>
      <c r="W1352" s="2"/>
      <c r="X1352" s="2"/>
      <c r="Z1352" s="2"/>
      <c r="AA1352" s="2"/>
    </row>
    <row r="1353">
      <c r="A1353" s="95"/>
      <c r="B1353" s="134"/>
      <c r="C1353" s="95"/>
      <c r="D1353" s="94"/>
      <c r="E1353" s="95"/>
      <c r="F1353" s="134"/>
      <c r="G1353" s="94"/>
      <c r="H1353" s="94"/>
      <c r="I1353" s="2"/>
      <c r="J1353" s="2"/>
      <c r="K1353" s="2"/>
      <c r="L1353" s="2"/>
      <c r="M1353" s="2"/>
      <c r="N1353" s="2"/>
      <c r="O1353" s="2"/>
      <c r="Q1353" s="2"/>
      <c r="R1353" s="2"/>
      <c r="S1353" s="2"/>
      <c r="T1353" s="2"/>
      <c r="V1353" s="2"/>
      <c r="W1353" s="2"/>
      <c r="X1353" s="2"/>
      <c r="Z1353" s="2"/>
      <c r="AA1353" s="2"/>
    </row>
    <row r="1354">
      <c r="A1354" s="95"/>
      <c r="B1354" s="134"/>
      <c r="C1354" s="95"/>
      <c r="D1354" s="94"/>
      <c r="E1354" s="95"/>
      <c r="F1354" s="134"/>
      <c r="G1354" s="94"/>
      <c r="H1354" s="94"/>
      <c r="I1354" s="2"/>
      <c r="J1354" s="2"/>
      <c r="K1354" s="2"/>
      <c r="L1354" s="2"/>
      <c r="M1354" s="2"/>
      <c r="N1354" s="2"/>
      <c r="O1354" s="2"/>
      <c r="Q1354" s="2"/>
      <c r="R1354" s="2"/>
      <c r="S1354" s="2"/>
      <c r="T1354" s="2"/>
      <c r="V1354" s="2"/>
      <c r="W1354" s="2"/>
      <c r="X1354" s="2"/>
      <c r="Z1354" s="2"/>
      <c r="AA1354" s="2"/>
    </row>
    <row r="1355">
      <c r="A1355" s="95"/>
      <c r="B1355" s="134"/>
      <c r="C1355" s="95"/>
      <c r="D1355" s="94"/>
      <c r="E1355" s="95"/>
      <c r="F1355" s="134"/>
      <c r="G1355" s="94"/>
      <c r="H1355" s="94"/>
      <c r="I1355" s="2"/>
      <c r="J1355" s="2"/>
      <c r="K1355" s="2"/>
      <c r="L1355" s="2"/>
      <c r="M1355" s="2"/>
      <c r="N1355" s="2"/>
      <c r="O1355" s="2"/>
      <c r="Q1355" s="2"/>
      <c r="R1355" s="2"/>
      <c r="S1355" s="2"/>
      <c r="T1355" s="2"/>
      <c r="V1355" s="2"/>
      <c r="W1355" s="2"/>
      <c r="X1355" s="2"/>
      <c r="Z1355" s="2"/>
      <c r="AA1355" s="2"/>
    </row>
    <row r="1356">
      <c r="A1356" s="95"/>
      <c r="B1356" s="134"/>
      <c r="C1356" s="95"/>
      <c r="D1356" s="94"/>
      <c r="E1356" s="95"/>
      <c r="F1356" s="134"/>
      <c r="G1356" s="94"/>
      <c r="H1356" s="94"/>
      <c r="I1356" s="2"/>
      <c r="J1356" s="2"/>
      <c r="K1356" s="2"/>
      <c r="L1356" s="2"/>
      <c r="M1356" s="2"/>
      <c r="N1356" s="2"/>
      <c r="O1356" s="2"/>
      <c r="Q1356" s="2"/>
      <c r="R1356" s="2"/>
      <c r="S1356" s="2"/>
      <c r="T1356" s="2"/>
      <c r="V1356" s="2"/>
      <c r="W1356" s="2"/>
      <c r="X1356" s="2"/>
      <c r="Z1356" s="2"/>
      <c r="AA1356" s="2"/>
    </row>
    <row r="1357">
      <c r="A1357" s="95"/>
      <c r="B1357" s="134"/>
      <c r="C1357" s="95"/>
      <c r="D1357" s="94"/>
      <c r="E1357" s="95"/>
      <c r="F1357" s="134"/>
      <c r="G1357" s="94"/>
      <c r="H1357" s="94"/>
      <c r="I1357" s="2"/>
      <c r="J1357" s="2"/>
      <c r="K1357" s="2"/>
      <c r="L1357" s="2"/>
      <c r="M1357" s="2"/>
      <c r="N1357" s="2"/>
      <c r="O1357" s="2"/>
      <c r="Q1357" s="2"/>
      <c r="R1357" s="2"/>
      <c r="S1357" s="2"/>
      <c r="T1357" s="2"/>
      <c r="V1357" s="2"/>
      <c r="W1357" s="2"/>
      <c r="X1357" s="2"/>
      <c r="Z1357" s="2"/>
      <c r="AA1357" s="2"/>
    </row>
    <row r="1358">
      <c r="A1358" s="95"/>
      <c r="B1358" s="134"/>
      <c r="C1358" s="95"/>
      <c r="D1358" s="94"/>
      <c r="E1358" s="95"/>
      <c r="F1358" s="134"/>
      <c r="G1358" s="94"/>
      <c r="H1358" s="94"/>
      <c r="I1358" s="2"/>
      <c r="J1358" s="2"/>
      <c r="K1358" s="2"/>
      <c r="L1358" s="2"/>
      <c r="M1358" s="2"/>
      <c r="N1358" s="2"/>
      <c r="O1358" s="2"/>
      <c r="Q1358" s="2"/>
      <c r="R1358" s="2"/>
      <c r="S1358" s="2"/>
      <c r="T1358" s="2"/>
      <c r="V1358" s="2"/>
      <c r="W1358" s="2"/>
      <c r="X1358" s="2"/>
      <c r="Z1358" s="2"/>
      <c r="AA1358" s="2"/>
    </row>
    <row r="1359">
      <c r="A1359" s="95"/>
      <c r="B1359" s="134"/>
      <c r="C1359" s="95"/>
      <c r="D1359" s="94"/>
      <c r="E1359" s="95"/>
      <c r="F1359" s="134"/>
      <c r="G1359" s="94"/>
      <c r="H1359" s="94"/>
      <c r="I1359" s="2"/>
      <c r="J1359" s="2"/>
      <c r="K1359" s="2"/>
      <c r="L1359" s="2"/>
      <c r="M1359" s="2"/>
      <c r="N1359" s="2"/>
      <c r="O1359" s="2"/>
      <c r="Q1359" s="2"/>
      <c r="R1359" s="2"/>
      <c r="S1359" s="2"/>
      <c r="T1359" s="2"/>
      <c r="V1359" s="2"/>
      <c r="W1359" s="2"/>
      <c r="X1359" s="2"/>
      <c r="Z1359" s="2"/>
      <c r="AA1359" s="2"/>
    </row>
    <row r="1360">
      <c r="A1360" s="95"/>
      <c r="B1360" s="134"/>
      <c r="C1360" s="95"/>
      <c r="D1360" s="94"/>
      <c r="E1360" s="95"/>
      <c r="F1360" s="134"/>
      <c r="G1360" s="94"/>
      <c r="H1360" s="94"/>
      <c r="I1360" s="2"/>
      <c r="J1360" s="2"/>
      <c r="K1360" s="2"/>
      <c r="L1360" s="2"/>
      <c r="M1360" s="2"/>
      <c r="N1360" s="2"/>
      <c r="O1360" s="2"/>
      <c r="Q1360" s="2"/>
      <c r="R1360" s="2"/>
      <c r="S1360" s="2"/>
      <c r="T1360" s="2"/>
      <c r="V1360" s="2"/>
      <c r="W1360" s="2"/>
      <c r="X1360" s="2"/>
      <c r="Z1360" s="2"/>
      <c r="AA1360" s="2"/>
    </row>
    <row r="1361">
      <c r="A1361" s="95"/>
      <c r="B1361" s="134"/>
      <c r="C1361" s="95"/>
      <c r="D1361" s="94"/>
      <c r="E1361" s="95"/>
      <c r="F1361" s="134"/>
      <c r="G1361" s="94"/>
      <c r="H1361" s="94"/>
      <c r="I1361" s="2"/>
      <c r="J1361" s="2"/>
      <c r="K1361" s="2"/>
      <c r="L1361" s="2"/>
      <c r="M1361" s="2"/>
      <c r="N1361" s="2"/>
      <c r="O1361" s="2"/>
      <c r="Q1361" s="2"/>
      <c r="R1361" s="2"/>
      <c r="S1361" s="2"/>
      <c r="T1361" s="2"/>
      <c r="V1361" s="2"/>
      <c r="W1361" s="2"/>
      <c r="X1361" s="2"/>
      <c r="Z1361" s="2"/>
      <c r="AA1361" s="2"/>
    </row>
    <row r="1362">
      <c r="A1362" s="95"/>
      <c r="B1362" s="134"/>
      <c r="C1362" s="95"/>
      <c r="D1362" s="94"/>
      <c r="E1362" s="95"/>
      <c r="F1362" s="134"/>
      <c r="G1362" s="94"/>
      <c r="H1362" s="94"/>
      <c r="I1362" s="2"/>
      <c r="J1362" s="2"/>
      <c r="K1362" s="2"/>
      <c r="L1362" s="2"/>
      <c r="M1362" s="2"/>
      <c r="N1362" s="2"/>
      <c r="O1362" s="2"/>
      <c r="Q1362" s="2"/>
      <c r="R1362" s="2"/>
      <c r="S1362" s="2"/>
      <c r="T1362" s="2"/>
      <c r="V1362" s="2"/>
      <c r="W1362" s="2"/>
      <c r="X1362" s="2"/>
      <c r="Z1362" s="2"/>
      <c r="AA1362" s="2"/>
    </row>
    <row r="1363">
      <c r="A1363" s="95"/>
      <c r="B1363" s="134"/>
      <c r="C1363" s="95"/>
      <c r="D1363" s="94"/>
      <c r="E1363" s="95"/>
      <c r="F1363" s="134"/>
      <c r="G1363" s="94"/>
      <c r="H1363" s="94"/>
      <c r="I1363" s="2"/>
      <c r="J1363" s="2"/>
      <c r="K1363" s="2"/>
      <c r="L1363" s="2"/>
      <c r="M1363" s="2"/>
      <c r="N1363" s="2"/>
      <c r="O1363" s="2"/>
      <c r="Q1363" s="2"/>
      <c r="R1363" s="2"/>
      <c r="S1363" s="2"/>
      <c r="T1363" s="2"/>
      <c r="V1363" s="2"/>
      <c r="W1363" s="2"/>
      <c r="X1363" s="2"/>
      <c r="Z1363" s="2"/>
      <c r="AA1363" s="2"/>
    </row>
    <row r="1364">
      <c r="A1364" s="95"/>
      <c r="B1364" s="134"/>
      <c r="C1364" s="95"/>
      <c r="D1364" s="94"/>
      <c r="E1364" s="95"/>
      <c r="F1364" s="134"/>
      <c r="G1364" s="94"/>
      <c r="H1364" s="94"/>
      <c r="I1364" s="2"/>
      <c r="J1364" s="2"/>
      <c r="K1364" s="2"/>
      <c r="L1364" s="2"/>
      <c r="M1364" s="2"/>
      <c r="N1364" s="2"/>
      <c r="O1364" s="2"/>
      <c r="Q1364" s="2"/>
      <c r="R1364" s="2"/>
      <c r="S1364" s="2"/>
      <c r="T1364" s="2"/>
      <c r="V1364" s="2"/>
      <c r="W1364" s="2"/>
      <c r="X1364" s="2"/>
      <c r="Z1364" s="2"/>
      <c r="AA1364" s="2"/>
    </row>
    <row r="1365">
      <c r="A1365" s="95"/>
      <c r="B1365" s="134"/>
      <c r="C1365" s="95"/>
      <c r="D1365" s="94"/>
      <c r="E1365" s="95"/>
      <c r="F1365" s="134"/>
      <c r="G1365" s="94"/>
      <c r="H1365" s="94"/>
      <c r="I1365" s="2"/>
      <c r="J1365" s="2"/>
      <c r="K1365" s="2"/>
      <c r="L1365" s="2"/>
      <c r="M1365" s="2"/>
      <c r="N1365" s="2"/>
      <c r="O1365" s="2"/>
      <c r="Q1365" s="2"/>
      <c r="R1365" s="2"/>
      <c r="S1365" s="2"/>
      <c r="T1365" s="2"/>
      <c r="V1365" s="2"/>
      <c r="W1365" s="2"/>
      <c r="X1365" s="2"/>
      <c r="Z1365" s="2"/>
      <c r="AA1365" s="2"/>
    </row>
    <row r="1366">
      <c r="A1366" s="95"/>
      <c r="B1366" s="134"/>
      <c r="C1366" s="95"/>
      <c r="D1366" s="94"/>
      <c r="E1366" s="95"/>
      <c r="F1366" s="134"/>
      <c r="G1366" s="94"/>
      <c r="H1366" s="94"/>
      <c r="I1366" s="2"/>
      <c r="J1366" s="2"/>
      <c r="K1366" s="2"/>
      <c r="L1366" s="2"/>
      <c r="M1366" s="2"/>
      <c r="N1366" s="2"/>
      <c r="O1366" s="2"/>
      <c r="Q1366" s="2"/>
      <c r="R1366" s="2"/>
      <c r="S1366" s="2"/>
      <c r="T1366" s="2"/>
      <c r="V1366" s="2"/>
      <c r="W1366" s="2"/>
      <c r="X1366" s="2"/>
      <c r="Z1366" s="2"/>
      <c r="AA1366" s="2"/>
    </row>
    <row r="1367">
      <c r="A1367" s="95"/>
      <c r="B1367" s="134"/>
      <c r="C1367" s="95"/>
      <c r="D1367" s="94"/>
      <c r="E1367" s="95"/>
      <c r="F1367" s="134"/>
      <c r="G1367" s="94"/>
      <c r="H1367" s="94"/>
      <c r="I1367" s="2"/>
      <c r="J1367" s="2"/>
      <c r="K1367" s="2"/>
      <c r="L1367" s="2"/>
      <c r="M1367" s="2"/>
      <c r="N1367" s="2"/>
      <c r="O1367" s="2"/>
      <c r="Q1367" s="2"/>
      <c r="R1367" s="2"/>
      <c r="S1367" s="2"/>
      <c r="T1367" s="2"/>
      <c r="V1367" s="2"/>
      <c r="W1367" s="2"/>
      <c r="X1367" s="2"/>
      <c r="Z1367" s="2"/>
      <c r="AA1367" s="2"/>
    </row>
    <row r="1368">
      <c r="A1368" s="95"/>
      <c r="B1368" s="134"/>
      <c r="C1368" s="95"/>
      <c r="D1368" s="94"/>
      <c r="E1368" s="95"/>
      <c r="F1368" s="134"/>
      <c r="G1368" s="94"/>
      <c r="H1368" s="94"/>
      <c r="I1368" s="2"/>
      <c r="J1368" s="2"/>
      <c r="K1368" s="2"/>
      <c r="L1368" s="2"/>
      <c r="M1368" s="2"/>
      <c r="N1368" s="2"/>
      <c r="O1368" s="2"/>
      <c r="Q1368" s="2"/>
      <c r="R1368" s="2"/>
      <c r="S1368" s="2"/>
      <c r="T1368" s="2"/>
      <c r="V1368" s="2"/>
      <c r="W1368" s="2"/>
      <c r="X1368" s="2"/>
      <c r="Z1368" s="2"/>
      <c r="AA1368" s="2"/>
    </row>
    <row r="1369">
      <c r="A1369" s="95"/>
      <c r="B1369" s="134"/>
      <c r="C1369" s="95"/>
      <c r="D1369" s="94"/>
      <c r="E1369" s="95"/>
      <c r="F1369" s="134"/>
      <c r="G1369" s="94"/>
      <c r="H1369" s="94"/>
      <c r="I1369" s="2"/>
      <c r="J1369" s="2"/>
      <c r="K1369" s="2"/>
      <c r="L1369" s="2"/>
      <c r="M1369" s="2"/>
      <c r="N1369" s="2"/>
      <c r="O1369" s="2"/>
      <c r="Q1369" s="2"/>
      <c r="R1369" s="2"/>
      <c r="S1369" s="2"/>
      <c r="T1369" s="2"/>
      <c r="V1369" s="2"/>
      <c r="W1369" s="2"/>
      <c r="X1369" s="2"/>
      <c r="Z1369" s="2"/>
      <c r="AA1369" s="2"/>
    </row>
    <row r="1370">
      <c r="A1370" s="95"/>
      <c r="B1370" s="134"/>
      <c r="C1370" s="95"/>
      <c r="D1370" s="94"/>
      <c r="E1370" s="95"/>
      <c r="F1370" s="134"/>
      <c r="G1370" s="94"/>
      <c r="H1370" s="94"/>
      <c r="I1370" s="2"/>
      <c r="J1370" s="2"/>
      <c r="K1370" s="2"/>
      <c r="L1370" s="2"/>
      <c r="M1370" s="2"/>
      <c r="N1370" s="2"/>
      <c r="O1370" s="2"/>
      <c r="Q1370" s="2"/>
      <c r="R1370" s="2"/>
      <c r="S1370" s="2"/>
      <c r="T1370" s="2"/>
      <c r="V1370" s="2"/>
      <c r="W1370" s="2"/>
      <c r="X1370" s="2"/>
      <c r="Z1370" s="2"/>
      <c r="AA1370" s="2"/>
    </row>
    <row r="1371">
      <c r="A1371" s="95"/>
      <c r="B1371" s="134"/>
      <c r="C1371" s="95"/>
      <c r="D1371" s="94"/>
      <c r="E1371" s="95"/>
      <c r="F1371" s="134"/>
      <c r="G1371" s="94"/>
      <c r="H1371" s="94"/>
      <c r="I1371" s="2"/>
      <c r="J1371" s="2"/>
      <c r="K1371" s="2"/>
      <c r="L1371" s="2"/>
      <c r="M1371" s="2"/>
      <c r="N1371" s="2"/>
      <c r="O1371" s="2"/>
      <c r="Q1371" s="2"/>
      <c r="R1371" s="2"/>
      <c r="S1371" s="2"/>
      <c r="T1371" s="2"/>
      <c r="V1371" s="2"/>
      <c r="W1371" s="2"/>
      <c r="X1371" s="2"/>
      <c r="Z1371" s="2"/>
      <c r="AA1371" s="2"/>
    </row>
    <row r="1372">
      <c r="A1372" s="95"/>
      <c r="B1372" s="134"/>
      <c r="C1372" s="95"/>
      <c r="D1372" s="94"/>
      <c r="E1372" s="95"/>
      <c r="F1372" s="134"/>
      <c r="G1372" s="94"/>
      <c r="H1372" s="94"/>
      <c r="I1372" s="2"/>
      <c r="J1372" s="2"/>
      <c r="K1372" s="2"/>
      <c r="L1372" s="2"/>
      <c r="M1372" s="2"/>
      <c r="N1372" s="2"/>
      <c r="O1372" s="2"/>
      <c r="Q1372" s="2"/>
      <c r="R1372" s="2"/>
      <c r="S1372" s="2"/>
      <c r="T1372" s="2"/>
      <c r="V1372" s="2"/>
      <c r="W1372" s="2"/>
      <c r="X1372" s="2"/>
      <c r="Z1372" s="2"/>
      <c r="AA1372" s="2"/>
    </row>
    <row r="1373">
      <c r="A1373" s="95"/>
      <c r="B1373" s="134"/>
      <c r="C1373" s="95"/>
      <c r="D1373" s="94"/>
      <c r="E1373" s="95"/>
      <c r="F1373" s="134"/>
      <c r="G1373" s="94"/>
      <c r="H1373" s="94"/>
      <c r="I1373" s="2"/>
      <c r="J1373" s="2"/>
      <c r="K1373" s="2"/>
      <c r="L1373" s="2"/>
      <c r="M1373" s="2"/>
      <c r="N1373" s="2"/>
      <c r="O1373" s="2"/>
      <c r="Q1373" s="2"/>
      <c r="R1373" s="2"/>
      <c r="S1373" s="2"/>
      <c r="T1373" s="2"/>
      <c r="V1373" s="2"/>
      <c r="W1373" s="2"/>
      <c r="X1373" s="2"/>
      <c r="Z1373" s="2"/>
      <c r="AA1373" s="2"/>
    </row>
    <row r="1374">
      <c r="A1374" s="95"/>
      <c r="B1374" s="134"/>
      <c r="C1374" s="95"/>
      <c r="D1374" s="94"/>
      <c r="E1374" s="95"/>
      <c r="F1374" s="134"/>
      <c r="G1374" s="94"/>
      <c r="H1374" s="94"/>
      <c r="I1374" s="2"/>
      <c r="J1374" s="2"/>
      <c r="K1374" s="2"/>
      <c r="L1374" s="2"/>
      <c r="M1374" s="2"/>
      <c r="N1374" s="2"/>
      <c r="O1374" s="2"/>
      <c r="Q1374" s="2"/>
      <c r="R1374" s="2"/>
      <c r="S1374" s="2"/>
      <c r="T1374" s="2"/>
      <c r="V1374" s="2"/>
      <c r="W1374" s="2"/>
      <c r="X1374" s="2"/>
      <c r="Z1374" s="2"/>
      <c r="AA1374" s="2"/>
    </row>
    <row r="1375">
      <c r="A1375" s="95"/>
      <c r="B1375" s="134"/>
      <c r="C1375" s="95"/>
      <c r="D1375" s="94"/>
      <c r="E1375" s="95"/>
      <c r="F1375" s="134"/>
      <c r="G1375" s="94"/>
      <c r="H1375" s="94"/>
      <c r="I1375" s="2"/>
      <c r="J1375" s="2"/>
      <c r="K1375" s="2"/>
      <c r="L1375" s="2"/>
      <c r="M1375" s="2"/>
      <c r="N1375" s="2"/>
      <c r="O1375" s="2"/>
      <c r="Q1375" s="2"/>
      <c r="R1375" s="2"/>
      <c r="S1375" s="2"/>
      <c r="T1375" s="2"/>
      <c r="V1375" s="2"/>
      <c r="W1375" s="2"/>
      <c r="X1375" s="2"/>
      <c r="Z1375" s="2"/>
      <c r="AA1375" s="2"/>
    </row>
    <row r="1376">
      <c r="A1376" s="95"/>
      <c r="B1376" s="134"/>
      <c r="C1376" s="95"/>
      <c r="D1376" s="94"/>
      <c r="E1376" s="95"/>
      <c r="F1376" s="134"/>
      <c r="G1376" s="94"/>
      <c r="H1376" s="94"/>
      <c r="I1376" s="2"/>
      <c r="J1376" s="2"/>
      <c r="K1376" s="2"/>
      <c r="L1376" s="2"/>
      <c r="M1376" s="2"/>
      <c r="N1376" s="2"/>
      <c r="O1376" s="2"/>
      <c r="Q1376" s="2"/>
      <c r="R1376" s="2"/>
      <c r="S1376" s="2"/>
      <c r="T1376" s="2"/>
      <c r="V1376" s="2"/>
      <c r="W1376" s="2"/>
      <c r="X1376" s="2"/>
      <c r="Z1376" s="2"/>
      <c r="AA1376" s="2"/>
    </row>
    <row r="1377">
      <c r="A1377" s="95"/>
      <c r="B1377" s="134"/>
      <c r="C1377" s="95"/>
      <c r="D1377" s="94"/>
      <c r="E1377" s="95"/>
      <c r="F1377" s="134"/>
      <c r="G1377" s="94"/>
      <c r="H1377" s="94"/>
      <c r="I1377" s="2"/>
      <c r="J1377" s="2"/>
      <c r="K1377" s="2"/>
      <c r="L1377" s="2"/>
      <c r="M1377" s="2"/>
      <c r="N1377" s="2"/>
      <c r="O1377" s="2"/>
      <c r="Q1377" s="2"/>
      <c r="R1377" s="2"/>
      <c r="S1377" s="2"/>
      <c r="T1377" s="2"/>
      <c r="V1377" s="2"/>
      <c r="W1377" s="2"/>
      <c r="X1377" s="2"/>
      <c r="Z1377" s="2"/>
      <c r="AA1377" s="2"/>
    </row>
    <row r="1378">
      <c r="A1378" s="95"/>
      <c r="B1378" s="134"/>
      <c r="C1378" s="95"/>
      <c r="D1378" s="94"/>
      <c r="E1378" s="95"/>
      <c r="F1378" s="134"/>
      <c r="G1378" s="94"/>
      <c r="H1378" s="94"/>
      <c r="I1378" s="2"/>
      <c r="J1378" s="2"/>
      <c r="K1378" s="2"/>
      <c r="L1378" s="2"/>
      <c r="M1378" s="2"/>
      <c r="N1378" s="2"/>
      <c r="O1378" s="2"/>
      <c r="Q1378" s="2"/>
      <c r="R1378" s="2"/>
      <c r="S1378" s="2"/>
      <c r="T1378" s="2"/>
      <c r="V1378" s="2"/>
      <c r="W1378" s="2"/>
      <c r="X1378" s="2"/>
      <c r="Z1378" s="2"/>
      <c r="AA1378" s="2"/>
    </row>
    <row r="1379">
      <c r="A1379" s="95"/>
      <c r="B1379" s="134"/>
      <c r="C1379" s="95"/>
      <c r="D1379" s="94"/>
      <c r="E1379" s="95"/>
      <c r="F1379" s="134"/>
      <c r="G1379" s="94"/>
      <c r="H1379" s="94"/>
      <c r="I1379" s="2"/>
      <c r="J1379" s="2"/>
      <c r="K1379" s="2"/>
      <c r="L1379" s="2"/>
      <c r="M1379" s="2"/>
      <c r="N1379" s="2"/>
      <c r="O1379" s="2"/>
      <c r="Q1379" s="2"/>
      <c r="R1379" s="2"/>
      <c r="S1379" s="2"/>
      <c r="T1379" s="2"/>
      <c r="V1379" s="2"/>
      <c r="W1379" s="2"/>
      <c r="X1379" s="2"/>
      <c r="Z1379" s="2"/>
      <c r="AA1379" s="2"/>
    </row>
    <row r="1380">
      <c r="A1380" s="95"/>
      <c r="B1380" s="134"/>
      <c r="C1380" s="95"/>
      <c r="D1380" s="94"/>
      <c r="E1380" s="95"/>
      <c r="F1380" s="134"/>
      <c r="G1380" s="94"/>
      <c r="H1380" s="94"/>
      <c r="I1380" s="2"/>
      <c r="J1380" s="2"/>
      <c r="K1380" s="2"/>
      <c r="L1380" s="2"/>
      <c r="M1380" s="2"/>
      <c r="N1380" s="2"/>
      <c r="O1380" s="2"/>
      <c r="Q1380" s="2"/>
      <c r="R1380" s="2"/>
      <c r="S1380" s="2"/>
      <c r="T1380" s="2"/>
      <c r="V1380" s="2"/>
      <c r="W1380" s="2"/>
      <c r="X1380" s="2"/>
      <c r="Z1380" s="2"/>
      <c r="AA1380" s="2"/>
    </row>
    <row r="1381">
      <c r="A1381" s="95"/>
      <c r="B1381" s="134"/>
      <c r="C1381" s="95"/>
      <c r="D1381" s="94"/>
      <c r="E1381" s="95"/>
      <c r="F1381" s="134"/>
      <c r="G1381" s="94"/>
      <c r="H1381" s="94"/>
      <c r="I1381" s="2"/>
      <c r="J1381" s="2"/>
      <c r="K1381" s="2"/>
      <c r="L1381" s="2"/>
      <c r="M1381" s="2"/>
      <c r="N1381" s="2"/>
      <c r="O1381" s="2"/>
      <c r="Q1381" s="2"/>
      <c r="R1381" s="2"/>
      <c r="S1381" s="2"/>
      <c r="T1381" s="2"/>
      <c r="V1381" s="2"/>
      <c r="W1381" s="2"/>
      <c r="X1381" s="2"/>
      <c r="Z1381" s="2"/>
      <c r="AA1381" s="2"/>
    </row>
    <row r="1382">
      <c r="A1382" s="95"/>
      <c r="B1382" s="134"/>
      <c r="C1382" s="95"/>
      <c r="D1382" s="94"/>
      <c r="E1382" s="95"/>
      <c r="F1382" s="134"/>
      <c r="G1382" s="94"/>
      <c r="H1382" s="94"/>
      <c r="I1382" s="2"/>
      <c r="J1382" s="2"/>
      <c r="K1382" s="2"/>
      <c r="L1382" s="2"/>
      <c r="M1382" s="2"/>
      <c r="N1382" s="2"/>
      <c r="O1382" s="2"/>
      <c r="Q1382" s="2"/>
      <c r="R1382" s="2"/>
      <c r="S1382" s="2"/>
      <c r="T1382" s="2"/>
      <c r="V1382" s="2"/>
      <c r="W1382" s="2"/>
      <c r="X1382" s="2"/>
      <c r="Z1382" s="2"/>
      <c r="AA1382" s="2"/>
    </row>
    <row r="1383">
      <c r="A1383" s="95"/>
      <c r="B1383" s="134"/>
      <c r="C1383" s="95"/>
      <c r="D1383" s="94"/>
      <c r="E1383" s="95"/>
      <c r="F1383" s="134"/>
      <c r="G1383" s="94"/>
      <c r="H1383" s="94"/>
      <c r="I1383" s="2"/>
      <c r="J1383" s="2"/>
      <c r="K1383" s="2"/>
      <c r="L1383" s="2"/>
      <c r="M1383" s="2"/>
      <c r="N1383" s="2"/>
      <c r="O1383" s="2"/>
      <c r="Q1383" s="2"/>
      <c r="R1383" s="2"/>
      <c r="S1383" s="2"/>
      <c r="T1383" s="2"/>
      <c r="V1383" s="2"/>
      <c r="W1383" s="2"/>
      <c r="X1383" s="2"/>
      <c r="Z1383" s="2"/>
      <c r="AA1383" s="2"/>
    </row>
    <row r="1384">
      <c r="A1384" s="95"/>
      <c r="B1384" s="134"/>
      <c r="C1384" s="95"/>
      <c r="D1384" s="94"/>
      <c r="E1384" s="95"/>
      <c r="F1384" s="134"/>
      <c r="G1384" s="94"/>
      <c r="H1384" s="94"/>
      <c r="I1384" s="2"/>
      <c r="J1384" s="2"/>
      <c r="K1384" s="2"/>
      <c r="L1384" s="2"/>
      <c r="M1384" s="2"/>
      <c r="N1384" s="2"/>
      <c r="O1384" s="2"/>
      <c r="Q1384" s="2"/>
      <c r="R1384" s="2"/>
      <c r="S1384" s="2"/>
      <c r="T1384" s="2"/>
      <c r="V1384" s="2"/>
      <c r="W1384" s="2"/>
      <c r="X1384" s="2"/>
      <c r="Z1384" s="2"/>
      <c r="AA1384" s="2"/>
    </row>
    <row r="1385">
      <c r="A1385" s="95"/>
      <c r="B1385" s="134"/>
      <c r="C1385" s="95"/>
      <c r="D1385" s="94"/>
      <c r="E1385" s="95"/>
      <c r="F1385" s="134"/>
      <c r="G1385" s="94"/>
      <c r="H1385" s="94"/>
      <c r="I1385" s="2"/>
      <c r="J1385" s="2"/>
      <c r="K1385" s="2"/>
      <c r="L1385" s="2"/>
      <c r="M1385" s="2"/>
      <c r="N1385" s="2"/>
      <c r="O1385" s="2"/>
      <c r="Q1385" s="2"/>
      <c r="R1385" s="2"/>
      <c r="S1385" s="2"/>
      <c r="T1385" s="2"/>
      <c r="V1385" s="2"/>
      <c r="W1385" s="2"/>
      <c r="X1385" s="2"/>
      <c r="Z1385" s="2"/>
      <c r="AA1385" s="2"/>
    </row>
    <row r="1386">
      <c r="A1386" s="95"/>
      <c r="B1386" s="134"/>
      <c r="C1386" s="95"/>
      <c r="D1386" s="94"/>
      <c r="E1386" s="95"/>
      <c r="F1386" s="134"/>
      <c r="G1386" s="94"/>
      <c r="H1386" s="94"/>
      <c r="I1386" s="2"/>
      <c r="J1386" s="2"/>
      <c r="K1386" s="2"/>
      <c r="L1386" s="2"/>
      <c r="M1386" s="2"/>
      <c r="N1386" s="2"/>
      <c r="O1386" s="2"/>
      <c r="Q1386" s="2"/>
      <c r="R1386" s="2"/>
      <c r="S1386" s="2"/>
      <c r="T1386" s="2"/>
      <c r="V1386" s="2"/>
      <c r="W1386" s="2"/>
      <c r="X1386" s="2"/>
      <c r="Z1386" s="2"/>
      <c r="AA1386" s="2"/>
    </row>
    <row r="1387">
      <c r="A1387" s="95"/>
      <c r="B1387" s="134"/>
      <c r="C1387" s="95"/>
      <c r="D1387" s="94"/>
      <c r="E1387" s="95"/>
      <c r="F1387" s="134"/>
      <c r="G1387" s="94"/>
      <c r="H1387" s="94"/>
      <c r="I1387" s="2"/>
      <c r="J1387" s="2"/>
      <c r="K1387" s="2"/>
      <c r="L1387" s="2"/>
      <c r="M1387" s="2"/>
      <c r="N1387" s="2"/>
      <c r="O1387" s="2"/>
      <c r="Q1387" s="2"/>
      <c r="R1387" s="2"/>
      <c r="S1387" s="2"/>
      <c r="T1387" s="2"/>
      <c r="V1387" s="2"/>
      <c r="W1387" s="2"/>
      <c r="X1387" s="2"/>
      <c r="Z1387" s="2"/>
      <c r="AA1387" s="2"/>
    </row>
    <row r="1388">
      <c r="A1388" s="95"/>
      <c r="B1388" s="134"/>
      <c r="C1388" s="95"/>
      <c r="D1388" s="94"/>
      <c r="E1388" s="95"/>
      <c r="F1388" s="134"/>
      <c r="G1388" s="94"/>
      <c r="H1388" s="94"/>
      <c r="I1388" s="2"/>
      <c r="J1388" s="2"/>
      <c r="K1388" s="2"/>
      <c r="L1388" s="2"/>
      <c r="M1388" s="2"/>
      <c r="N1388" s="2"/>
      <c r="O1388" s="2"/>
      <c r="Q1388" s="2"/>
      <c r="R1388" s="2"/>
      <c r="S1388" s="2"/>
      <c r="T1388" s="2"/>
      <c r="V1388" s="2"/>
      <c r="W1388" s="2"/>
      <c r="X1388" s="2"/>
      <c r="Z1388" s="2"/>
      <c r="AA1388" s="2"/>
    </row>
    <row r="1389">
      <c r="A1389" s="95"/>
      <c r="B1389" s="134"/>
      <c r="C1389" s="95"/>
      <c r="D1389" s="94"/>
      <c r="E1389" s="95"/>
      <c r="F1389" s="134"/>
      <c r="G1389" s="94"/>
      <c r="H1389" s="94"/>
      <c r="I1389" s="2"/>
      <c r="J1389" s="2"/>
      <c r="K1389" s="2"/>
      <c r="L1389" s="2"/>
      <c r="M1389" s="2"/>
      <c r="N1389" s="2"/>
      <c r="O1389" s="2"/>
      <c r="Q1389" s="2"/>
      <c r="R1389" s="2"/>
      <c r="S1389" s="2"/>
      <c r="T1389" s="2"/>
      <c r="V1389" s="2"/>
      <c r="W1389" s="2"/>
      <c r="X1389" s="2"/>
      <c r="Z1389" s="2"/>
      <c r="AA1389" s="2"/>
    </row>
    <row r="1390">
      <c r="A1390" s="95"/>
      <c r="B1390" s="134"/>
      <c r="C1390" s="95"/>
      <c r="D1390" s="94"/>
      <c r="E1390" s="95"/>
      <c r="F1390" s="134"/>
      <c r="G1390" s="94"/>
      <c r="H1390" s="94"/>
      <c r="I1390" s="2"/>
      <c r="J1390" s="2"/>
      <c r="K1390" s="2"/>
      <c r="L1390" s="2"/>
      <c r="M1390" s="2"/>
      <c r="N1390" s="2"/>
      <c r="O1390" s="2"/>
      <c r="Q1390" s="2"/>
      <c r="R1390" s="2"/>
      <c r="S1390" s="2"/>
      <c r="T1390" s="2"/>
      <c r="V1390" s="2"/>
      <c r="W1390" s="2"/>
      <c r="X1390" s="2"/>
      <c r="Z1390" s="2"/>
      <c r="AA1390" s="2"/>
    </row>
    <row r="1391">
      <c r="A1391" s="95"/>
      <c r="B1391" s="134"/>
      <c r="C1391" s="95"/>
      <c r="D1391" s="94"/>
      <c r="E1391" s="95"/>
      <c r="F1391" s="134"/>
      <c r="G1391" s="94"/>
      <c r="H1391" s="94"/>
      <c r="I1391" s="2"/>
      <c r="J1391" s="2"/>
      <c r="K1391" s="2"/>
      <c r="L1391" s="2"/>
      <c r="M1391" s="2"/>
      <c r="N1391" s="2"/>
      <c r="O1391" s="2"/>
      <c r="Q1391" s="2"/>
      <c r="R1391" s="2"/>
      <c r="S1391" s="2"/>
      <c r="T1391" s="2"/>
      <c r="V1391" s="2"/>
      <c r="W1391" s="2"/>
      <c r="X1391" s="2"/>
      <c r="Z1391" s="2"/>
      <c r="AA1391" s="2"/>
    </row>
    <row r="1392">
      <c r="A1392" s="95"/>
      <c r="B1392" s="134"/>
      <c r="C1392" s="95"/>
      <c r="D1392" s="94"/>
      <c r="E1392" s="95"/>
      <c r="F1392" s="134"/>
      <c r="G1392" s="94"/>
      <c r="H1392" s="94"/>
      <c r="I1392" s="2"/>
      <c r="J1392" s="2"/>
      <c r="K1392" s="2"/>
      <c r="L1392" s="2"/>
      <c r="M1392" s="2"/>
      <c r="N1392" s="2"/>
      <c r="O1392" s="2"/>
      <c r="Q1392" s="2"/>
      <c r="R1392" s="2"/>
      <c r="S1392" s="2"/>
      <c r="T1392" s="2"/>
      <c r="V1392" s="2"/>
      <c r="W1392" s="2"/>
      <c r="X1392" s="2"/>
      <c r="Z1392" s="2"/>
      <c r="AA1392" s="2"/>
    </row>
    <row r="1393">
      <c r="A1393" s="95"/>
      <c r="B1393" s="134"/>
      <c r="C1393" s="95"/>
      <c r="D1393" s="94"/>
      <c r="E1393" s="95"/>
      <c r="F1393" s="134"/>
      <c r="G1393" s="94"/>
      <c r="H1393" s="94"/>
      <c r="I1393" s="2"/>
      <c r="J1393" s="2"/>
      <c r="K1393" s="2"/>
      <c r="L1393" s="2"/>
      <c r="M1393" s="2"/>
      <c r="N1393" s="2"/>
      <c r="O1393" s="2"/>
      <c r="Q1393" s="2"/>
      <c r="R1393" s="2"/>
      <c r="S1393" s="2"/>
      <c r="T1393" s="2"/>
      <c r="V1393" s="2"/>
      <c r="W1393" s="2"/>
      <c r="X1393" s="2"/>
      <c r="Z1393" s="2"/>
      <c r="AA1393" s="2"/>
    </row>
    <row r="1394">
      <c r="A1394" s="95"/>
      <c r="B1394" s="134"/>
      <c r="C1394" s="95"/>
      <c r="D1394" s="94"/>
      <c r="E1394" s="95"/>
      <c r="F1394" s="134"/>
      <c r="G1394" s="94"/>
      <c r="H1394" s="94"/>
      <c r="I1394" s="2"/>
      <c r="J1394" s="2"/>
      <c r="K1394" s="2"/>
      <c r="L1394" s="2"/>
      <c r="M1394" s="2"/>
      <c r="N1394" s="2"/>
      <c r="O1394" s="2"/>
      <c r="Q1394" s="2"/>
      <c r="R1394" s="2"/>
      <c r="S1394" s="2"/>
      <c r="T1394" s="2"/>
      <c r="V1394" s="2"/>
      <c r="W1394" s="2"/>
      <c r="X1394" s="2"/>
      <c r="Z1394" s="2"/>
      <c r="AA1394" s="2"/>
    </row>
    <row r="1395">
      <c r="A1395" s="95"/>
      <c r="B1395" s="134"/>
      <c r="C1395" s="95"/>
      <c r="D1395" s="94"/>
      <c r="E1395" s="95"/>
      <c r="F1395" s="134"/>
      <c r="G1395" s="94"/>
      <c r="H1395" s="94"/>
      <c r="I1395" s="2"/>
      <c r="J1395" s="2"/>
      <c r="K1395" s="2"/>
      <c r="L1395" s="2"/>
      <c r="M1395" s="2"/>
      <c r="N1395" s="2"/>
      <c r="O1395" s="2"/>
      <c r="Q1395" s="2"/>
      <c r="R1395" s="2"/>
      <c r="S1395" s="2"/>
      <c r="T1395" s="2"/>
      <c r="V1395" s="2"/>
      <c r="W1395" s="2"/>
      <c r="X1395" s="2"/>
      <c r="Z1395" s="2"/>
      <c r="AA1395" s="2"/>
    </row>
    <row r="1396">
      <c r="A1396" s="95"/>
      <c r="B1396" s="134"/>
      <c r="C1396" s="95"/>
      <c r="D1396" s="94"/>
      <c r="E1396" s="95"/>
      <c r="F1396" s="134"/>
      <c r="G1396" s="94"/>
      <c r="H1396" s="94"/>
      <c r="I1396" s="2"/>
      <c r="J1396" s="2"/>
      <c r="K1396" s="2"/>
      <c r="L1396" s="2"/>
      <c r="M1396" s="2"/>
      <c r="N1396" s="2"/>
      <c r="O1396" s="2"/>
      <c r="Q1396" s="2"/>
      <c r="R1396" s="2"/>
      <c r="S1396" s="2"/>
      <c r="T1396" s="2"/>
      <c r="V1396" s="2"/>
      <c r="W1396" s="2"/>
      <c r="X1396" s="2"/>
      <c r="Z1396" s="2"/>
      <c r="AA1396" s="2"/>
    </row>
    <row r="1397">
      <c r="A1397" s="95"/>
      <c r="B1397" s="134"/>
      <c r="C1397" s="95"/>
      <c r="D1397" s="94"/>
      <c r="E1397" s="95"/>
      <c r="F1397" s="134"/>
      <c r="G1397" s="94"/>
      <c r="H1397" s="94"/>
      <c r="I1397" s="2"/>
      <c r="J1397" s="2"/>
      <c r="K1397" s="2"/>
      <c r="L1397" s="2"/>
      <c r="M1397" s="2"/>
      <c r="N1397" s="2"/>
      <c r="O1397" s="2"/>
      <c r="Q1397" s="2"/>
      <c r="R1397" s="2"/>
      <c r="S1397" s="2"/>
      <c r="T1397" s="2"/>
      <c r="V1397" s="2"/>
      <c r="W1397" s="2"/>
      <c r="X1397" s="2"/>
      <c r="Z1397" s="2"/>
      <c r="AA1397" s="2"/>
    </row>
    <row r="1398">
      <c r="A1398" s="95"/>
      <c r="B1398" s="134"/>
      <c r="C1398" s="95"/>
      <c r="D1398" s="94"/>
      <c r="E1398" s="95"/>
      <c r="F1398" s="134"/>
      <c r="G1398" s="94"/>
      <c r="H1398" s="94"/>
      <c r="I1398" s="2"/>
      <c r="J1398" s="2"/>
      <c r="K1398" s="2"/>
      <c r="L1398" s="2"/>
      <c r="M1398" s="2"/>
      <c r="N1398" s="2"/>
      <c r="O1398" s="2"/>
      <c r="Q1398" s="2"/>
      <c r="R1398" s="2"/>
      <c r="S1398" s="2"/>
      <c r="T1398" s="2"/>
      <c r="V1398" s="2"/>
      <c r="W1398" s="2"/>
      <c r="X1398" s="2"/>
      <c r="Z1398" s="2"/>
      <c r="AA1398" s="2"/>
    </row>
    <row r="1399">
      <c r="A1399" s="95"/>
      <c r="B1399" s="134"/>
      <c r="C1399" s="95"/>
      <c r="D1399" s="94"/>
      <c r="E1399" s="95"/>
      <c r="F1399" s="134"/>
      <c r="G1399" s="94"/>
      <c r="H1399" s="94"/>
      <c r="I1399" s="2"/>
      <c r="J1399" s="2"/>
      <c r="K1399" s="2"/>
      <c r="L1399" s="2"/>
      <c r="M1399" s="2"/>
      <c r="N1399" s="2"/>
      <c r="O1399" s="2"/>
      <c r="Q1399" s="2"/>
      <c r="R1399" s="2"/>
      <c r="S1399" s="2"/>
      <c r="T1399" s="2"/>
      <c r="V1399" s="2"/>
      <c r="W1399" s="2"/>
      <c r="X1399" s="2"/>
      <c r="Z1399" s="2"/>
      <c r="AA1399" s="2"/>
    </row>
    <row r="1400">
      <c r="A1400" s="95"/>
      <c r="B1400" s="134"/>
      <c r="C1400" s="95"/>
      <c r="D1400" s="94"/>
      <c r="E1400" s="95"/>
      <c r="F1400" s="134"/>
      <c r="G1400" s="94"/>
      <c r="H1400" s="94"/>
      <c r="I1400" s="2"/>
      <c r="J1400" s="2"/>
      <c r="K1400" s="2"/>
      <c r="L1400" s="2"/>
      <c r="M1400" s="2"/>
      <c r="N1400" s="2"/>
      <c r="O1400" s="2"/>
      <c r="Q1400" s="2"/>
      <c r="R1400" s="2"/>
      <c r="S1400" s="2"/>
      <c r="T1400" s="2"/>
      <c r="V1400" s="2"/>
      <c r="W1400" s="2"/>
      <c r="X1400" s="2"/>
      <c r="Z1400" s="2"/>
      <c r="AA1400" s="2"/>
    </row>
    <row r="1401">
      <c r="A1401" s="95"/>
      <c r="B1401" s="134"/>
      <c r="C1401" s="95"/>
      <c r="D1401" s="94"/>
      <c r="E1401" s="95"/>
      <c r="F1401" s="134"/>
      <c r="G1401" s="94"/>
      <c r="H1401" s="94"/>
      <c r="I1401" s="2"/>
      <c r="J1401" s="2"/>
      <c r="K1401" s="2"/>
      <c r="L1401" s="2"/>
      <c r="M1401" s="2"/>
      <c r="N1401" s="2"/>
      <c r="O1401" s="2"/>
      <c r="Q1401" s="2"/>
      <c r="R1401" s="2"/>
      <c r="S1401" s="2"/>
      <c r="T1401" s="2"/>
      <c r="V1401" s="2"/>
      <c r="W1401" s="2"/>
      <c r="X1401" s="2"/>
      <c r="Z1401" s="2"/>
      <c r="AA1401" s="2"/>
    </row>
    <row r="1402">
      <c r="A1402" s="95"/>
      <c r="B1402" s="134"/>
      <c r="C1402" s="95"/>
      <c r="D1402" s="94"/>
      <c r="E1402" s="95"/>
      <c r="F1402" s="134"/>
      <c r="G1402" s="94"/>
      <c r="H1402" s="94"/>
      <c r="I1402" s="2"/>
      <c r="J1402" s="2"/>
      <c r="K1402" s="2"/>
      <c r="L1402" s="2"/>
      <c r="M1402" s="2"/>
      <c r="N1402" s="2"/>
      <c r="O1402" s="2"/>
      <c r="Q1402" s="2"/>
      <c r="R1402" s="2"/>
      <c r="S1402" s="2"/>
      <c r="T1402" s="2"/>
      <c r="V1402" s="2"/>
      <c r="W1402" s="2"/>
      <c r="X1402" s="2"/>
      <c r="Z1402" s="2"/>
      <c r="AA1402" s="2"/>
    </row>
    <row r="1403">
      <c r="A1403" s="95"/>
      <c r="B1403" s="134"/>
      <c r="C1403" s="95"/>
      <c r="D1403" s="94"/>
      <c r="E1403" s="95"/>
      <c r="F1403" s="134"/>
      <c r="G1403" s="94"/>
      <c r="H1403" s="94"/>
      <c r="I1403" s="2"/>
      <c r="J1403" s="2"/>
      <c r="K1403" s="2"/>
      <c r="L1403" s="2"/>
      <c r="M1403" s="2"/>
      <c r="N1403" s="2"/>
      <c r="O1403" s="2"/>
      <c r="Q1403" s="2"/>
      <c r="R1403" s="2"/>
      <c r="S1403" s="2"/>
      <c r="T1403" s="2"/>
      <c r="V1403" s="2"/>
      <c r="W1403" s="2"/>
      <c r="X1403" s="2"/>
      <c r="Z1403" s="2"/>
      <c r="AA1403" s="2"/>
    </row>
    <row r="1404">
      <c r="A1404" s="95"/>
      <c r="B1404" s="134"/>
      <c r="C1404" s="95"/>
      <c r="D1404" s="94"/>
      <c r="E1404" s="95"/>
      <c r="F1404" s="134"/>
      <c r="G1404" s="94"/>
      <c r="H1404" s="94"/>
      <c r="I1404" s="2"/>
      <c r="J1404" s="2"/>
      <c r="K1404" s="2"/>
      <c r="L1404" s="2"/>
      <c r="M1404" s="2"/>
      <c r="N1404" s="2"/>
      <c r="O1404" s="2"/>
      <c r="Q1404" s="2"/>
      <c r="R1404" s="2"/>
      <c r="S1404" s="2"/>
      <c r="T1404" s="2"/>
      <c r="V1404" s="2"/>
      <c r="W1404" s="2"/>
      <c r="X1404" s="2"/>
      <c r="Z1404" s="2"/>
      <c r="AA1404" s="2"/>
    </row>
    <row r="1405">
      <c r="A1405" s="95"/>
      <c r="B1405" s="134"/>
      <c r="C1405" s="95"/>
      <c r="D1405" s="94"/>
      <c r="E1405" s="95"/>
      <c r="F1405" s="134"/>
      <c r="G1405" s="94"/>
      <c r="H1405" s="94"/>
      <c r="I1405" s="2"/>
      <c r="J1405" s="2"/>
      <c r="K1405" s="2"/>
      <c r="L1405" s="2"/>
      <c r="M1405" s="2"/>
      <c r="N1405" s="2"/>
      <c r="O1405" s="2"/>
      <c r="Q1405" s="2"/>
      <c r="R1405" s="2"/>
      <c r="S1405" s="2"/>
      <c r="T1405" s="2"/>
      <c r="V1405" s="2"/>
      <c r="W1405" s="2"/>
      <c r="X1405" s="2"/>
      <c r="Z1405" s="2"/>
      <c r="AA1405" s="2"/>
    </row>
    <row r="1406">
      <c r="A1406" s="95"/>
      <c r="B1406" s="134"/>
      <c r="C1406" s="95"/>
      <c r="D1406" s="94"/>
      <c r="E1406" s="95"/>
      <c r="F1406" s="134"/>
      <c r="G1406" s="94"/>
      <c r="H1406" s="94"/>
      <c r="I1406" s="2"/>
      <c r="J1406" s="2"/>
      <c r="K1406" s="2"/>
      <c r="L1406" s="2"/>
      <c r="M1406" s="2"/>
      <c r="N1406" s="2"/>
      <c r="O1406" s="2"/>
      <c r="Q1406" s="2"/>
      <c r="R1406" s="2"/>
      <c r="S1406" s="2"/>
      <c r="T1406" s="2"/>
      <c r="V1406" s="2"/>
      <c r="W1406" s="2"/>
      <c r="X1406" s="2"/>
      <c r="Z1406" s="2"/>
      <c r="AA1406" s="2"/>
    </row>
    <row r="1407">
      <c r="A1407" s="95"/>
      <c r="B1407" s="134"/>
      <c r="C1407" s="95"/>
      <c r="D1407" s="94"/>
      <c r="E1407" s="95"/>
      <c r="F1407" s="134"/>
      <c r="G1407" s="94"/>
      <c r="H1407" s="94"/>
      <c r="I1407" s="2"/>
      <c r="J1407" s="2"/>
      <c r="K1407" s="2"/>
      <c r="L1407" s="2"/>
      <c r="M1407" s="2"/>
      <c r="N1407" s="2"/>
      <c r="O1407" s="2"/>
      <c r="Q1407" s="2"/>
      <c r="R1407" s="2"/>
      <c r="S1407" s="2"/>
      <c r="T1407" s="2"/>
      <c r="V1407" s="2"/>
      <c r="W1407" s="2"/>
      <c r="X1407" s="2"/>
      <c r="Z1407" s="2"/>
      <c r="AA1407" s="2"/>
    </row>
    <row r="1408">
      <c r="A1408" s="95"/>
      <c r="B1408" s="134"/>
      <c r="C1408" s="95"/>
      <c r="D1408" s="94"/>
      <c r="E1408" s="95"/>
      <c r="F1408" s="134"/>
      <c r="G1408" s="94"/>
      <c r="H1408" s="94"/>
      <c r="I1408" s="2"/>
      <c r="J1408" s="2"/>
      <c r="K1408" s="2"/>
      <c r="L1408" s="2"/>
      <c r="M1408" s="2"/>
      <c r="N1408" s="2"/>
      <c r="O1408" s="2"/>
      <c r="Q1408" s="2"/>
      <c r="R1408" s="2"/>
      <c r="S1408" s="2"/>
      <c r="T1408" s="2"/>
      <c r="V1408" s="2"/>
      <c r="W1408" s="2"/>
      <c r="X1408" s="2"/>
      <c r="Z1408" s="2"/>
      <c r="AA1408" s="2"/>
    </row>
    <row r="1409">
      <c r="A1409" s="95"/>
      <c r="B1409" s="134"/>
      <c r="C1409" s="95"/>
      <c r="D1409" s="94"/>
      <c r="E1409" s="95"/>
      <c r="F1409" s="134"/>
      <c r="G1409" s="94"/>
      <c r="H1409" s="94"/>
      <c r="I1409" s="2"/>
      <c r="J1409" s="2"/>
      <c r="K1409" s="2"/>
      <c r="L1409" s="2"/>
      <c r="M1409" s="2"/>
      <c r="N1409" s="2"/>
      <c r="O1409" s="2"/>
      <c r="Q1409" s="2"/>
      <c r="R1409" s="2"/>
      <c r="S1409" s="2"/>
      <c r="T1409" s="2"/>
      <c r="V1409" s="2"/>
      <c r="W1409" s="2"/>
      <c r="X1409" s="2"/>
      <c r="Z1409" s="2"/>
      <c r="AA1409" s="2"/>
    </row>
    <row r="1410">
      <c r="A1410" s="95"/>
      <c r="B1410" s="134"/>
      <c r="C1410" s="95"/>
      <c r="D1410" s="94"/>
      <c r="E1410" s="95"/>
      <c r="F1410" s="134"/>
      <c r="G1410" s="94"/>
      <c r="H1410" s="94"/>
      <c r="I1410" s="2"/>
      <c r="J1410" s="2"/>
      <c r="K1410" s="2"/>
      <c r="L1410" s="2"/>
      <c r="M1410" s="2"/>
      <c r="N1410" s="2"/>
      <c r="O1410" s="2"/>
      <c r="Q1410" s="2"/>
      <c r="R1410" s="2"/>
      <c r="S1410" s="2"/>
      <c r="T1410" s="2"/>
      <c r="V1410" s="2"/>
      <c r="W1410" s="2"/>
      <c r="X1410" s="2"/>
      <c r="Z1410" s="2"/>
      <c r="AA1410" s="2"/>
    </row>
    <row r="1411">
      <c r="A1411" s="95"/>
      <c r="B1411" s="134"/>
      <c r="C1411" s="95"/>
      <c r="D1411" s="94"/>
      <c r="E1411" s="95"/>
      <c r="F1411" s="134"/>
      <c r="G1411" s="94"/>
      <c r="H1411" s="94"/>
      <c r="I1411" s="2"/>
      <c r="J1411" s="2"/>
      <c r="K1411" s="2"/>
      <c r="L1411" s="2"/>
      <c r="M1411" s="2"/>
      <c r="N1411" s="2"/>
      <c r="O1411" s="2"/>
      <c r="Q1411" s="2"/>
      <c r="R1411" s="2"/>
      <c r="S1411" s="2"/>
      <c r="T1411" s="2"/>
      <c r="V1411" s="2"/>
      <c r="W1411" s="2"/>
      <c r="X1411" s="2"/>
      <c r="Z1411" s="2"/>
      <c r="AA1411" s="2"/>
    </row>
    <row r="1412">
      <c r="A1412" s="95"/>
      <c r="B1412" s="134"/>
      <c r="C1412" s="95"/>
      <c r="D1412" s="94"/>
      <c r="E1412" s="95"/>
      <c r="F1412" s="134"/>
      <c r="G1412" s="94"/>
      <c r="H1412" s="94"/>
      <c r="I1412" s="2"/>
      <c r="J1412" s="2"/>
      <c r="K1412" s="2"/>
      <c r="L1412" s="2"/>
      <c r="M1412" s="2"/>
      <c r="N1412" s="2"/>
      <c r="O1412" s="2"/>
      <c r="Q1412" s="2"/>
      <c r="R1412" s="2"/>
      <c r="S1412" s="2"/>
      <c r="T1412" s="2"/>
      <c r="V1412" s="2"/>
      <c r="W1412" s="2"/>
      <c r="X1412" s="2"/>
      <c r="Z1412" s="2"/>
      <c r="AA1412" s="2"/>
    </row>
    <row r="1413">
      <c r="A1413" s="95"/>
      <c r="B1413" s="134"/>
      <c r="C1413" s="95"/>
      <c r="D1413" s="94"/>
      <c r="E1413" s="95"/>
      <c r="F1413" s="134"/>
      <c r="G1413" s="94"/>
      <c r="H1413" s="94"/>
      <c r="I1413" s="2"/>
      <c r="J1413" s="2"/>
      <c r="K1413" s="2"/>
      <c r="L1413" s="2"/>
      <c r="M1413" s="2"/>
      <c r="N1413" s="2"/>
      <c r="O1413" s="2"/>
      <c r="Q1413" s="2"/>
      <c r="R1413" s="2"/>
      <c r="S1413" s="2"/>
      <c r="T1413" s="2"/>
      <c r="V1413" s="2"/>
      <c r="W1413" s="2"/>
      <c r="X1413" s="2"/>
      <c r="Z1413" s="2"/>
      <c r="AA1413" s="2"/>
    </row>
    <row r="1414">
      <c r="A1414" s="95"/>
      <c r="B1414" s="134"/>
      <c r="C1414" s="95"/>
      <c r="D1414" s="94"/>
      <c r="E1414" s="95"/>
      <c r="F1414" s="134"/>
      <c r="G1414" s="94"/>
      <c r="H1414" s="94"/>
      <c r="I1414" s="2"/>
      <c r="J1414" s="2"/>
      <c r="K1414" s="2"/>
      <c r="L1414" s="2"/>
      <c r="M1414" s="2"/>
      <c r="N1414" s="2"/>
      <c r="O1414" s="2"/>
      <c r="Q1414" s="2"/>
      <c r="R1414" s="2"/>
      <c r="S1414" s="2"/>
      <c r="T1414" s="2"/>
      <c r="V1414" s="2"/>
      <c r="W1414" s="2"/>
      <c r="X1414" s="2"/>
      <c r="Z1414" s="2"/>
      <c r="AA1414" s="2"/>
    </row>
    <row r="1415">
      <c r="A1415" s="95"/>
      <c r="B1415" s="134"/>
      <c r="C1415" s="95"/>
      <c r="D1415" s="94"/>
      <c r="E1415" s="95"/>
      <c r="F1415" s="134"/>
      <c r="G1415" s="94"/>
      <c r="H1415" s="94"/>
      <c r="I1415" s="2"/>
      <c r="J1415" s="2"/>
      <c r="K1415" s="2"/>
      <c r="L1415" s="2"/>
      <c r="M1415" s="2"/>
      <c r="N1415" s="2"/>
      <c r="O1415" s="2"/>
      <c r="Q1415" s="2"/>
      <c r="R1415" s="2"/>
      <c r="S1415" s="2"/>
      <c r="T1415" s="2"/>
      <c r="V1415" s="2"/>
      <c r="W1415" s="2"/>
      <c r="X1415" s="2"/>
      <c r="Z1415" s="2"/>
      <c r="AA1415" s="2"/>
    </row>
    <row r="1416">
      <c r="A1416" s="95"/>
      <c r="B1416" s="134"/>
      <c r="C1416" s="95"/>
      <c r="D1416" s="94"/>
      <c r="E1416" s="95"/>
      <c r="F1416" s="134"/>
      <c r="G1416" s="94"/>
      <c r="H1416" s="94"/>
      <c r="I1416" s="2"/>
      <c r="J1416" s="2"/>
      <c r="K1416" s="2"/>
      <c r="L1416" s="2"/>
      <c r="M1416" s="2"/>
      <c r="N1416" s="2"/>
      <c r="O1416" s="2"/>
      <c r="Q1416" s="2"/>
      <c r="R1416" s="2"/>
      <c r="S1416" s="2"/>
      <c r="T1416" s="2"/>
      <c r="V1416" s="2"/>
      <c r="W1416" s="2"/>
      <c r="X1416" s="2"/>
      <c r="Z1416" s="2"/>
      <c r="AA1416" s="2"/>
    </row>
    <row r="1417">
      <c r="A1417" s="95"/>
      <c r="B1417" s="134"/>
      <c r="C1417" s="95"/>
      <c r="D1417" s="94"/>
      <c r="E1417" s="95"/>
      <c r="F1417" s="134"/>
      <c r="G1417" s="94"/>
      <c r="H1417" s="94"/>
      <c r="I1417" s="2"/>
      <c r="J1417" s="2"/>
      <c r="K1417" s="2"/>
      <c r="L1417" s="2"/>
      <c r="M1417" s="2"/>
      <c r="N1417" s="2"/>
      <c r="O1417" s="2"/>
      <c r="Q1417" s="2"/>
      <c r="R1417" s="2"/>
      <c r="S1417" s="2"/>
      <c r="T1417" s="2"/>
      <c r="V1417" s="2"/>
      <c r="W1417" s="2"/>
      <c r="X1417" s="2"/>
      <c r="Z1417" s="2"/>
      <c r="AA1417" s="2"/>
    </row>
    <row r="1418">
      <c r="A1418" s="95"/>
      <c r="B1418" s="134"/>
      <c r="C1418" s="95"/>
      <c r="D1418" s="94"/>
      <c r="E1418" s="95"/>
      <c r="F1418" s="134"/>
      <c r="G1418" s="94"/>
      <c r="H1418" s="94"/>
      <c r="I1418" s="2"/>
      <c r="J1418" s="2"/>
      <c r="K1418" s="2"/>
      <c r="L1418" s="2"/>
      <c r="M1418" s="2"/>
      <c r="N1418" s="2"/>
      <c r="O1418" s="2"/>
      <c r="Q1418" s="2"/>
      <c r="R1418" s="2"/>
      <c r="S1418" s="2"/>
      <c r="T1418" s="2"/>
      <c r="V1418" s="2"/>
      <c r="W1418" s="2"/>
      <c r="X1418" s="2"/>
      <c r="Z1418" s="2"/>
      <c r="AA1418" s="2"/>
    </row>
    <row r="1419">
      <c r="A1419" s="95"/>
      <c r="B1419" s="134"/>
      <c r="C1419" s="95"/>
      <c r="D1419" s="94"/>
      <c r="E1419" s="95"/>
      <c r="F1419" s="134"/>
      <c r="G1419" s="94"/>
      <c r="H1419" s="94"/>
      <c r="I1419" s="2"/>
      <c r="J1419" s="2"/>
      <c r="K1419" s="2"/>
      <c r="L1419" s="2"/>
      <c r="M1419" s="2"/>
      <c r="N1419" s="2"/>
      <c r="O1419" s="2"/>
      <c r="Q1419" s="2"/>
      <c r="R1419" s="2"/>
      <c r="S1419" s="2"/>
      <c r="T1419" s="2"/>
      <c r="V1419" s="2"/>
      <c r="W1419" s="2"/>
      <c r="X1419" s="2"/>
      <c r="Z1419" s="2"/>
      <c r="AA1419" s="2"/>
    </row>
    <row r="1420">
      <c r="A1420" s="95"/>
      <c r="B1420" s="134"/>
      <c r="C1420" s="95"/>
      <c r="D1420" s="94"/>
      <c r="E1420" s="95"/>
      <c r="F1420" s="134"/>
      <c r="G1420" s="94"/>
      <c r="H1420" s="94"/>
      <c r="I1420" s="2"/>
      <c r="J1420" s="2"/>
      <c r="K1420" s="2"/>
      <c r="L1420" s="2"/>
      <c r="M1420" s="2"/>
      <c r="N1420" s="2"/>
      <c r="O1420" s="2"/>
      <c r="Q1420" s="2"/>
      <c r="R1420" s="2"/>
      <c r="S1420" s="2"/>
      <c r="T1420" s="2"/>
      <c r="V1420" s="2"/>
      <c r="W1420" s="2"/>
      <c r="X1420" s="2"/>
      <c r="Z1420" s="2"/>
      <c r="AA1420" s="2"/>
    </row>
    <row r="1421">
      <c r="A1421" s="95"/>
      <c r="B1421" s="134"/>
      <c r="C1421" s="95"/>
      <c r="D1421" s="94"/>
      <c r="E1421" s="95"/>
      <c r="F1421" s="134"/>
      <c r="G1421" s="94"/>
      <c r="H1421" s="94"/>
      <c r="I1421" s="2"/>
      <c r="J1421" s="2"/>
      <c r="K1421" s="2"/>
      <c r="L1421" s="2"/>
      <c r="M1421" s="2"/>
      <c r="N1421" s="2"/>
      <c r="O1421" s="2"/>
      <c r="Q1421" s="2"/>
      <c r="R1421" s="2"/>
      <c r="S1421" s="2"/>
      <c r="T1421" s="2"/>
      <c r="V1421" s="2"/>
      <c r="W1421" s="2"/>
      <c r="X1421" s="2"/>
      <c r="Z1421" s="2"/>
      <c r="AA1421" s="2"/>
    </row>
    <row r="1422">
      <c r="A1422" s="95"/>
      <c r="B1422" s="134"/>
      <c r="C1422" s="95"/>
      <c r="D1422" s="94"/>
      <c r="E1422" s="95"/>
      <c r="F1422" s="134"/>
      <c r="G1422" s="94"/>
      <c r="H1422" s="94"/>
      <c r="I1422" s="2"/>
      <c r="J1422" s="2"/>
      <c r="K1422" s="2"/>
      <c r="L1422" s="2"/>
      <c r="M1422" s="2"/>
      <c r="N1422" s="2"/>
      <c r="O1422" s="2"/>
      <c r="Q1422" s="2"/>
      <c r="R1422" s="2"/>
      <c r="S1422" s="2"/>
      <c r="T1422" s="2"/>
      <c r="V1422" s="2"/>
      <c r="W1422" s="2"/>
      <c r="X1422" s="2"/>
      <c r="Z1422" s="2"/>
      <c r="AA1422" s="2"/>
    </row>
    <row r="1423">
      <c r="A1423" s="95"/>
      <c r="B1423" s="134"/>
      <c r="C1423" s="95"/>
      <c r="D1423" s="94"/>
      <c r="E1423" s="95"/>
      <c r="F1423" s="134"/>
      <c r="G1423" s="94"/>
      <c r="H1423" s="94"/>
      <c r="I1423" s="2"/>
      <c r="J1423" s="2"/>
      <c r="K1423" s="2"/>
      <c r="L1423" s="2"/>
      <c r="M1423" s="2"/>
      <c r="N1423" s="2"/>
      <c r="O1423" s="2"/>
      <c r="Q1423" s="2"/>
      <c r="R1423" s="2"/>
      <c r="S1423" s="2"/>
      <c r="T1423" s="2"/>
      <c r="V1423" s="2"/>
      <c r="W1423" s="2"/>
      <c r="X1423" s="2"/>
      <c r="Z1423" s="2"/>
      <c r="AA1423" s="2"/>
    </row>
    <row r="1424">
      <c r="A1424" s="95"/>
      <c r="B1424" s="134"/>
      <c r="C1424" s="95"/>
      <c r="D1424" s="94"/>
      <c r="E1424" s="95"/>
      <c r="F1424" s="134"/>
      <c r="G1424" s="94"/>
      <c r="H1424" s="94"/>
      <c r="I1424" s="2"/>
      <c r="J1424" s="2"/>
      <c r="K1424" s="2"/>
      <c r="L1424" s="2"/>
      <c r="M1424" s="2"/>
      <c r="N1424" s="2"/>
      <c r="O1424" s="2"/>
      <c r="Q1424" s="2"/>
      <c r="R1424" s="2"/>
      <c r="S1424" s="2"/>
      <c r="T1424" s="2"/>
      <c r="V1424" s="2"/>
      <c r="W1424" s="2"/>
      <c r="X1424" s="2"/>
      <c r="Z1424" s="2"/>
      <c r="AA1424" s="2"/>
    </row>
    <row r="1425">
      <c r="A1425" s="95"/>
      <c r="B1425" s="134"/>
      <c r="C1425" s="95"/>
      <c r="D1425" s="94"/>
      <c r="E1425" s="95"/>
      <c r="F1425" s="134"/>
      <c r="G1425" s="94"/>
      <c r="H1425" s="94"/>
      <c r="I1425" s="2"/>
      <c r="J1425" s="2"/>
      <c r="K1425" s="2"/>
      <c r="L1425" s="2"/>
      <c r="M1425" s="2"/>
      <c r="N1425" s="2"/>
      <c r="O1425" s="2"/>
      <c r="Q1425" s="2"/>
      <c r="R1425" s="2"/>
      <c r="S1425" s="2"/>
      <c r="T1425" s="2"/>
      <c r="V1425" s="2"/>
      <c r="W1425" s="2"/>
      <c r="X1425" s="2"/>
      <c r="Z1425" s="2"/>
      <c r="AA1425" s="2"/>
    </row>
    <row r="1426">
      <c r="A1426" s="95"/>
      <c r="B1426" s="134"/>
      <c r="C1426" s="95"/>
      <c r="D1426" s="94"/>
      <c r="E1426" s="95"/>
      <c r="F1426" s="134"/>
      <c r="G1426" s="94"/>
      <c r="H1426" s="94"/>
      <c r="I1426" s="2"/>
      <c r="J1426" s="2"/>
      <c r="K1426" s="2"/>
      <c r="L1426" s="2"/>
      <c r="M1426" s="2"/>
      <c r="N1426" s="2"/>
      <c r="O1426" s="2"/>
      <c r="Q1426" s="2"/>
      <c r="R1426" s="2"/>
      <c r="S1426" s="2"/>
      <c r="T1426" s="2"/>
      <c r="V1426" s="2"/>
      <c r="W1426" s="2"/>
      <c r="X1426" s="2"/>
      <c r="Z1426" s="2"/>
      <c r="AA1426" s="2"/>
    </row>
    <row r="1427">
      <c r="A1427" s="95"/>
      <c r="B1427" s="134"/>
      <c r="C1427" s="95"/>
      <c r="D1427" s="94"/>
      <c r="E1427" s="95"/>
      <c r="F1427" s="134"/>
      <c r="G1427" s="94"/>
      <c r="H1427" s="94"/>
      <c r="I1427" s="2"/>
      <c r="J1427" s="2"/>
      <c r="K1427" s="2"/>
      <c r="L1427" s="2"/>
      <c r="M1427" s="2"/>
      <c r="N1427" s="2"/>
      <c r="O1427" s="2"/>
      <c r="Q1427" s="2"/>
      <c r="R1427" s="2"/>
      <c r="S1427" s="2"/>
      <c r="T1427" s="2"/>
      <c r="V1427" s="2"/>
      <c r="W1427" s="2"/>
      <c r="X1427" s="2"/>
      <c r="Z1427" s="2"/>
      <c r="AA1427" s="2"/>
    </row>
    <row r="1428">
      <c r="A1428" s="95"/>
      <c r="B1428" s="134"/>
      <c r="C1428" s="95"/>
      <c r="D1428" s="94"/>
      <c r="E1428" s="95"/>
      <c r="F1428" s="134"/>
      <c r="G1428" s="94"/>
      <c r="H1428" s="94"/>
      <c r="I1428" s="2"/>
      <c r="J1428" s="2"/>
      <c r="K1428" s="2"/>
      <c r="L1428" s="2"/>
      <c r="M1428" s="2"/>
      <c r="N1428" s="2"/>
      <c r="O1428" s="2"/>
      <c r="Q1428" s="2"/>
      <c r="R1428" s="2"/>
      <c r="S1428" s="2"/>
      <c r="T1428" s="2"/>
      <c r="V1428" s="2"/>
      <c r="W1428" s="2"/>
      <c r="X1428" s="2"/>
      <c r="Z1428" s="2"/>
      <c r="AA1428" s="2"/>
    </row>
    <row r="1429">
      <c r="A1429" s="95"/>
      <c r="B1429" s="134"/>
      <c r="C1429" s="95"/>
      <c r="D1429" s="94"/>
      <c r="E1429" s="95"/>
      <c r="F1429" s="134"/>
      <c r="G1429" s="94"/>
      <c r="H1429" s="94"/>
      <c r="I1429" s="2"/>
      <c r="J1429" s="2"/>
      <c r="K1429" s="2"/>
      <c r="L1429" s="2"/>
      <c r="M1429" s="2"/>
      <c r="N1429" s="2"/>
      <c r="O1429" s="2"/>
      <c r="Q1429" s="2"/>
      <c r="R1429" s="2"/>
      <c r="S1429" s="2"/>
      <c r="T1429" s="2"/>
      <c r="V1429" s="2"/>
      <c r="W1429" s="2"/>
      <c r="X1429" s="2"/>
      <c r="Z1429" s="2"/>
      <c r="AA1429" s="2"/>
    </row>
    <row r="1430">
      <c r="A1430" s="95"/>
      <c r="B1430" s="134"/>
      <c r="C1430" s="95"/>
      <c r="D1430" s="94"/>
      <c r="E1430" s="95"/>
      <c r="F1430" s="134"/>
      <c r="G1430" s="94"/>
      <c r="H1430" s="94"/>
      <c r="I1430" s="2"/>
      <c r="J1430" s="2"/>
      <c r="K1430" s="2"/>
      <c r="L1430" s="2"/>
      <c r="M1430" s="2"/>
      <c r="N1430" s="2"/>
      <c r="O1430" s="2"/>
      <c r="Q1430" s="2"/>
      <c r="R1430" s="2"/>
      <c r="S1430" s="2"/>
      <c r="T1430" s="2"/>
      <c r="V1430" s="2"/>
      <c r="W1430" s="2"/>
      <c r="X1430" s="2"/>
      <c r="Z1430" s="2"/>
      <c r="AA1430" s="2"/>
    </row>
    <row r="1431">
      <c r="A1431" s="95"/>
      <c r="B1431" s="134"/>
      <c r="C1431" s="95"/>
      <c r="D1431" s="94"/>
      <c r="E1431" s="95"/>
      <c r="F1431" s="134"/>
      <c r="G1431" s="94"/>
      <c r="H1431" s="94"/>
      <c r="I1431" s="2"/>
      <c r="J1431" s="2"/>
      <c r="K1431" s="2"/>
      <c r="L1431" s="2"/>
      <c r="M1431" s="2"/>
      <c r="N1431" s="2"/>
      <c r="O1431" s="2"/>
      <c r="Q1431" s="2"/>
      <c r="R1431" s="2"/>
      <c r="S1431" s="2"/>
      <c r="T1431" s="2"/>
      <c r="V1431" s="2"/>
      <c r="W1431" s="2"/>
      <c r="X1431" s="2"/>
      <c r="Z1431" s="2"/>
      <c r="AA1431" s="2"/>
    </row>
    <row r="1432">
      <c r="A1432" s="95"/>
      <c r="B1432" s="134"/>
      <c r="C1432" s="95"/>
      <c r="D1432" s="94"/>
      <c r="E1432" s="95"/>
      <c r="F1432" s="134"/>
      <c r="G1432" s="94"/>
      <c r="H1432" s="94"/>
      <c r="I1432" s="2"/>
      <c r="J1432" s="2"/>
      <c r="K1432" s="2"/>
      <c r="L1432" s="2"/>
      <c r="M1432" s="2"/>
      <c r="N1432" s="2"/>
      <c r="O1432" s="2"/>
      <c r="Q1432" s="2"/>
      <c r="R1432" s="2"/>
      <c r="S1432" s="2"/>
      <c r="T1432" s="2"/>
      <c r="V1432" s="2"/>
      <c r="W1432" s="2"/>
      <c r="X1432" s="2"/>
      <c r="Z1432" s="2"/>
      <c r="AA1432" s="2"/>
    </row>
    <row r="1433">
      <c r="A1433" s="95"/>
      <c r="B1433" s="134"/>
      <c r="C1433" s="95"/>
      <c r="D1433" s="94"/>
      <c r="E1433" s="95"/>
      <c r="F1433" s="134"/>
      <c r="G1433" s="94"/>
      <c r="H1433" s="94"/>
      <c r="I1433" s="2"/>
      <c r="J1433" s="2"/>
      <c r="K1433" s="2"/>
      <c r="L1433" s="2"/>
      <c r="M1433" s="2"/>
      <c r="N1433" s="2"/>
      <c r="O1433" s="2"/>
      <c r="Q1433" s="2"/>
      <c r="R1433" s="2"/>
      <c r="S1433" s="2"/>
      <c r="T1433" s="2"/>
      <c r="V1433" s="2"/>
      <c r="W1433" s="2"/>
      <c r="X1433" s="2"/>
      <c r="Z1433" s="2"/>
      <c r="AA1433" s="2"/>
    </row>
    <row r="1434">
      <c r="A1434" s="95"/>
      <c r="B1434" s="134"/>
      <c r="C1434" s="95"/>
      <c r="D1434" s="94"/>
      <c r="E1434" s="95"/>
      <c r="F1434" s="134"/>
      <c r="G1434" s="94"/>
      <c r="H1434" s="94"/>
      <c r="I1434" s="2"/>
      <c r="J1434" s="2"/>
      <c r="K1434" s="2"/>
      <c r="L1434" s="2"/>
      <c r="M1434" s="2"/>
      <c r="N1434" s="2"/>
      <c r="O1434" s="2"/>
      <c r="Q1434" s="2"/>
      <c r="R1434" s="2"/>
      <c r="S1434" s="2"/>
      <c r="T1434" s="2"/>
      <c r="V1434" s="2"/>
      <c r="W1434" s="2"/>
      <c r="X1434" s="2"/>
      <c r="Z1434" s="2"/>
      <c r="AA1434" s="2"/>
    </row>
    <row r="1435">
      <c r="A1435" s="95"/>
      <c r="B1435" s="134"/>
      <c r="C1435" s="95"/>
      <c r="D1435" s="94"/>
      <c r="E1435" s="95"/>
      <c r="F1435" s="134"/>
      <c r="G1435" s="94"/>
      <c r="H1435" s="94"/>
      <c r="I1435" s="2"/>
      <c r="J1435" s="2"/>
      <c r="K1435" s="2"/>
      <c r="L1435" s="2"/>
      <c r="M1435" s="2"/>
      <c r="N1435" s="2"/>
      <c r="O1435" s="2"/>
      <c r="Q1435" s="2"/>
      <c r="R1435" s="2"/>
      <c r="S1435" s="2"/>
      <c r="T1435" s="2"/>
      <c r="V1435" s="2"/>
      <c r="W1435" s="2"/>
      <c r="X1435" s="2"/>
      <c r="Z1435" s="2"/>
      <c r="AA1435" s="2"/>
    </row>
    <row r="1436">
      <c r="A1436" s="95"/>
      <c r="B1436" s="134"/>
      <c r="C1436" s="95"/>
      <c r="D1436" s="94"/>
      <c r="E1436" s="95"/>
      <c r="F1436" s="134"/>
      <c r="G1436" s="94"/>
      <c r="H1436" s="94"/>
      <c r="I1436" s="2"/>
      <c r="J1436" s="2"/>
      <c r="K1436" s="2"/>
      <c r="L1436" s="2"/>
      <c r="M1436" s="2"/>
      <c r="N1436" s="2"/>
      <c r="O1436" s="2"/>
      <c r="Q1436" s="2"/>
      <c r="R1436" s="2"/>
      <c r="S1436" s="2"/>
      <c r="T1436" s="2"/>
      <c r="V1436" s="2"/>
      <c r="W1436" s="2"/>
      <c r="X1436" s="2"/>
      <c r="Z1436" s="2"/>
      <c r="AA1436" s="2"/>
    </row>
    <row r="1437">
      <c r="A1437" s="95"/>
      <c r="B1437" s="134"/>
      <c r="C1437" s="95"/>
      <c r="D1437" s="94"/>
      <c r="E1437" s="95"/>
      <c r="F1437" s="134"/>
      <c r="G1437" s="94"/>
      <c r="H1437" s="94"/>
      <c r="I1437" s="2"/>
      <c r="J1437" s="2"/>
      <c r="K1437" s="2"/>
      <c r="L1437" s="2"/>
      <c r="M1437" s="2"/>
      <c r="N1437" s="2"/>
      <c r="O1437" s="2"/>
      <c r="Q1437" s="2"/>
      <c r="R1437" s="2"/>
      <c r="S1437" s="2"/>
      <c r="T1437" s="2"/>
      <c r="V1437" s="2"/>
      <c r="W1437" s="2"/>
      <c r="X1437" s="2"/>
      <c r="Z1437" s="2"/>
      <c r="AA1437" s="2"/>
    </row>
    <row r="1438">
      <c r="A1438" s="95"/>
      <c r="B1438" s="134"/>
      <c r="C1438" s="95"/>
      <c r="D1438" s="94"/>
      <c r="E1438" s="95"/>
      <c r="F1438" s="134"/>
      <c r="G1438" s="94"/>
      <c r="H1438" s="94"/>
      <c r="I1438" s="2"/>
      <c r="J1438" s="2"/>
      <c r="K1438" s="2"/>
      <c r="L1438" s="2"/>
      <c r="M1438" s="2"/>
      <c r="N1438" s="2"/>
      <c r="O1438" s="2"/>
      <c r="Q1438" s="2"/>
      <c r="R1438" s="2"/>
      <c r="S1438" s="2"/>
      <c r="T1438" s="2"/>
      <c r="V1438" s="2"/>
      <c r="W1438" s="2"/>
      <c r="X1438" s="2"/>
      <c r="Z1438" s="2"/>
      <c r="AA1438" s="2"/>
    </row>
    <row r="1439">
      <c r="A1439" s="95"/>
      <c r="B1439" s="134"/>
      <c r="C1439" s="95"/>
      <c r="D1439" s="94"/>
      <c r="E1439" s="95"/>
      <c r="F1439" s="134"/>
      <c r="G1439" s="94"/>
      <c r="H1439" s="94"/>
      <c r="I1439" s="2"/>
      <c r="J1439" s="2"/>
      <c r="K1439" s="2"/>
      <c r="L1439" s="2"/>
      <c r="M1439" s="2"/>
      <c r="N1439" s="2"/>
      <c r="O1439" s="2"/>
      <c r="Q1439" s="2"/>
      <c r="R1439" s="2"/>
      <c r="S1439" s="2"/>
      <c r="T1439" s="2"/>
      <c r="V1439" s="2"/>
      <c r="W1439" s="2"/>
      <c r="X1439" s="2"/>
      <c r="Z1439" s="2"/>
      <c r="AA1439" s="2"/>
    </row>
    <row r="1440">
      <c r="A1440" s="95"/>
      <c r="B1440" s="134"/>
      <c r="C1440" s="95"/>
      <c r="D1440" s="94"/>
      <c r="E1440" s="95"/>
      <c r="F1440" s="134"/>
      <c r="G1440" s="94"/>
      <c r="H1440" s="94"/>
      <c r="I1440" s="2"/>
      <c r="J1440" s="2"/>
      <c r="K1440" s="2"/>
      <c r="L1440" s="2"/>
      <c r="M1440" s="2"/>
      <c r="N1440" s="2"/>
      <c r="O1440" s="2"/>
      <c r="Q1440" s="2"/>
      <c r="R1440" s="2"/>
      <c r="S1440" s="2"/>
      <c r="T1440" s="2"/>
      <c r="V1440" s="2"/>
      <c r="W1440" s="2"/>
      <c r="X1440" s="2"/>
      <c r="Z1440" s="2"/>
      <c r="AA1440" s="2"/>
    </row>
    <row r="1441">
      <c r="A1441" s="95"/>
      <c r="B1441" s="134"/>
      <c r="C1441" s="95"/>
      <c r="D1441" s="94"/>
      <c r="E1441" s="95"/>
      <c r="F1441" s="134"/>
      <c r="G1441" s="94"/>
      <c r="H1441" s="94"/>
      <c r="I1441" s="2"/>
      <c r="J1441" s="2"/>
      <c r="K1441" s="2"/>
      <c r="L1441" s="2"/>
      <c r="M1441" s="2"/>
      <c r="N1441" s="2"/>
      <c r="O1441" s="2"/>
      <c r="Q1441" s="2"/>
      <c r="R1441" s="2"/>
      <c r="S1441" s="2"/>
      <c r="T1441" s="2"/>
      <c r="V1441" s="2"/>
      <c r="W1441" s="2"/>
      <c r="X1441" s="2"/>
      <c r="Z1441" s="2"/>
      <c r="AA1441" s="2"/>
    </row>
    <row r="1442">
      <c r="A1442" s="95"/>
      <c r="B1442" s="134"/>
      <c r="C1442" s="95"/>
      <c r="D1442" s="94"/>
      <c r="E1442" s="95"/>
      <c r="F1442" s="134"/>
      <c r="G1442" s="94"/>
      <c r="H1442" s="94"/>
      <c r="I1442" s="2"/>
      <c r="J1442" s="2"/>
      <c r="K1442" s="2"/>
      <c r="L1442" s="2"/>
      <c r="M1442" s="2"/>
      <c r="N1442" s="2"/>
      <c r="O1442" s="2"/>
      <c r="Q1442" s="2"/>
      <c r="R1442" s="2"/>
      <c r="S1442" s="2"/>
      <c r="T1442" s="2"/>
      <c r="V1442" s="2"/>
      <c r="W1442" s="2"/>
      <c r="X1442" s="2"/>
      <c r="Z1442" s="2"/>
      <c r="AA1442" s="2"/>
    </row>
    <row r="1443">
      <c r="A1443" s="95"/>
      <c r="B1443" s="134"/>
      <c r="C1443" s="95"/>
      <c r="D1443" s="94"/>
      <c r="E1443" s="95"/>
      <c r="F1443" s="134"/>
      <c r="G1443" s="94"/>
      <c r="H1443" s="94"/>
      <c r="I1443" s="2"/>
      <c r="J1443" s="2"/>
      <c r="K1443" s="2"/>
      <c r="L1443" s="2"/>
      <c r="M1443" s="2"/>
      <c r="N1443" s="2"/>
      <c r="O1443" s="2"/>
      <c r="Q1443" s="2"/>
      <c r="R1443" s="2"/>
      <c r="S1443" s="2"/>
      <c r="T1443" s="2"/>
      <c r="V1443" s="2"/>
      <c r="W1443" s="2"/>
      <c r="X1443" s="2"/>
      <c r="Z1443" s="2"/>
      <c r="AA1443" s="2"/>
    </row>
    <row r="1444">
      <c r="A1444" s="95"/>
      <c r="B1444" s="134"/>
      <c r="C1444" s="95"/>
      <c r="D1444" s="94"/>
      <c r="E1444" s="95"/>
      <c r="F1444" s="134"/>
      <c r="G1444" s="94"/>
      <c r="H1444" s="94"/>
      <c r="I1444" s="2"/>
      <c r="J1444" s="2"/>
      <c r="K1444" s="2"/>
      <c r="L1444" s="2"/>
      <c r="M1444" s="2"/>
      <c r="N1444" s="2"/>
      <c r="O1444" s="2"/>
      <c r="Q1444" s="2"/>
      <c r="R1444" s="2"/>
      <c r="S1444" s="2"/>
      <c r="T1444" s="2"/>
      <c r="V1444" s="2"/>
      <c r="W1444" s="2"/>
      <c r="X1444" s="2"/>
      <c r="Z1444" s="2"/>
      <c r="AA1444" s="2"/>
    </row>
    <row r="1445">
      <c r="A1445" s="95"/>
      <c r="B1445" s="134"/>
      <c r="C1445" s="95"/>
      <c r="D1445" s="94"/>
      <c r="E1445" s="95"/>
      <c r="F1445" s="134"/>
      <c r="G1445" s="94"/>
      <c r="H1445" s="94"/>
      <c r="I1445" s="2"/>
      <c r="J1445" s="2"/>
      <c r="K1445" s="2"/>
      <c r="L1445" s="2"/>
      <c r="M1445" s="2"/>
      <c r="N1445" s="2"/>
      <c r="O1445" s="2"/>
      <c r="Q1445" s="2"/>
      <c r="R1445" s="2"/>
      <c r="S1445" s="2"/>
      <c r="T1445" s="2"/>
      <c r="V1445" s="2"/>
      <c r="W1445" s="2"/>
      <c r="X1445" s="2"/>
      <c r="Z1445" s="2"/>
      <c r="AA1445" s="2"/>
    </row>
    <row r="1446">
      <c r="A1446" s="95"/>
      <c r="B1446" s="134"/>
      <c r="C1446" s="95"/>
      <c r="D1446" s="94"/>
      <c r="E1446" s="95"/>
      <c r="F1446" s="134"/>
      <c r="G1446" s="94"/>
      <c r="H1446" s="94"/>
      <c r="I1446" s="2"/>
      <c r="J1446" s="2"/>
      <c r="K1446" s="2"/>
      <c r="L1446" s="2"/>
      <c r="M1446" s="2"/>
      <c r="N1446" s="2"/>
      <c r="O1446" s="2"/>
      <c r="Q1446" s="2"/>
      <c r="R1446" s="2"/>
      <c r="S1446" s="2"/>
      <c r="T1446" s="2"/>
      <c r="V1446" s="2"/>
      <c r="W1446" s="2"/>
      <c r="X1446" s="2"/>
      <c r="Z1446" s="2"/>
      <c r="AA1446" s="2"/>
    </row>
    <row r="1447">
      <c r="A1447" s="95"/>
      <c r="B1447" s="134"/>
      <c r="C1447" s="95"/>
      <c r="D1447" s="94"/>
      <c r="E1447" s="95"/>
      <c r="F1447" s="134"/>
      <c r="G1447" s="94"/>
      <c r="H1447" s="94"/>
      <c r="I1447" s="2"/>
      <c r="J1447" s="2"/>
      <c r="K1447" s="2"/>
      <c r="L1447" s="2"/>
      <c r="M1447" s="2"/>
      <c r="N1447" s="2"/>
      <c r="O1447" s="2"/>
      <c r="Q1447" s="2"/>
      <c r="R1447" s="2"/>
      <c r="S1447" s="2"/>
      <c r="T1447" s="2"/>
      <c r="V1447" s="2"/>
      <c r="W1447" s="2"/>
      <c r="X1447" s="2"/>
      <c r="Z1447" s="2"/>
      <c r="AA1447" s="2"/>
    </row>
    <row r="1448">
      <c r="A1448" s="95"/>
      <c r="B1448" s="134"/>
      <c r="C1448" s="95"/>
      <c r="D1448" s="94"/>
      <c r="E1448" s="95"/>
      <c r="F1448" s="134"/>
      <c r="G1448" s="94"/>
      <c r="H1448" s="94"/>
      <c r="I1448" s="2"/>
      <c r="J1448" s="2"/>
      <c r="K1448" s="2"/>
      <c r="L1448" s="2"/>
      <c r="M1448" s="2"/>
      <c r="N1448" s="2"/>
      <c r="O1448" s="2"/>
      <c r="Q1448" s="2"/>
      <c r="R1448" s="2"/>
      <c r="S1448" s="2"/>
      <c r="T1448" s="2"/>
      <c r="V1448" s="2"/>
      <c r="W1448" s="2"/>
      <c r="X1448" s="2"/>
      <c r="Z1448" s="2"/>
      <c r="AA1448" s="2"/>
    </row>
    <row r="1449">
      <c r="A1449" s="95"/>
      <c r="B1449" s="134"/>
      <c r="C1449" s="95"/>
      <c r="D1449" s="94"/>
      <c r="E1449" s="95"/>
      <c r="F1449" s="134"/>
      <c r="G1449" s="94"/>
      <c r="H1449" s="94"/>
      <c r="I1449" s="2"/>
      <c r="J1449" s="2"/>
      <c r="K1449" s="2"/>
      <c r="L1449" s="2"/>
      <c r="M1449" s="2"/>
      <c r="N1449" s="2"/>
      <c r="O1449" s="2"/>
      <c r="Q1449" s="2"/>
      <c r="R1449" s="2"/>
      <c r="S1449" s="2"/>
      <c r="T1449" s="2"/>
      <c r="V1449" s="2"/>
      <c r="W1449" s="2"/>
      <c r="X1449" s="2"/>
      <c r="Z1449" s="2"/>
      <c r="AA1449" s="2"/>
    </row>
    <row r="1450">
      <c r="A1450" s="95"/>
      <c r="B1450" s="134"/>
      <c r="C1450" s="95"/>
      <c r="D1450" s="94"/>
      <c r="E1450" s="95"/>
      <c r="F1450" s="134"/>
      <c r="G1450" s="94"/>
      <c r="H1450" s="94"/>
      <c r="I1450" s="2"/>
      <c r="J1450" s="2"/>
      <c r="K1450" s="2"/>
      <c r="L1450" s="2"/>
      <c r="M1450" s="2"/>
      <c r="N1450" s="2"/>
      <c r="O1450" s="2"/>
      <c r="Q1450" s="2"/>
      <c r="R1450" s="2"/>
      <c r="S1450" s="2"/>
      <c r="T1450" s="2"/>
      <c r="V1450" s="2"/>
      <c r="W1450" s="2"/>
      <c r="X1450" s="2"/>
      <c r="Z1450" s="2"/>
      <c r="AA1450" s="2"/>
    </row>
    <row r="1451">
      <c r="A1451" s="95"/>
      <c r="B1451" s="134"/>
      <c r="C1451" s="95"/>
      <c r="D1451" s="94"/>
      <c r="E1451" s="95"/>
      <c r="F1451" s="134"/>
      <c r="G1451" s="94"/>
      <c r="H1451" s="94"/>
      <c r="I1451" s="2"/>
      <c r="J1451" s="2"/>
      <c r="K1451" s="2"/>
      <c r="L1451" s="2"/>
      <c r="M1451" s="2"/>
      <c r="N1451" s="2"/>
      <c r="O1451" s="2"/>
      <c r="Q1451" s="2"/>
      <c r="R1451" s="2"/>
      <c r="S1451" s="2"/>
      <c r="T1451" s="2"/>
      <c r="V1451" s="2"/>
      <c r="W1451" s="2"/>
      <c r="X1451" s="2"/>
      <c r="Z1451" s="2"/>
      <c r="AA1451" s="2"/>
    </row>
    <row r="1452">
      <c r="A1452" s="95"/>
      <c r="B1452" s="134"/>
      <c r="C1452" s="95"/>
      <c r="D1452" s="94"/>
      <c r="E1452" s="95"/>
      <c r="F1452" s="134"/>
      <c r="G1452" s="94"/>
      <c r="H1452" s="94"/>
      <c r="I1452" s="2"/>
      <c r="J1452" s="2"/>
      <c r="K1452" s="2"/>
      <c r="L1452" s="2"/>
      <c r="M1452" s="2"/>
      <c r="N1452" s="2"/>
      <c r="O1452" s="2"/>
      <c r="Q1452" s="2"/>
      <c r="R1452" s="2"/>
      <c r="S1452" s="2"/>
      <c r="T1452" s="2"/>
      <c r="V1452" s="2"/>
      <c r="W1452" s="2"/>
      <c r="X1452" s="2"/>
      <c r="Z1452" s="2"/>
      <c r="AA1452" s="2"/>
    </row>
    <row r="1453">
      <c r="A1453" s="95"/>
      <c r="B1453" s="134"/>
      <c r="C1453" s="95"/>
      <c r="D1453" s="94"/>
      <c r="E1453" s="95"/>
      <c r="F1453" s="134"/>
      <c r="G1453" s="94"/>
      <c r="H1453" s="94"/>
      <c r="I1453" s="2"/>
      <c r="J1453" s="2"/>
      <c r="K1453" s="2"/>
      <c r="L1453" s="2"/>
      <c r="M1453" s="2"/>
      <c r="N1453" s="2"/>
      <c r="O1453" s="2"/>
      <c r="Q1453" s="2"/>
      <c r="R1453" s="2"/>
      <c r="S1453" s="2"/>
      <c r="T1453" s="2"/>
      <c r="V1453" s="2"/>
      <c r="W1453" s="2"/>
      <c r="X1453" s="2"/>
      <c r="Z1453" s="2"/>
      <c r="AA1453" s="2"/>
    </row>
    <row r="1454">
      <c r="A1454" s="95"/>
      <c r="B1454" s="134"/>
      <c r="C1454" s="95"/>
      <c r="D1454" s="94"/>
      <c r="E1454" s="95"/>
      <c r="F1454" s="134"/>
      <c r="G1454" s="94"/>
      <c r="H1454" s="94"/>
      <c r="I1454" s="2"/>
      <c r="J1454" s="2"/>
      <c r="K1454" s="2"/>
      <c r="L1454" s="2"/>
      <c r="M1454" s="2"/>
      <c r="N1454" s="2"/>
      <c r="O1454" s="2"/>
      <c r="Q1454" s="2"/>
      <c r="R1454" s="2"/>
      <c r="S1454" s="2"/>
      <c r="T1454" s="2"/>
      <c r="V1454" s="2"/>
      <c r="W1454" s="2"/>
      <c r="X1454" s="2"/>
      <c r="Z1454" s="2"/>
      <c r="AA1454" s="2"/>
    </row>
    <row r="1455">
      <c r="A1455" s="95"/>
      <c r="B1455" s="134"/>
      <c r="C1455" s="95"/>
      <c r="D1455" s="94"/>
      <c r="E1455" s="95"/>
      <c r="F1455" s="134"/>
      <c r="G1455" s="94"/>
      <c r="H1455" s="94"/>
      <c r="I1455" s="2"/>
      <c r="J1455" s="2"/>
      <c r="K1455" s="2"/>
      <c r="L1455" s="2"/>
      <c r="M1455" s="2"/>
      <c r="N1455" s="2"/>
      <c r="O1455" s="2"/>
      <c r="Q1455" s="2"/>
      <c r="R1455" s="2"/>
      <c r="S1455" s="2"/>
      <c r="T1455" s="2"/>
      <c r="V1455" s="2"/>
      <c r="W1455" s="2"/>
      <c r="X1455" s="2"/>
      <c r="Z1455" s="2"/>
      <c r="AA1455" s="2"/>
    </row>
    <row r="1456">
      <c r="A1456" s="95"/>
      <c r="B1456" s="134"/>
      <c r="C1456" s="95"/>
      <c r="D1456" s="94"/>
      <c r="E1456" s="95"/>
      <c r="F1456" s="134"/>
      <c r="G1456" s="94"/>
      <c r="H1456" s="94"/>
      <c r="I1456" s="2"/>
      <c r="J1456" s="2"/>
      <c r="K1456" s="2"/>
      <c r="L1456" s="2"/>
      <c r="M1456" s="2"/>
      <c r="N1456" s="2"/>
      <c r="O1456" s="2"/>
      <c r="Q1456" s="2"/>
      <c r="R1456" s="2"/>
      <c r="S1456" s="2"/>
      <c r="T1456" s="2"/>
      <c r="V1456" s="2"/>
      <c r="W1456" s="2"/>
      <c r="X1456" s="2"/>
      <c r="Z1456" s="2"/>
      <c r="AA1456" s="2"/>
    </row>
    <row r="1457">
      <c r="A1457" s="95"/>
      <c r="B1457" s="134"/>
      <c r="C1457" s="95"/>
      <c r="D1457" s="94"/>
      <c r="E1457" s="95"/>
      <c r="F1457" s="134"/>
      <c r="G1457" s="94"/>
      <c r="H1457" s="94"/>
      <c r="I1457" s="2"/>
      <c r="J1457" s="2"/>
      <c r="K1457" s="2"/>
      <c r="L1457" s="2"/>
      <c r="M1457" s="2"/>
      <c r="N1457" s="2"/>
      <c r="O1457" s="2"/>
      <c r="Q1457" s="2"/>
      <c r="R1457" s="2"/>
      <c r="S1457" s="2"/>
      <c r="T1457" s="2"/>
      <c r="V1457" s="2"/>
      <c r="W1457" s="2"/>
      <c r="X1457" s="2"/>
      <c r="Z1457" s="2"/>
      <c r="AA1457" s="2"/>
    </row>
    <row r="1458">
      <c r="A1458" s="95"/>
      <c r="B1458" s="134"/>
      <c r="C1458" s="95"/>
      <c r="D1458" s="94"/>
      <c r="E1458" s="95"/>
      <c r="F1458" s="134"/>
      <c r="G1458" s="94"/>
      <c r="H1458" s="94"/>
      <c r="I1458" s="2"/>
      <c r="J1458" s="2"/>
      <c r="K1458" s="2"/>
      <c r="L1458" s="2"/>
      <c r="M1458" s="2"/>
      <c r="N1458" s="2"/>
      <c r="O1458" s="2"/>
      <c r="Q1458" s="2"/>
      <c r="R1458" s="2"/>
      <c r="S1458" s="2"/>
      <c r="T1458" s="2"/>
      <c r="V1458" s="2"/>
      <c r="W1458" s="2"/>
      <c r="X1458" s="2"/>
      <c r="Z1458" s="2"/>
      <c r="AA1458" s="2"/>
    </row>
    <row r="1459">
      <c r="A1459" s="95"/>
      <c r="B1459" s="134"/>
      <c r="C1459" s="95"/>
      <c r="D1459" s="94"/>
      <c r="E1459" s="95"/>
      <c r="F1459" s="134"/>
      <c r="G1459" s="94"/>
      <c r="H1459" s="94"/>
      <c r="I1459" s="2"/>
      <c r="J1459" s="2"/>
      <c r="K1459" s="2"/>
      <c r="L1459" s="2"/>
      <c r="M1459" s="2"/>
      <c r="N1459" s="2"/>
      <c r="O1459" s="2"/>
      <c r="Q1459" s="2"/>
      <c r="R1459" s="2"/>
      <c r="S1459" s="2"/>
      <c r="T1459" s="2"/>
      <c r="V1459" s="2"/>
      <c r="W1459" s="2"/>
      <c r="X1459" s="2"/>
      <c r="Z1459" s="2"/>
      <c r="AA1459" s="2"/>
    </row>
    <row r="1460">
      <c r="A1460" s="95"/>
      <c r="B1460" s="134"/>
      <c r="C1460" s="95"/>
      <c r="D1460" s="94"/>
      <c r="E1460" s="95"/>
      <c r="F1460" s="134"/>
      <c r="G1460" s="94"/>
      <c r="H1460" s="94"/>
      <c r="I1460" s="2"/>
      <c r="J1460" s="2"/>
      <c r="K1460" s="2"/>
      <c r="L1460" s="2"/>
      <c r="M1460" s="2"/>
      <c r="N1460" s="2"/>
      <c r="O1460" s="2"/>
      <c r="Q1460" s="2"/>
      <c r="R1460" s="2"/>
      <c r="S1460" s="2"/>
      <c r="T1460" s="2"/>
      <c r="V1460" s="2"/>
      <c r="W1460" s="2"/>
      <c r="X1460" s="2"/>
      <c r="Z1460" s="2"/>
      <c r="AA1460" s="2"/>
    </row>
    <row r="1461">
      <c r="A1461" s="95"/>
      <c r="B1461" s="134"/>
      <c r="C1461" s="95"/>
      <c r="D1461" s="94"/>
      <c r="E1461" s="95"/>
      <c r="F1461" s="134"/>
      <c r="G1461" s="94"/>
      <c r="H1461" s="94"/>
      <c r="I1461" s="2"/>
      <c r="J1461" s="2"/>
      <c r="K1461" s="2"/>
      <c r="L1461" s="2"/>
      <c r="M1461" s="2"/>
      <c r="N1461" s="2"/>
      <c r="O1461" s="2"/>
      <c r="Q1461" s="2"/>
      <c r="R1461" s="2"/>
      <c r="S1461" s="2"/>
      <c r="T1461" s="2"/>
      <c r="V1461" s="2"/>
      <c r="W1461" s="2"/>
      <c r="X1461" s="2"/>
      <c r="Z1461" s="2"/>
      <c r="AA1461" s="2"/>
    </row>
    <row r="1462">
      <c r="A1462" s="95"/>
      <c r="B1462" s="134"/>
      <c r="C1462" s="95"/>
      <c r="D1462" s="94"/>
      <c r="E1462" s="95"/>
      <c r="F1462" s="134"/>
      <c r="G1462" s="94"/>
      <c r="H1462" s="94"/>
      <c r="I1462" s="2"/>
      <c r="J1462" s="2"/>
      <c r="K1462" s="2"/>
      <c r="L1462" s="2"/>
      <c r="M1462" s="2"/>
      <c r="N1462" s="2"/>
      <c r="O1462" s="2"/>
      <c r="Q1462" s="2"/>
      <c r="R1462" s="2"/>
      <c r="S1462" s="2"/>
      <c r="T1462" s="2"/>
      <c r="V1462" s="2"/>
      <c r="W1462" s="2"/>
      <c r="X1462" s="2"/>
      <c r="Z1462" s="2"/>
      <c r="AA1462" s="2"/>
    </row>
    <row r="1463">
      <c r="A1463" s="95"/>
      <c r="B1463" s="134"/>
      <c r="C1463" s="95"/>
      <c r="D1463" s="94"/>
      <c r="E1463" s="95"/>
      <c r="F1463" s="134"/>
      <c r="G1463" s="94"/>
      <c r="H1463" s="94"/>
      <c r="I1463" s="2"/>
      <c r="J1463" s="2"/>
      <c r="K1463" s="2"/>
      <c r="L1463" s="2"/>
      <c r="M1463" s="2"/>
      <c r="N1463" s="2"/>
      <c r="O1463" s="2"/>
      <c r="Q1463" s="2"/>
      <c r="R1463" s="2"/>
      <c r="S1463" s="2"/>
      <c r="T1463" s="2"/>
      <c r="V1463" s="2"/>
      <c r="W1463" s="2"/>
      <c r="X1463" s="2"/>
      <c r="Z1463" s="2"/>
      <c r="AA1463" s="2"/>
    </row>
    <row r="1464">
      <c r="A1464" s="95"/>
      <c r="B1464" s="134"/>
      <c r="C1464" s="95"/>
      <c r="D1464" s="94"/>
      <c r="E1464" s="95"/>
      <c r="F1464" s="134"/>
      <c r="G1464" s="94"/>
      <c r="H1464" s="94"/>
      <c r="I1464" s="2"/>
      <c r="J1464" s="2"/>
      <c r="K1464" s="2"/>
      <c r="L1464" s="2"/>
      <c r="M1464" s="2"/>
      <c r="N1464" s="2"/>
      <c r="O1464" s="2"/>
      <c r="Q1464" s="2"/>
      <c r="R1464" s="2"/>
      <c r="S1464" s="2"/>
      <c r="T1464" s="2"/>
      <c r="V1464" s="2"/>
      <c r="W1464" s="2"/>
      <c r="X1464" s="2"/>
      <c r="Z1464" s="2"/>
      <c r="AA1464" s="2"/>
    </row>
    <row r="1465">
      <c r="A1465" s="95"/>
      <c r="B1465" s="134"/>
      <c r="C1465" s="95"/>
      <c r="D1465" s="94"/>
      <c r="E1465" s="95"/>
      <c r="F1465" s="134"/>
      <c r="G1465" s="94"/>
      <c r="H1465" s="94"/>
      <c r="I1465" s="2"/>
      <c r="J1465" s="2"/>
      <c r="K1465" s="2"/>
      <c r="L1465" s="2"/>
      <c r="M1465" s="2"/>
      <c r="N1465" s="2"/>
      <c r="O1465" s="2"/>
      <c r="Q1465" s="2"/>
      <c r="R1465" s="2"/>
      <c r="S1465" s="2"/>
      <c r="T1465" s="2"/>
      <c r="V1465" s="2"/>
      <c r="W1465" s="2"/>
      <c r="X1465" s="2"/>
      <c r="Z1465" s="2"/>
      <c r="AA1465" s="2"/>
    </row>
    <row r="1466">
      <c r="A1466" s="95"/>
      <c r="B1466" s="134"/>
      <c r="C1466" s="95"/>
      <c r="D1466" s="94"/>
      <c r="E1466" s="95"/>
      <c r="F1466" s="134"/>
      <c r="G1466" s="94"/>
      <c r="H1466" s="94"/>
      <c r="I1466" s="2"/>
      <c r="J1466" s="2"/>
      <c r="K1466" s="2"/>
      <c r="L1466" s="2"/>
      <c r="M1466" s="2"/>
      <c r="N1466" s="2"/>
      <c r="O1466" s="2"/>
      <c r="Q1466" s="2"/>
      <c r="R1466" s="2"/>
      <c r="S1466" s="2"/>
      <c r="T1466" s="2"/>
      <c r="V1466" s="2"/>
      <c r="W1466" s="2"/>
      <c r="X1466" s="2"/>
      <c r="Z1466" s="2"/>
      <c r="AA1466" s="2"/>
    </row>
    <row r="1467">
      <c r="A1467" s="95"/>
      <c r="B1467" s="134"/>
      <c r="C1467" s="95"/>
      <c r="D1467" s="94"/>
      <c r="E1467" s="95"/>
      <c r="F1467" s="134"/>
      <c r="G1467" s="94"/>
      <c r="H1467" s="94"/>
      <c r="I1467" s="2"/>
      <c r="J1467" s="2"/>
      <c r="K1467" s="2"/>
      <c r="L1467" s="2"/>
      <c r="M1467" s="2"/>
      <c r="N1467" s="2"/>
      <c r="O1467" s="2"/>
      <c r="Q1467" s="2"/>
      <c r="R1467" s="2"/>
      <c r="S1467" s="2"/>
      <c r="T1467" s="2"/>
      <c r="V1467" s="2"/>
      <c r="W1467" s="2"/>
      <c r="X1467" s="2"/>
      <c r="Z1467" s="2"/>
      <c r="AA1467" s="2"/>
    </row>
    <row r="1468">
      <c r="A1468" s="95"/>
      <c r="B1468" s="134"/>
      <c r="C1468" s="95"/>
      <c r="D1468" s="94"/>
      <c r="E1468" s="95"/>
      <c r="F1468" s="134"/>
      <c r="G1468" s="94"/>
      <c r="H1468" s="94"/>
      <c r="I1468" s="2"/>
      <c r="J1468" s="2"/>
      <c r="K1468" s="2"/>
      <c r="L1468" s="2"/>
      <c r="M1468" s="2"/>
      <c r="N1468" s="2"/>
      <c r="O1468" s="2"/>
      <c r="Q1468" s="2"/>
      <c r="R1468" s="2"/>
      <c r="S1468" s="2"/>
      <c r="T1468" s="2"/>
      <c r="V1468" s="2"/>
      <c r="W1468" s="2"/>
      <c r="X1468" s="2"/>
      <c r="Z1468" s="2"/>
      <c r="AA1468" s="2"/>
    </row>
    <row r="1469">
      <c r="A1469" s="95"/>
      <c r="B1469" s="134"/>
      <c r="C1469" s="95"/>
      <c r="D1469" s="94"/>
      <c r="E1469" s="95"/>
      <c r="F1469" s="134"/>
      <c r="G1469" s="94"/>
      <c r="H1469" s="94"/>
      <c r="I1469" s="2"/>
      <c r="J1469" s="2"/>
      <c r="K1469" s="2"/>
      <c r="L1469" s="2"/>
      <c r="M1469" s="2"/>
      <c r="N1469" s="2"/>
      <c r="O1469" s="2"/>
      <c r="Q1469" s="2"/>
      <c r="R1469" s="2"/>
      <c r="S1469" s="2"/>
      <c r="T1469" s="2"/>
      <c r="V1469" s="2"/>
      <c r="W1469" s="2"/>
      <c r="X1469" s="2"/>
      <c r="Z1469" s="2"/>
      <c r="AA1469" s="2"/>
    </row>
    <row r="1470">
      <c r="A1470" s="95"/>
      <c r="B1470" s="134"/>
      <c r="C1470" s="95"/>
      <c r="D1470" s="94"/>
      <c r="E1470" s="95"/>
      <c r="F1470" s="134"/>
      <c r="G1470" s="94"/>
      <c r="H1470" s="94"/>
      <c r="I1470" s="2"/>
      <c r="J1470" s="2"/>
      <c r="K1470" s="2"/>
      <c r="L1470" s="2"/>
      <c r="M1470" s="2"/>
      <c r="N1470" s="2"/>
      <c r="O1470" s="2"/>
      <c r="Q1470" s="2"/>
      <c r="R1470" s="2"/>
      <c r="S1470" s="2"/>
      <c r="T1470" s="2"/>
      <c r="V1470" s="2"/>
      <c r="W1470" s="2"/>
      <c r="X1470" s="2"/>
      <c r="Z1470" s="2"/>
      <c r="AA1470" s="2"/>
    </row>
    <row r="1471">
      <c r="A1471" s="95"/>
      <c r="B1471" s="134"/>
      <c r="C1471" s="95"/>
      <c r="D1471" s="94"/>
      <c r="E1471" s="95"/>
      <c r="F1471" s="134"/>
      <c r="G1471" s="94"/>
      <c r="H1471" s="94"/>
      <c r="I1471" s="2"/>
      <c r="J1471" s="2"/>
      <c r="K1471" s="2"/>
      <c r="L1471" s="2"/>
      <c r="M1471" s="2"/>
      <c r="N1471" s="2"/>
      <c r="O1471" s="2"/>
      <c r="Q1471" s="2"/>
      <c r="R1471" s="2"/>
      <c r="S1471" s="2"/>
      <c r="T1471" s="2"/>
      <c r="V1471" s="2"/>
      <c r="W1471" s="2"/>
      <c r="X1471" s="2"/>
      <c r="Z1471" s="2"/>
      <c r="AA1471" s="2"/>
    </row>
    <row r="1472">
      <c r="A1472" s="95"/>
      <c r="B1472" s="134"/>
      <c r="C1472" s="95"/>
      <c r="D1472" s="94"/>
      <c r="E1472" s="95"/>
      <c r="F1472" s="134"/>
      <c r="G1472" s="94"/>
      <c r="H1472" s="94"/>
      <c r="I1472" s="2"/>
      <c r="J1472" s="2"/>
      <c r="K1472" s="2"/>
      <c r="L1472" s="2"/>
      <c r="M1472" s="2"/>
      <c r="N1472" s="2"/>
      <c r="O1472" s="2"/>
      <c r="Q1472" s="2"/>
      <c r="R1472" s="2"/>
      <c r="S1472" s="2"/>
      <c r="T1472" s="2"/>
      <c r="V1472" s="2"/>
      <c r="W1472" s="2"/>
      <c r="X1472" s="2"/>
      <c r="Z1472" s="2"/>
      <c r="AA1472" s="2"/>
    </row>
    <row r="1473">
      <c r="A1473" s="95"/>
      <c r="B1473" s="134"/>
      <c r="C1473" s="95"/>
      <c r="D1473" s="94"/>
      <c r="E1473" s="95"/>
      <c r="F1473" s="134"/>
      <c r="G1473" s="94"/>
      <c r="H1473" s="94"/>
      <c r="I1473" s="2"/>
      <c r="J1473" s="2"/>
      <c r="K1473" s="2"/>
      <c r="L1473" s="2"/>
      <c r="M1473" s="2"/>
      <c r="N1473" s="2"/>
      <c r="O1473" s="2"/>
      <c r="Q1473" s="2"/>
      <c r="R1473" s="2"/>
      <c r="S1473" s="2"/>
      <c r="T1473" s="2"/>
      <c r="V1473" s="2"/>
      <c r="W1473" s="2"/>
      <c r="X1473" s="2"/>
      <c r="Z1473" s="2"/>
      <c r="AA1473" s="2"/>
    </row>
    <row r="1474">
      <c r="A1474" s="95"/>
      <c r="B1474" s="134"/>
      <c r="C1474" s="95"/>
      <c r="D1474" s="94"/>
      <c r="E1474" s="95"/>
      <c r="F1474" s="134"/>
      <c r="G1474" s="94"/>
      <c r="H1474" s="94"/>
      <c r="I1474" s="2"/>
      <c r="J1474" s="2"/>
      <c r="K1474" s="2"/>
      <c r="L1474" s="2"/>
      <c r="M1474" s="2"/>
      <c r="N1474" s="2"/>
      <c r="O1474" s="2"/>
      <c r="Q1474" s="2"/>
      <c r="R1474" s="2"/>
      <c r="S1474" s="2"/>
      <c r="T1474" s="2"/>
      <c r="V1474" s="2"/>
      <c r="W1474" s="2"/>
      <c r="X1474" s="2"/>
      <c r="Z1474" s="2"/>
      <c r="AA1474" s="2"/>
    </row>
    <row r="1475">
      <c r="A1475" s="95"/>
      <c r="B1475" s="134"/>
      <c r="C1475" s="95"/>
      <c r="D1475" s="94"/>
      <c r="E1475" s="95"/>
      <c r="F1475" s="134"/>
      <c r="G1475" s="94"/>
      <c r="H1475" s="94"/>
      <c r="I1475" s="2"/>
      <c r="J1475" s="2"/>
      <c r="K1475" s="2"/>
      <c r="L1475" s="2"/>
      <c r="M1475" s="2"/>
      <c r="N1475" s="2"/>
      <c r="O1475" s="2"/>
      <c r="Q1475" s="2"/>
      <c r="R1475" s="2"/>
      <c r="S1475" s="2"/>
      <c r="T1475" s="2"/>
      <c r="V1475" s="2"/>
      <c r="W1475" s="2"/>
      <c r="X1475" s="2"/>
      <c r="Z1475" s="2"/>
      <c r="AA1475" s="2"/>
    </row>
    <row r="1476">
      <c r="A1476" s="95"/>
      <c r="B1476" s="134"/>
      <c r="C1476" s="95"/>
      <c r="D1476" s="94"/>
      <c r="E1476" s="95"/>
      <c r="F1476" s="134"/>
      <c r="G1476" s="94"/>
      <c r="H1476" s="94"/>
      <c r="I1476" s="2"/>
      <c r="J1476" s="2"/>
      <c r="K1476" s="2"/>
      <c r="L1476" s="2"/>
      <c r="M1476" s="2"/>
      <c r="N1476" s="2"/>
      <c r="O1476" s="2"/>
      <c r="Q1476" s="2"/>
      <c r="R1476" s="2"/>
      <c r="S1476" s="2"/>
      <c r="T1476" s="2"/>
      <c r="V1476" s="2"/>
      <c r="W1476" s="2"/>
      <c r="X1476" s="2"/>
      <c r="Z1476" s="2"/>
      <c r="AA1476" s="2"/>
    </row>
    <row r="1477">
      <c r="A1477" s="95"/>
      <c r="B1477" s="134"/>
      <c r="C1477" s="95"/>
      <c r="D1477" s="94"/>
      <c r="E1477" s="95"/>
      <c r="F1477" s="134"/>
      <c r="G1477" s="94"/>
      <c r="H1477" s="94"/>
      <c r="I1477" s="2"/>
      <c r="J1477" s="2"/>
      <c r="K1477" s="2"/>
      <c r="L1477" s="2"/>
      <c r="M1477" s="2"/>
      <c r="N1477" s="2"/>
      <c r="O1477" s="2"/>
      <c r="Q1477" s="2"/>
      <c r="R1477" s="2"/>
      <c r="S1477" s="2"/>
      <c r="T1477" s="2"/>
      <c r="V1477" s="2"/>
      <c r="W1477" s="2"/>
      <c r="X1477" s="2"/>
      <c r="Z1477" s="2"/>
      <c r="AA1477" s="2"/>
    </row>
    <row r="1478">
      <c r="A1478" s="95"/>
      <c r="B1478" s="134"/>
      <c r="C1478" s="95"/>
      <c r="D1478" s="94"/>
      <c r="E1478" s="95"/>
      <c r="F1478" s="134"/>
      <c r="G1478" s="94"/>
      <c r="H1478" s="94"/>
      <c r="I1478" s="2"/>
      <c r="J1478" s="2"/>
      <c r="K1478" s="2"/>
      <c r="L1478" s="2"/>
      <c r="M1478" s="2"/>
      <c r="N1478" s="2"/>
      <c r="O1478" s="2"/>
      <c r="Q1478" s="2"/>
      <c r="R1478" s="2"/>
      <c r="S1478" s="2"/>
      <c r="T1478" s="2"/>
      <c r="V1478" s="2"/>
      <c r="W1478" s="2"/>
      <c r="X1478" s="2"/>
      <c r="Z1478" s="2"/>
      <c r="AA1478" s="2"/>
    </row>
    <row r="1479">
      <c r="A1479" s="95"/>
      <c r="B1479" s="134"/>
      <c r="C1479" s="95"/>
      <c r="D1479" s="94"/>
      <c r="E1479" s="95"/>
      <c r="F1479" s="134"/>
      <c r="G1479" s="94"/>
      <c r="H1479" s="94"/>
      <c r="I1479" s="2"/>
      <c r="J1479" s="2"/>
      <c r="K1479" s="2"/>
      <c r="L1479" s="2"/>
      <c r="M1479" s="2"/>
      <c r="N1479" s="2"/>
      <c r="O1479" s="2"/>
      <c r="Q1479" s="2"/>
      <c r="R1479" s="2"/>
      <c r="S1479" s="2"/>
      <c r="T1479" s="2"/>
      <c r="V1479" s="2"/>
      <c r="W1479" s="2"/>
      <c r="X1479" s="2"/>
      <c r="Z1479" s="2"/>
      <c r="AA1479" s="2"/>
    </row>
    <row r="1480">
      <c r="A1480" s="95"/>
      <c r="B1480" s="134"/>
      <c r="C1480" s="95"/>
      <c r="D1480" s="94"/>
      <c r="E1480" s="95"/>
      <c r="F1480" s="134"/>
      <c r="G1480" s="94"/>
      <c r="H1480" s="94"/>
      <c r="I1480" s="2"/>
      <c r="J1480" s="2"/>
      <c r="K1480" s="2"/>
      <c r="L1480" s="2"/>
      <c r="M1480" s="2"/>
      <c r="N1480" s="2"/>
      <c r="O1480" s="2"/>
      <c r="Q1480" s="2"/>
      <c r="R1480" s="2"/>
      <c r="S1480" s="2"/>
      <c r="T1480" s="2"/>
      <c r="V1480" s="2"/>
      <c r="W1480" s="2"/>
      <c r="X1480" s="2"/>
      <c r="Z1480" s="2"/>
      <c r="AA1480" s="2"/>
    </row>
    <row r="1481">
      <c r="A1481" s="95"/>
      <c r="B1481" s="134"/>
      <c r="C1481" s="95"/>
      <c r="D1481" s="94"/>
      <c r="E1481" s="95"/>
      <c r="F1481" s="134"/>
      <c r="G1481" s="94"/>
      <c r="H1481" s="94"/>
      <c r="I1481" s="2"/>
      <c r="J1481" s="2"/>
      <c r="K1481" s="2"/>
      <c r="L1481" s="2"/>
      <c r="M1481" s="2"/>
      <c r="N1481" s="2"/>
      <c r="O1481" s="2"/>
      <c r="Q1481" s="2"/>
      <c r="R1481" s="2"/>
      <c r="S1481" s="2"/>
      <c r="T1481" s="2"/>
      <c r="V1481" s="2"/>
      <c r="W1481" s="2"/>
      <c r="X1481" s="2"/>
      <c r="Z1481" s="2"/>
      <c r="AA1481" s="2"/>
    </row>
    <row r="1482">
      <c r="A1482" s="95"/>
      <c r="B1482" s="134"/>
      <c r="C1482" s="95"/>
      <c r="D1482" s="94"/>
      <c r="E1482" s="95"/>
      <c r="F1482" s="134"/>
      <c r="G1482" s="94"/>
      <c r="H1482" s="94"/>
      <c r="I1482" s="2"/>
      <c r="J1482" s="2"/>
      <c r="K1482" s="2"/>
      <c r="L1482" s="2"/>
      <c r="M1482" s="2"/>
      <c r="N1482" s="2"/>
      <c r="O1482" s="2"/>
      <c r="Q1482" s="2"/>
      <c r="R1482" s="2"/>
      <c r="S1482" s="2"/>
      <c r="T1482" s="2"/>
      <c r="V1482" s="2"/>
      <c r="W1482" s="2"/>
      <c r="X1482" s="2"/>
      <c r="Z1482" s="2"/>
      <c r="AA1482" s="2"/>
    </row>
    <row r="1483">
      <c r="A1483" s="95"/>
      <c r="B1483" s="134"/>
      <c r="C1483" s="95"/>
      <c r="D1483" s="94"/>
      <c r="E1483" s="95"/>
      <c r="F1483" s="134"/>
      <c r="G1483" s="94"/>
      <c r="H1483" s="94"/>
      <c r="I1483" s="2"/>
      <c r="J1483" s="2"/>
      <c r="K1483" s="2"/>
      <c r="L1483" s="2"/>
      <c r="M1483" s="2"/>
      <c r="N1483" s="2"/>
      <c r="O1483" s="2"/>
      <c r="Q1483" s="2"/>
      <c r="R1483" s="2"/>
      <c r="S1483" s="2"/>
      <c r="T1483" s="2"/>
      <c r="V1483" s="2"/>
      <c r="W1483" s="2"/>
      <c r="X1483" s="2"/>
      <c r="Z1483" s="2"/>
      <c r="AA1483" s="2"/>
    </row>
    <row r="1484">
      <c r="A1484" s="95"/>
      <c r="B1484" s="134"/>
      <c r="C1484" s="95"/>
      <c r="D1484" s="94"/>
      <c r="E1484" s="95"/>
      <c r="F1484" s="134"/>
      <c r="G1484" s="94"/>
      <c r="H1484" s="94"/>
      <c r="I1484" s="2"/>
      <c r="J1484" s="2"/>
      <c r="K1484" s="2"/>
      <c r="L1484" s="2"/>
      <c r="M1484" s="2"/>
      <c r="N1484" s="2"/>
      <c r="O1484" s="2"/>
      <c r="Q1484" s="2"/>
      <c r="R1484" s="2"/>
      <c r="S1484" s="2"/>
      <c r="T1484" s="2"/>
      <c r="V1484" s="2"/>
      <c r="W1484" s="2"/>
      <c r="X1484" s="2"/>
      <c r="Z1484" s="2"/>
      <c r="AA1484" s="2"/>
    </row>
    <row r="1485">
      <c r="A1485" s="95"/>
      <c r="B1485" s="134"/>
      <c r="C1485" s="95"/>
      <c r="D1485" s="94"/>
      <c r="E1485" s="95"/>
      <c r="F1485" s="134"/>
      <c r="G1485" s="94"/>
      <c r="H1485" s="94"/>
      <c r="I1485" s="2"/>
      <c r="J1485" s="2"/>
      <c r="K1485" s="2"/>
      <c r="L1485" s="2"/>
      <c r="M1485" s="2"/>
      <c r="N1485" s="2"/>
      <c r="O1485" s="2"/>
      <c r="Q1485" s="2"/>
      <c r="R1485" s="2"/>
      <c r="S1485" s="2"/>
      <c r="T1485" s="2"/>
      <c r="V1485" s="2"/>
      <c r="W1485" s="2"/>
      <c r="X1485" s="2"/>
      <c r="Z1485" s="2"/>
      <c r="AA1485" s="2"/>
    </row>
    <row r="1486">
      <c r="A1486" s="95"/>
      <c r="B1486" s="134"/>
      <c r="C1486" s="95"/>
      <c r="D1486" s="94"/>
      <c r="E1486" s="95"/>
      <c r="F1486" s="134"/>
      <c r="G1486" s="94"/>
      <c r="H1486" s="94"/>
      <c r="I1486" s="2"/>
      <c r="J1486" s="2"/>
      <c r="K1486" s="2"/>
      <c r="L1486" s="2"/>
      <c r="M1486" s="2"/>
      <c r="N1486" s="2"/>
      <c r="O1486" s="2"/>
      <c r="Q1486" s="2"/>
      <c r="R1486" s="2"/>
      <c r="S1486" s="2"/>
      <c r="T1486" s="2"/>
      <c r="V1486" s="2"/>
      <c r="W1486" s="2"/>
      <c r="X1486" s="2"/>
      <c r="Z1486" s="2"/>
      <c r="AA1486" s="2"/>
    </row>
    <row r="1487">
      <c r="A1487" s="95"/>
      <c r="B1487" s="134"/>
      <c r="C1487" s="95"/>
      <c r="D1487" s="94"/>
      <c r="E1487" s="95"/>
      <c r="F1487" s="134"/>
      <c r="G1487" s="94"/>
      <c r="H1487" s="94"/>
      <c r="I1487" s="2"/>
      <c r="J1487" s="2"/>
      <c r="K1487" s="2"/>
      <c r="L1487" s="2"/>
      <c r="M1487" s="2"/>
      <c r="N1487" s="2"/>
      <c r="O1487" s="2"/>
      <c r="Q1487" s="2"/>
      <c r="R1487" s="2"/>
      <c r="S1487" s="2"/>
      <c r="T1487" s="2"/>
      <c r="V1487" s="2"/>
      <c r="W1487" s="2"/>
      <c r="X1487" s="2"/>
      <c r="Z1487" s="2"/>
      <c r="AA1487" s="2"/>
    </row>
    <row r="1488">
      <c r="A1488" s="95"/>
      <c r="B1488" s="134"/>
      <c r="C1488" s="95"/>
      <c r="D1488" s="94"/>
      <c r="E1488" s="95"/>
      <c r="F1488" s="134"/>
      <c r="G1488" s="94"/>
      <c r="H1488" s="94"/>
      <c r="I1488" s="2"/>
      <c r="J1488" s="2"/>
      <c r="K1488" s="2"/>
      <c r="L1488" s="2"/>
      <c r="M1488" s="2"/>
      <c r="N1488" s="2"/>
      <c r="O1488" s="2"/>
      <c r="Q1488" s="2"/>
      <c r="R1488" s="2"/>
      <c r="S1488" s="2"/>
      <c r="T1488" s="2"/>
      <c r="V1488" s="2"/>
      <c r="W1488" s="2"/>
      <c r="X1488" s="2"/>
      <c r="Z1488" s="2"/>
      <c r="AA1488" s="2"/>
    </row>
    <row r="1489">
      <c r="A1489" s="95"/>
      <c r="B1489" s="134"/>
      <c r="C1489" s="95"/>
      <c r="D1489" s="94"/>
      <c r="E1489" s="95"/>
      <c r="F1489" s="134"/>
      <c r="G1489" s="94"/>
      <c r="H1489" s="94"/>
      <c r="I1489" s="2"/>
      <c r="J1489" s="2"/>
      <c r="K1489" s="2"/>
      <c r="L1489" s="2"/>
      <c r="M1489" s="2"/>
      <c r="N1489" s="2"/>
      <c r="O1489" s="2"/>
      <c r="Q1489" s="2"/>
      <c r="R1489" s="2"/>
      <c r="S1489" s="2"/>
      <c r="T1489" s="2"/>
      <c r="V1489" s="2"/>
      <c r="W1489" s="2"/>
      <c r="X1489" s="2"/>
      <c r="Z1489" s="2"/>
      <c r="AA1489" s="2"/>
    </row>
    <row r="1490">
      <c r="A1490" s="95"/>
      <c r="B1490" s="134"/>
      <c r="C1490" s="95"/>
      <c r="D1490" s="94"/>
      <c r="E1490" s="95"/>
      <c r="F1490" s="134"/>
      <c r="G1490" s="94"/>
      <c r="H1490" s="94"/>
      <c r="I1490" s="2"/>
      <c r="J1490" s="2"/>
      <c r="K1490" s="2"/>
      <c r="L1490" s="2"/>
      <c r="M1490" s="2"/>
      <c r="N1490" s="2"/>
      <c r="O1490" s="2"/>
      <c r="Q1490" s="2"/>
      <c r="R1490" s="2"/>
      <c r="S1490" s="2"/>
      <c r="T1490" s="2"/>
      <c r="V1490" s="2"/>
      <c r="W1490" s="2"/>
      <c r="X1490" s="2"/>
      <c r="Z1490" s="2"/>
      <c r="AA1490" s="2"/>
    </row>
    <row r="1491">
      <c r="A1491" s="95"/>
      <c r="B1491" s="134"/>
      <c r="C1491" s="95"/>
      <c r="D1491" s="94"/>
      <c r="E1491" s="95"/>
      <c r="F1491" s="134"/>
      <c r="G1491" s="94"/>
      <c r="H1491" s="94"/>
      <c r="I1491" s="2"/>
      <c r="J1491" s="2"/>
      <c r="K1491" s="2"/>
      <c r="L1491" s="2"/>
      <c r="M1491" s="2"/>
      <c r="N1491" s="2"/>
      <c r="O1491" s="2"/>
      <c r="Q1491" s="2"/>
      <c r="R1491" s="2"/>
      <c r="S1491" s="2"/>
      <c r="T1491" s="2"/>
      <c r="V1491" s="2"/>
      <c r="W1491" s="2"/>
      <c r="X1491" s="2"/>
      <c r="Z1491" s="2"/>
      <c r="AA1491" s="2"/>
    </row>
    <row r="1492">
      <c r="A1492" s="95"/>
      <c r="B1492" s="134"/>
      <c r="C1492" s="95"/>
      <c r="D1492" s="94"/>
      <c r="E1492" s="95"/>
      <c r="F1492" s="134"/>
      <c r="G1492" s="94"/>
      <c r="H1492" s="94"/>
      <c r="I1492" s="2"/>
      <c r="J1492" s="2"/>
      <c r="K1492" s="2"/>
      <c r="L1492" s="2"/>
      <c r="M1492" s="2"/>
      <c r="N1492" s="2"/>
      <c r="O1492" s="2"/>
      <c r="Q1492" s="2"/>
      <c r="R1492" s="2"/>
      <c r="S1492" s="2"/>
      <c r="T1492" s="2"/>
      <c r="V1492" s="2"/>
      <c r="W1492" s="2"/>
      <c r="X1492" s="2"/>
      <c r="Z1492" s="2"/>
      <c r="AA1492" s="2"/>
    </row>
    <row r="1493">
      <c r="A1493" s="95"/>
      <c r="B1493" s="134"/>
      <c r="C1493" s="95"/>
      <c r="D1493" s="94"/>
      <c r="E1493" s="95"/>
      <c r="F1493" s="134"/>
      <c r="G1493" s="94"/>
      <c r="H1493" s="94"/>
      <c r="I1493" s="2"/>
      <c r="J1493" s="2"/>
      <c r="K1493" s="2"/>
      <c r="L1493" s="2"/>
      <c r="M1493" s="2"/>
      <c r="N1493" s="2"/>
      <c r="O1493" s="2"/>
      <c r="Q1493" s="2"/>
      <c r="R1493" s="2"/>
      <c r="S1493" s="2"/>
      <c r="T1493" s="2"/>
      <c r="V1493" s="2"/>
      <c r="W1493" s="2"/>
      <c r="X1493" s="2"/>
      <c r="Z1493" s="2"/>
      <c r="AA1493" s="2"/>
    </row>
    <row r="1494">
      <c r="A1494" s="95"/>
      <c r="B1494" s="134"/>
      <c r="C1494" s="95"/>
      <c r="D1494" s="94"/>
      <c r="E1494" s="95"/>
      <c r="F1494" s="134"/>
      <c r="G1494" s="94"/>
      <c r="H1494" s="94"/>
      <c r="I1494" s="2"/>
      <c r="J1494" s="2"/>
      <c r="K1494" s="2"/>
      <c r="L1494" s="2"/>
      <c r="M1494" s="2"/>
      <c r="N1494" s="2"/>
      <c r="O1494" s="2"/>
      <c r="Q1494" s="2"/>
      <c r="R1494" s="2"/>
      <c r="S1494" s="2"/>
      <c r="T1494" s="2"/>
      <c r="V1494" s="2"/>
      <c r="W1494" s="2"/>
      <c r="X1494" s="2"/>
      <c r="Z1494" s="2"/>
      <c r="AA1494" s="2"/>
    </row>
    <row r="1495">
      <c r="A1495" s="95"/>
      <c r="B1495" s="134"/>
      <c r="C1495" s="95"/>
      <c r="D1495" s="94"/>
      <c r="E1495" s="95"/>
      <c r="F1495" s="134"/>
      <c r="G1495" s="94"/>
      <c r="H1495" s="94"/>
      <c r="I1495" s="2"/>
      <c r="J1495" s="2"/>
      <c r="K1495" s="2"/>
      <c r="L1495" s="2"/>
      <c r="M1495" s="2"/>
      <c r="N1495" s="2"/>
      <c r="O1495" s="2"/>
      <c r="Q1495" s="2"/>
      <c r="R1495" s="2"/>
      <c r="S1495" s="2"/>
      <c r="T1495" s="2"/>
      <c r="V1495" s="2"/>
      <c r="W1495" s="2"/>
      <c r="X1495" s="2"/>
      <c r="Z1495" s="2"/>
      <c r="AA1495" s="2"/>
    </row>
    <row r="1496">
      <c r="A1496" s="95"/>
      <c r="B1496" s="134"/>
      <c r="C1496" s="95"/>
      <c r="D1496" s="94"/>
      <c r="E1496" s="95"/>
      <c r="F1496" s="134"/>
      <c r="G1496" s="94"/>
      <c r="H1496" s="94"/>
      <c r="I1496" s="2"/>
      <c r="J1496" s="2"/>
      <c r="K1496" s="2"/>
      <c r="L1496" s="2"/>
      <c r="M1496" s="2"/>
      <c r="N1496" s="2"/>
      <c r="O1496" s="2"/>
      <c r="Q1496" s="2"/>
      <c r="R1496" s="2"/>
      <c r="S1496" s="2"/>
      <c r="T1496" s="2"/>
      <c r="V1496" s="2"/>
      <c r="W1496" s="2"/>
      <c r="X1496" s="2"/>
      <c r="Z1496" s="2"/>
      <c r="AA1496" s="2"/>
    </row>
    <row r="1497">
      <c r="A1497" s="95"/>
      <c r="B1497" s="134"/>
      <c r="C1497" s="95"/>
      <c r="D1497" s="94"/>
      <c r="E1497" s="95"/>
      <c r="F1497" s="134"/>
      <c r="G1497" s="94"/>
      <c r="H1497" s="94"/>
      <c r="I1497" s="2"/>
      <c r="J1497" s="2"/>
      <c r="K1497" s="2"/>
      <c r="L1497" s="2"/>
      <c r="M1497" s="2"/>
      <c r="N1497" s="2"/>
      <c r="O1497" s="2"/>
      <c r="Q1497" s="2"/>
      <c r="R1497" s="2"/>
      <c r="S1497" s="2"/>
      <c r="T1497" s="2"/>
      <c r="V1497" s="2"/>
      <c r="W1497" s="2"/>
      <c r="X1497" s="2"/>
      <c r="Z1497" s="2"/>
      <c r="AA1497" s="2"/>
    </row>
    <row r="1498">
      <c r="A1498" s="95"/>
      <c r="B1498" s="134"/>
      <c r="C1498" s="95"/>
      <c r="D1498" s="94"/>
      <c r="E1498" s="95"/>
      <c r="F1498" s="134"/>
      <c r="G1498" s="94"/>
      <c r="H1498" s="94"/>
      <c r="I1498" s="2"/>
      <c r="J1498" s="2"/>
      <c r="K1498" s="2"/>
      <c r="L1498" s="2"/>
      <c r="M1498" s="2"/>
      <c r="N1498" s="2"/>
      <c r="O1498" s="2"/>
      <c r="Q1498" s="2"/>
      <c r="R1498" s="2"/>
      <c r="S1498" s="2"/>
      <c r="T1498" s="2"/>
      <c r="V1498" s="2"/>
      <c r="W1498" s="2"/>
      <c r="X1498" s="2"/>
      <c r="Z1498" s="2"/>
      <c r="AA1498" s="2"/>
    </row>
    <row r="1499">
      <c r="A1499" s="95"/>
      <c r="B1499" s="134"/>
      <c r="C1499" s="95"/>
      <c r="D1499" s="94"/>
      <c r="E1499" s="95"/>
      <c r="F1499" s="134"/>
      <c r="G1499" s="94"/>
      <c r="H1499" s="94"/>
      <c r="I1499" s="2"/>
      <c r="J1499" s="2"/>
      <c r="K1499" s="2"/>
      <c r="L1499" s="2"/>
      <c r="M1499" s="2"/>
      <c r="N1499" s="2"/>
      <c r="O1499" s="2"/>
      <c r="Q1499" s="2"/>
      <c r="R1499" s="2"/>
      <c r="S1499" s="2"/>
      <c r="T1499" s="2"/>
      <c r="V1499" s="2"/>
      <c r="W1499" s="2"/>
      <c r="X1499" s="2"/>
      <c r="Z1499" s="2"/>
      <c r="AA1499" s="2"/>
    </row>
    <row r="1500">
      <c r="A1500" s="95"/>
      <c r="B1500" s="134"/>
      <c r="C1500" s="95"/>
      <c r="D1500" s="94"/>
      <c r="E1500" s="95"/>
      <c r="F1500" s="134"/>
      <c r="G1500" s="94"/>
      <c r="H1500" s="94"/>
      <c r="I1500" s="2"/>
      <c r="J1500" s="2"/>
      <c r="K1500" s="2"/>
      <c r="L1500" s="2"/>
      <c r="M1500" s="2"/>
      <c r="N1500" s="2"/>
      <c r="O1500" s="2"/>
      <c r="Q1500" s="2"/>
      <c r="R1500" s="2"/>
      <c r="S1500" s="2"/>
      <c r="T1500" s="2"/>
      <c r="V1500" s="2"/>
      <c r="W1500" s="2"/>
      <c r="X1500" s="2"/>
      <c r="Z1500" s="2"/>
      <c r="AA1500" s="2"/>
    </row>
    <row r="1501">
      <c r="A1501" s="95"/>
      <c r="B1501" s="134"/>
      <c r="C1501" s="95"/>
      <c r="D1501" s="94"/>
      <c r="E1501" s="95"/>
      <c r="F1501" s="134"/>
      <c r="G1501" s="94"/>
      <c r="H1501" s="94"/>
      <c r="I1501" s="2"/>
      <c r="J1501" s="2"/>
      <c r="K1501" s="2"/>
      <c r="L1501" s="2"/>
      <c r="M1501" s="2"/>
      <c r="N1501" s="2"/>
      <c r="O1501" s="2"/>
      <c r="Q1501" s="2"/>
      <c r="R1501" s="2"/>
      <c r="S1501" s="2"/>
      <c r="T1501" s="2"/>
      <c r="V1501" s="2"/>
      <c r="W1501" s="2"/>
      <c r="X1501" s="2"/>
      <c r="Z1501" s="2"/>
      <c r="AA1501" s="2"/>
    </row>
    <row r="1502">
      <c r="A1502" s="95"/>
      <c r="B1502" s="134"/>
      <c r="C1502" s="95"/>
      <c r="D1502" s="94"/>
      <c r="E1502" s="95"/>
      <c r="F1502" s="134"/>
      <c r="G1502" s="94"/>
      <c r="H1502" s="94"/>
      <c r="I1502" s="2"/>
      <c r="J1502" s="2"/>
      <c r="K1502" s="2"/>
      <c r="L1502" s="2"/>
      <c r="M1502" s="2"/>
      <c r="N1502" s="2"/>
      <c r="O1502" s="2"/>
      <c r="Q1502" s="2"/>
      <c r="R1502" s="2"/>
      <c r="S1502" s="2"/>
      <c r="T1502" s="2"/>
      <c r="V1502" s="2"/>
      <c r="W1502" s="2"/>
      <c r="X1502" s="2"/>
      <c r="Z1502" s="2"/>
      <c r="AA1502" s="2"/>
    </row>
    <row r="1503">
      <c r="A1503" s="95"/>
      <c r="B1503" s="134"/>
      <c r="C1503" s="95"/>
      <c r="D1503" s="94"/>
      <c r="E1503" s="95"/>
      <c r="F1503" s="134"/>
      <c r="G1503" s="94"/>
      <c r="H1503" s="94"/>
      <c r="I1503" s="2"/>
      <c r="J1503" s="2"/>
      <c r="K1503" s="2"/>
      <c r="L1503" s="2"/>
      <c r="M1503" s="2"/>
      <c r="N1503" s="2"/>
      <c r="O1503" s="2"/>
      <c r="Q1503" s="2"/>
      <c r="R1503" s="2"/>
      <c r="S1503" s="2"/>
      <c r="T1503" s="2"/>
      <c r="V1503" s="2"/>
      <c r="W1503" s="2"/>
      <c r="X1503" s="2"/>
      <c r="Z1503" s="2"/>
      <c r="AA1503" s="2"/>
    </row>
    <row r="1504">
      <c r="A1504" s="95"/>
      <c r="B1504" s="134"/>
      <c r="C1504" s="95"/>
      <c r="D1504" s="94"/>
      <c r="E1504" s="95"/>
      <c r="F1504" s="134"/>
      <c r="G1504" s="94"/>
      <c r="H1504" s="94"/>
      <c r="I1504" s="2"/>
      <c r="J1504" s="2"/>
      <c r="K1504" s="2"/>
      <c r="L1504" s="2"/>
      <c r="M1504" s="2"/>
      <c r="N1504" s="2"/>
      <c r="O1504" s="2"/>
      <c r="Q1504" s="2"/>
      <c r="R1504" s="2"/>
      <c r="S1504" s="2"/>
      <c r="T1504" s="2"/>
      <c r="V1504" s="2"/>
      <c r="W1504" s="2"/>
      <c r="X1504" s="2"/>
      <c r="Z1504" s="2"/>
      <c r="AA1504" s="2"/>
    </row>
    <row r="1505">
      <c r="A1505" s="95"/>
      <c r="B1505" s="134"/>
      <c r="C1505" s="95"/>
      <c r="D1505" s="94"/>
      <c r="E1505" s="95"/>
      <c r="F1505" s="134"/>
      <c r="G1505" s="94"/>
      <c r="H1505" s="94"/>
      <c r="I1505" s="2"/>
      <c r="J1505" s="2"/>
      <c r="K1505" s="2"/>
      <c r="L1505" s="2"/>
      <c r="M1505" s="2"/>
      <c r="N1505" s="2"/>
      <c r="O1505" s="2"/>
      <c r="Q1505" s="2"/>
      <c r="R1505" s="2"/>
      <c r="S1505" s="2"/>
      <c r="T1505" s="2"/>
      <c r="V1505" s="2"/>
      <c r="W1505" s="2"/>
      <c r="X1505" s="2"/>
      <c r="Z1505" s="2"/>
      <c r="AA1505" s="2"/>
    </row>
    <row r="1506">
      <c r="A1506" s="95"/>
      <c r="B1506" s="134"/>
      <c r="C1506" s="95"/>
      <c r="D1506" s="94"/>
      <c r="E1506" s="95"/>
      <c r="F1506" s="134"/>
      <c r="G1506" s="94"/>
      <c r="H1506" s="94"/>
      <c r="I1506" s="2"/>
      <c r="J1506" s="2"/>
      <c r="K1506" s="2"/>
      <c r="L1506" s="2"/>
      <c r="M1506" s="2"/>
      <c r="N1506" s="2"/>
      <c r="O1506" s="2"/>
      <c r="Q1506" s="2"/>
      <c r="R1506" s="2"/>
      <c r="S1506" s="2"/>
      <c r="T1506" s="2"/>
      <c r="V1506" s="2"/>
      <c r="W1506" s="2"/>
      <c r="X1506" s="2"/>
      <c r="Z1506" s="2"/>
      <c r="AA1506" s="2"/>
    </row>
    <row r="1507">
      <c r="A1507" s="95"/>
      <c r="B1507" s="134"/>
      <c r="C1507" s="95"/>
      <c r="D1507" s="94"/>
      <c r="E1507" s="95"/>
      <c r="F1507" s="134"/>
      <c r="G1507" s="94"/>
      <c r="H1507" s="94"/>
      <c r="I1507" s="2"/>
      <c r="J1507" s="2"/>
      <c r="K1507" s="2"/>
      <c r="L1507" s="2"/>
      <c r="M1507" s="2"/>
      <c r="N1507" s="2"/>
      <c r="O1507" s="2"/>
      <c r="Q1507" s="2"/>
      <c r="R1507" s="2"/>
      <c r="S1507" s="2"/>
      <c r="T1507" s="2"/>
      <c r="V1507" s="2"/>
      <c r="W1507" s="2"/>
      <c r="X1507" s="2"/>
      <c r="Z1507" s="2"/>
      <c r="AA1507" s="2"/>
    </row>
    <row r="1508">
      <c r="A1508" s="95"/>
      <c r="B1508" s="134"/>
      <c r="C1508" s="95"/>
      <c r="D1508" s="94"/>
      <c r="E1508" s="95"/>
      <c r="F1508" s="134"/>
      <c r="G1508" s="94"/>
      <c r="H1508" s="94"/>
      <c r="I1508" s="2"/>
      <c r="J1508" s="2"/>
      <c r="K1508" s="2"/>
      <c r="L1508" s="2"/>
      <c r="M1508" s="2"/>
      <c r="N1508" s="2"/>
      <c r="O1508" s="2"/>
      <c r="Q1508" s="2"/>
      <c r="R1508" s="2"/>
      <c r="S1508" s="2"/>
      <c r="T1508" s="2"/>
      <c r="V1508" s="2"/>
      <c r="W1508" s="2"/>
      <c r="X1508" s="2"/>
      <c r="Z1508" s="2"/>
      <c r="AA1508" s="2"/>
    </row>
    <row r="1509">
      <c r="A1509" s="95"/>
      <c r="B1509" s="134"/>
      <c r="C1509" s="95"/>
      <c r="D1509" s="94"/>
      <c r="E1509" s="95"/>
      <c r="F1509" s="134"/>
      <c r="G1509" s="94"/>
      <c r="H1509" s="94"/>
      <c r="I1509" s="2"/>
      <c r="J1509" s="2"/>
      <c r="K1509" s="2"/>
      <c r="L1509" s="2"/>
      <c r="M1509" s="2"/>
      <c r="N1509" s="2"/>
      <c r="O1509" s="2"/>
      <c r="Q1509" s="2"/>
      <c r="R1509" s="2"/>
      <c r="S1509" s="2"/>
      <c r="T1509" s="2"/>
      <c r="V1509" s="2"/>
      <c r="W1509" s="2"/>
      <c r="X1509" s="2"/>
      <c r="Z1509" s="2"/>
      <c r="AA1509" s="2"/>
    </row>
    <row r="1510">
      <c r="A1510" s="95"/>
      <c r="B1510" s="134"/>
      <c r="C1510" s="95"/>
      <c r="D1510" s="94"/>
      <c r="E1510" s="95"/>
      <c r="F1510" s="134"/>
      <c r="G1510" s="94"/>
      <c r="H1510" s="94"/>
      <c r="I1510" s="2"/>
      <c r="J1510" s="2"/>
      <c r="K1510" s="2"/>
      <c r="L1510" s="2"/>
      <c r="M1510" s="2"/>
      <c r="N1510" s="2"/>
      <c r="O1510" s="2"/>
      <c r="Q1510" s="2"/>
      <c r="R1510" s="2"/>
      <c r="S1510" s="2"/>
      <c r="T1510" s="2"/>
      <c r="V1510" s="2"/>
      <c r="W1510" s="2"/>
      <c r="X1510" s="2"/>
      <c r="Z1510" s="2"/>
      <c r="AA1510" s="2"/>
    </row>
    <row r="1511">
      <c r="A1511" s="95"/>
      <c r="B1511" s="134"/>
      <c r="C1511" s="95"/>
      <c r="D1511" s="94"/>
      <c r="E1511" s="95"/>
      <c r="F1511" s="134"/>
      <c r="G1511" s="94"/>
      <c r="H1511" s="94"/>
      <c r="I1511" s="2"/>
      <c r="J1511" s="2"/>
      <c r="K1511" s="2"/>
      <c r="L1511" s="2"/>
      <c r="M1511" s="2"/>
      <c r="N1511" s="2"/>
      <c r="O1511" s="2"/>
      <c r="Q1511" s="2"/>
      <c r="R1511" s="2"/>
      <c r="S1511" s="2"/>
      <c r="T1511" s="2"/>
      <c r="V1511" s="2"/>
      <c r="W1511" s="2"/>
      <c r="X1511" s="2"/>
      <c r="Z1511" s="2"/>
      <c r="AA1511" s="2"/>
    </row>
    <row r="1512">
      <c r="A1512" s="95"/>
      <c r="B1512" s="134"/>
      <c r="C1512" s="95"/>
      <c r="D1512" s="94"/>
      <c r="E1512" s="95"/>
      <c r="F1512" s="134"/>
      <c r="G1512" s="94"/>
      <c r="H1512" s="94"/>
      <c r="I1512" s="2"/>
      <c r="J1512" s="2"/>
      <c r="K1512" s="2"/>
      <c r="L1512" s="2"/>
      <c r="M1512" s="2"/>
      <c r="N1512" s="2"/>
      <c r="O1512" s="2"/>
      <c r="Q1512" s="2"/>
      <c r="R1512" s="2"/>
      <c r="S1512" s="2"/>
      <c r="T1512" s="2"/>
      <c r="V1512" s="2"/>
      <c r="W1512" s="2"/>
      <c r="X1512" s="2"/>
      <c r="Z1512" s="2"/>
      <c r="AA1512" s="2"/>
    </row>
    <row r="1513">
      <c r="A1513" s="95"/>
      <c r="B1513" s="134"/>
      <c r="C1513" s="95"/>
      <c r="D1513" s="94"/>
      <c r="E1513" s="95"/>
      <c r="F1513" s="134"/>
      <c r="G1513" s="94"/>
      <c r="H1513" s="94"/>
      <c r="I1513" s="2"/>
      <c r="J1513" s="2"/>
      <c r="K1513" s="2"/>
      <c r="L1513" s="2"/>
      <c r="M1513" s="2"/>
      <c r="N1513" s="2"/>
      <c r="O1513" s="2"/>
      <c r="Q1513" s="2"/>
      <c r="R1513" s="2"/>
      <c r="S1513" s="2"/>
      <c r="T1513" s="2"/>
      <c r="V1513" s="2"/>
      <c r="W1513" s="2"/>
      <c r="X1513" s="2"/>
      <c r="Z1513" s="2"/>
      <c r="AA1513" s="2"/>
    </row>
    <row r="1514">
      <c r="A1514" s="95"/>
      <c r="B1514" s="134"/>
      <c r="C1514" s="95"/>
      <c r="D1514" s="94"/>
      <c r="E1514" s="95"/>
      <c r="F1514" s="134"/>
      <c r="G1514" s="94"/>
      <c r="H1514" s="94"/>
      <c r="I1514" s="2"/>
      <c r="J1514" s="2"/>
      <c r="K1514" s="2"/>
      <c r="L1514" s="2"/>
      <c r="M1514" s="2"/>
      <c r="N1514" s="2"/>
      <c r="O1514" s="2"/>
      <c r="Q1514" s="2"/>
      <c r="R1514" s="2"/>
      <c r="S1514" s="2"/>
      <c r="T1514" s="2"/>
      <c r="V1514" s="2"/>
      <c r="W1514" s="2"/>
      <c r="X1514" s="2"/>
      <c r="Z1514" s="2"/>
      <c r="AA1514" s="2"/>
    </row>
    <row r="1515">
      <c r="A1515" s="95"/>
      <c r="B1515" s="134"/>
      <c r="C1515" s="95"/>
      <c r="D1515" s="94"/>
      <c r="E1515" s="95"/>
      <c r="F1515" s="134"/>
      <c r="G1515" s="94"/>
      <c r="H1515" s="94"/>
      <c r="I1515" s="2"/>
      <c r="J1515" s="2"/>
      <c r="K1515" s="2"/>
      <c r="L1515" s="2"/>
      <c r="M1515" s="2"/>
      <c r="N1515" s="2"/>
      <c r="O1515" s="2"/>
      <c r="Q1515" s="2"/>
      <c r="R1515" s="2"/>
      <c r="S1515" s="2"/>
      <c r="T1515" s="2"/>
      <c r="V1515" s="2"/>
      <c r="W1515" s="2"/>
      <c r="X1515" s="2"/>
      <c r="Z1515" s="2"/>
      <c r="AA1515" s="2"/>
    </row>
    <row r="1516">
      <c r="A1516" s="95"/>
      <c r="B1516" s="134"/>
      <c r="C1516" s="95"/>
      <c r="D1516" s="94"/>
      <c r="E1516" s="95"/>
      <c r="F1516" s="134"/>
      <c r="G1516" s="94"/>
      <c r="H1516" s="94"/>
      <c r="I1516" s="2"/>
      <c r="J1516" s="2"/>
      <c r="K1516" s="2"/>
      <c r="L1516" s="2"/>
      <c r="M1516" s="2"/>
      <c r="N1516" s="2"/>
      <c r="O1516" s="2"/>
      <c r="Q1516" s="2"/>
      <c r="R1516" s="2"/>
      <c r="S1516" s="2"/>
      <c r="T1516" s="2"/>
      <c r="V1516" s="2"/>
      <c r="W1516" s="2"/>
      <c r="X1516" s="2"/>
      <c r="Z1516" s="2"/>
      <c r="AA1516" s="2"/>
    </row>
    <row r="1517">
      <c r="A1517" s="95"/>
      <c r="B1517" s="134"/>
      <c r="C1517" s="95"/>
      <c r="D1517" s="94"/>
      <c r="E1517" s="95"/>
      <c r="F1517" s="134"/>
      <c r="G1517" s="94"/>
      <c r="H1517" s="94"/>
      <c r="I1517" s="2"/>
      <c r="J1517" s="2"/>
      <c r="K1517" s="2"/>
      <c r="L1517" s="2"/>
      <c r="M1517" s="2"/>
      <c r="N1517" s="2"/>
      <c r="O1517" s="2"/>
      <c r="Q1517" s="2"/>
      <c r="R1517" s="2"/>
      <c r="S1517" s="2"/>
      <c r="T1517" s="2"/>
      <c r="V1517" s="2"/>
      <c r="W1517" s="2"/>
      <c r="X1517" s="2"/>
      <c r="Z1517" s="2"/>
      <c r="AA1517" s="2"/>
    </row>
    <row r="1518">
      <c r="A1518" s="95"/>
      <c r="B1518" s="134"/>
      <c r="C1518" s="95"/>
      <c r="D1518" s="94"/>
      <c r="E1518" s="95"/>
      <c r="F1518" s="134"/>
      <c r="G1518" s="94"/>
      <c r="H1518" s="94"/>
      <c r="I1518" s="2"/>
      <c r="J1518" s="2"/>
      <c r="K1518" s="2"/>
      <c r="L1518" s="2"/>
      <c r="M1518" s="2"/>
      <c r="N1518" s="2"/>
      <c r="O1518" s="2"/>
      <c r="Q1518" s="2"/>
      <c r="R1518" s="2"/>
      <c r="S1518" s="2"/>
      <c r="T1518" s="2"/>
      <c r="V1518" s="2"/>
      <c r="W1518" s="2"/>
      <c r="X1518" s="2"/>
      <c r="Z1518" s="2"/>
      <c r="AA1518" s="2"/>
    </row>
    <row r="1519">
      <c r="A1519" s="95"/>
      <c r="B1519" s="134"/>
      <c r="C1519" s="95"/>
      <c r="D1519" s="94"/>
      <c r="E1519" s="95"/>
      <c r="F1519" s="134"/>
      <c r="G1519" s="94"/>
      <c r="H1519" s="94"/>
      <c r="I1519" s="2"/>
      <c r="J1519" s="2"/>
      <c r="K1519" s="2"/>
      <c r="L1519" s="2"/>
      <c r="M1519" s="2"/>
      <c r="N1519" s="2"/>
      <c r="O1519" s="2"/>
      <c r="Q1519" s="2"/>
      <c r="R1519" s="2"/>
      <c r="S1519" s="2"/>
      <c r="T1519" s="2"/>
      <c r="V1519" s="2"/>
      <c r="W1519" s="2"/>
      <c r="X1519" s="2"/>
      <c r="Z1519" s="2"/>
      <c r="AA1519" s="2"/>
    </row>
    <row r="1520">
      <c r="A1520" s="95"/>
      <c r="B1520" s="134"/>
      <c r="C1520" s="95"/>
      <c r="D1520" s="94"/>
      <c r="E1520" s="95"/>
      <c r="F1520" s="134"/>
      <c r="G1520" s="94"/>
      <c r="H1520" s="94"/>
      <c r="I1520" s="2"/>
      <c r="J1520" s="2"/>
      <c r="K1520" s="2"/>
      <c r="L1520" s="2"/>
      <c r="M1520" s="2"/>
      <c r="N1520" s="2"/>
      <c r="O1520" s="2"/>
      <c r="Q1520" s="2"/>
      <c r="R1520" s="2"/>
      <c r="S1520" s="2"/>
      <c r="T1520" s="2"/>
      <c r="V1520" s="2"/>
      <c r="W1520" s="2"/>
      <c r="X1520" s="2"/>
      <c r="Z1520" s="2"/>
      <c r="AA1520" s="2"/>
    </row>
    <row r="1521">
      <c r="A1521" s="95"/>
      <c r="B1521" s="134"/>
      <c r="C1521" s="95"/>
      <c r="D1521" s="94"/>
      <c r="E1521" s="95"/>
      <c r="F1521" s="134"/>
      <c r="G1521" s="94"/>
      <c r="H1521" s="94"/>
      <c r="I1521" s="2"/>
      <c r="J1521" s="2"/>
      <c r="K1521" s="2"/>
      <c r="L1521" s="2"/>
      <c r="M1521" s="2"/>
      <c r="N1521" s="2"/>
      <c r="O1521" s="2"/>
      <c r="Q1521" s="2"/>
      <c r="R1521" s="2"/>
      <c r="S1521" s="2"/>
      <c r="T1521" s="2"/>
      <c r="V1521" s="2"/>
      <c r="W1521" s="2"/>
      <c r="X1521" s="2"/>
      <c r="Z1521" s="2"/>
      <c r="AA1521" s="2"/>
    </row>
    <row r="1522">
      <c r="A1522" s="95"/>
      <c r="B1522" s="134"/>
      <c r="C1522" s="95"/>
      <c r="D1522" s="94"/>
      <c r="E1522" s="95"/>
      <c r="F1522" s="134"/>
      <c r="G1522" s="94"/>
      <c r="H1522" s="94"/>
      <c r="I1522" s="2"/>
      <c r="J1522" s="2"/>
      <c r="K1522" s="2"/>
      <c r="L1522" s="2"/>
      <c r="M1522" s="2"/>
      <c r="N1522" s="2"/>
      <c r="O1522" s="2"/>
      <c r="Q1522" s="2"/>
      <c r="R1522" s="2"/>
      <c r="S1522" s="2"/>
      <c r="T1522" s="2"/>
      <c r="V1522" s="2"/>
      <c r="W1522" s="2"/>
      <c r="X1522" s="2"/>
      <c r="Z1522" s="2"/>
      <c r="AA1522" s="2"/>
    </row>
    <row r="1523">
      <c r="A1523" s="95"/>
      <c r="B1523" s="134"/>
      <c r="C1523" s="95"/>
      <c r="D1523" s="94"/>
      <c r="E1523" s="95"/>
      <c r="F1523" s="134"/>
      <c r="G1523" s="94"/>
      <c r="H1523" s="94"/>
      <c r="I1523" s="2"/>
      <c r="J1523" s="2"/>
      <c r="K1523" s="2"/>
      <c r="L1523" s="2"/>
      <c r="M1523" s="2"/>
      <c r="N1523" s="2"/>
      <c r="O1523" s="2"/>
      <c r="Q1523" s="2"/>
      <c r="R1523" s="2"/>
      <c r="S1523" s="2"/>
      <c r="T1523" s="2"/>
      <c r="V1523" s="2"/>
      <c r="W1523" s="2"/>
      <c r="X1523" s="2"/>
      <c r="Z1523" s="2"/>
      <c r="AA1523" s="2"/>
    </row>
    <row r="1524">
      <c r="A1524" s="95"/>
      <c r="B1524" s="134"/>
      <c r="C1524" s="95"/>
      <c r="D1524" s="94"/>
      <c r="E1524" s="95"/>
      <c r="F1524" s="134"/>
      <c r="G1524" s="94"/>
      <c r="H1524" s="94"/>
      <c r="I1524" s="2"/>
      <c r="J1524" s="2"/>
      <c r="K1524" s="2"/>
      <c r="L1524" s="2"/>
      <c r="M1524" s="2"/>
      <c r="N1524" s="2"/>
      <c r="O1524" s="2"/>
      <c r="Q1524" s="2"/>
      <c r="R1524" s="2"/>
      <c r="S1524" s="2"/>
      <c r="T1524" s="2"/>
      <c r="V1524" s="2"/>
      <c r="W1524" s="2"/>
      <c r="X1524" s="2"/>
      <c r="Z1524" s="2"/>
      <c r="AA1524" s="2"/>
    </row>
    <row r="1525">
      <c r="A1525" s="95"/>
      <c r="B1525" s="134"/>
      <c r="C1525" s="95"/>
      <c r="D1525" s="94"/>
      <c r="E1525" s="95"/>
      <c r="F1525" s="134"/>
      <c r="G1525" s="94"/>
      <c r="H1525" s="94"/>
      <c r="I1525" s="2"/>
      <c r="J1525" s="2"/>
      <c r="K1525" s="2"/>
      <c r="L1525" s="2"/>
      <c r="M1525" s="2"/>
      <c r="N1525" s="2"/>
      <c r="O1525" s="2"/>
      <c r="Q1525" s="2"/>
      <c r="R1525" s="2"/>
      <c r="S1525" s="2"/>
      <c r="T1525" s="2"/>
      <c r="V1525" s="2"/>
      <c r="W1525" s="2"/>
      <c r="X1525" s="2"/>
      <c r="Z1525" s="2"/>
      <c r="AA1525" s="2"/>
    </row>
    <row r="1526">
      <c r="A1526" s="95"/>
      <c r="B1526" s="134"/>
      <c r="C1526" s="95"/>
      <c r="D1526" s="94"/>
      <c r="E1526" s="95"/>
      <c r="F1526" s="134"/>
      <c r="G1526" s="94"/>
      <c r="H1526" s="94"/>
      <c r="I1526" s="2"/>
      <c r="J1526" s="2"/>
      <c r="K1526" s="2"/>
      <c r="L1526" s="2"/>
      <c r="M1526" s="2"/>
      <c r="N1526" s="2"/>
      <c r="O1526" s="2"/>
      <c r="Q1526" s="2"/>
      <c r="R1526" s="2"/>
      <c r="S1526" s="2"/>
      <c r="T1526" s="2"/>
      <c r="V1526" s="2"/>
      <c r="W1526" s="2"/>
      <c r="X1526" s="2"/>
      <c r="Z1526" s="2"/>
      <c r="AA1526" s="2"/>
    </row>
    <row r="1527">
      <c r="A1527" s="95"/>
      <c r="B1527" s="134"/>
      <c r="C1527" s="95"/>
      <c r="D1527" s="94"/>
      <c r="E1527" s="95"/>
      <c r="F1527" s="134"/>
      <c r="G1527" s="94"/>
      <c r="H1527" s="94"/>
      <c r="I1527" s="2"/>
      <c r="J1527" s="2"/>
      <c r="K1527" s="2"/>
      <c r="L1527" s="2"/>
      <c r="M1527" s="2"/>
      <c r="N1527" s="2"/>
      <c r="O1527" s="2"/>
      <c r="Q1527" s="2"/>
      <c r="R1527" s="2"/>
      <c r="S1527" s="2"/>
      <c r="T1527" s="2"/>
      <c r="V1527" s="2"/>
      <c r="W1527" s="2"/>
      <c r="X1527" s="2"/>
      <c r="Z1527" s="2"/>
      <c r="AA1527" s="2"/>
    </row>
    <row r="1528">
      <c r="A1528" s="95"/>
      <c r="B1528" s="134"/>
      <c r="C1528" s="95"/>
      <c r="D1528" s="94"/>
      <c r="E1528" s="95"/>
      <c r="F1528" s="134"/>
      <c r="G1528" s="94"/>
      <c r="H1528" s="94"/>
      <c r="I1528" s="2"/>
      <c r="J1528" s="2"/>
      <c r="K1528" s="2"/>
      <c r="L1528" s="2"/>
      <c r="M1528" s="2"/>
      <c r="N1528" s="2"/>
      <c r="O1528" s="2"/>
      <c r="Q1528" s="2"/>
      <c r="R1528" s="2"/>
      <c r="S1528" s="2"/>
      <c r="T1528" s="2"/>
      <c r="V1528" s="2"/>
      <c r="W1528" s="2"/>
      <c r="X1528" s="2"/>
      <c r="Z1528" s="2"/>
      <c r="AA1528" s="2"/>
    </row>
    <row r="1529">
      <c r="A1529" s="95"/>
      <c r="B1529" s="134"/>
      <c r="C1529" s="95"/>
      <c r="D1529" s="94"/>
      <c r="E1529" s="95"/>
      <c r="F1529" s="134"/>
      <c r="G1529" s="94"/>
      <c r="H1529" s="94"/>
      <c r="I1529" s="2"/>
      <c r="J1529" s="2"/>
      <c r="K1529" s="2"/>
      <c r="L1529" s="2"/>
      <c r="M1529" s="2"/>
      <c r="N1529" s="2"/>
      <c r="O1529" s="2"/>
      <c r="Q1529" s="2"/>
      <c r="R1529" s="2"/>
      <c r="S1529" s="2"/>
      <c r="T1529" s="2"/>
      <c r="V1529" s="2"/>
      <c r="W1529" s="2"/>
      <c r="X1529" s="2"/>
      <c r="Z1529" s="2"/>
      <c r="AA1529" s="2"/>
    </row>
    <row r="1530">
      <c r="A1530" s="95"/>
      <c r="B1530" s="134"/>
      <c r="C1530" s="95"/>
      <c r="D1530" s="94"/>
      <c r="E1530" s="95"/>
      <c r="F1530" s="134"/>
      <c r="G1530" s="94"/>
      <c r="H1530" s="94"/>
      <c r="I1530" s="2"/>
      <c r="J1530" s="2"/>
      <c r="K1530" s="2"/>
      <c r="L1530" s="2"/>
      <c r="M1530" s="2"/>
      <c r="N1530" s="2"/>
      <c r="O1530" s="2"/>
      <c r="Q1530" s="2"/>
      <c r="R1530" s="2"/>
      <c r="S1530" s="2"/>
      <c r="T1530" s="2"/>
      <c r="V1530" s="2"/>
      <c r="W1530" s="2"/>
      <c r="X1530" s="2"/>
      <c r="Z1530" s="2"/>
      <c r="AA1530" s="2"/>
    </row>
    <row r="1531">
      <c r="A1531" s="95"/>
      <c r="B1531" s="134"/>
      <c r="C1531" s="95"/>
      <c r="D1531" s="94"/>
      <c r="E1531" s="95"/>
      <c r="F1531" s="134"/>
      <c r="G1531" s="94"/>
      <c r="H1531" s="94"/>
      <c r="I1531" s="2"/>
      <c r="J1531" s="2"/>
      <c r="K1531" s="2"/>
      <c r="L1531" s="2"/>
      <c r="M1531" s="2"/>
      <c r="N1531" s="2"/>
      <c r="O1531" s="2"/>
      <c r="Q1531" s="2"/>
      <c r="R1531" s="2"/>
      <c r="S1531" s="2"/>
      <c r="T1531" s="2"/>
      <c r="V1531" s="2"/>
      <c r="W1531" s="2"/>
      <c r="X1531" s="2"/>
      <c r="Z1531" s="2"/>
      <c r="AA1531" s="2"/>
    </row>
    <row r="1532">
      <c r="A1532" s="95"/>
      <c r="B1532" s="134"/>
      <c r="C1532" s="95"/>
      <c r="D1532" s="94"/>
      <c r="E1532" s="95"/>
      <c r="F1532" s="134"/>
      <c r="G1532" s="94"/>
      <c r="H1532" s="94"/>
      <c r="I1532" s="2"/>
      <c r="J1532" s="2"/>
      <c r="K1532" s="2"/>
      <c r="L1532" s="2"/>
      <c r="M1532" s="2"/>
      <c r="N1532" s="2"/>
      <c r="O1532" s="2"/>
      <c r="Q1532" s="2"/>
      <c r="R1532" s="2"/>
      <c r="S1532" s="2"/>
      <c r="T1532" s="2"/>
      <c r="V1532" s="2"/>
      <c r="W1532" s="2"/>
      <c r="X1532" s="2"/>
      <c r="Z1532" s="2"/>
      <c r="AA1532" s="2"/>
    </row>
    <row r="1533">
      <c r="A1533" s="95"/>
      <c r="B1533" s="134"/>
      <c r="C1533" s="95"/>
      <c r="D1533" s="94"/>
      <c r="E1533" s="95"/>
      <c r="F1533" s="134"/>
      <c r="G1533" s="94"/>
      <c r="H1533" s="94"/>
      <c r="I1533" s="2"/>
      <c r="J1533" s="2"/>
      <c r="K1533" s="2"/>
      <c r="L1533" s="2"/>
      <c r="M1533" s="2"/>
      <c r="N1533" s="2"/>
      <c r="O1533" s="2"/>
      <c r="Q1533" s="2"/>
      <c r="R1533" s="2"/>
      <c r="S1533" s="2"/>
      <c r="T1533" s="2"/>
      <c r="V1533" s="2"/>
      <c r="W1533" s="2"/>
      <c r="X1533" s="2"/>
      <c r="Z1533" s="2"/>
      <c r="AA1533" s="2"/>
    </row>
    <row r="1534">
      <c r="A1534" s="95"/>
      <c r="B1534" s="134"/>
      <c r="C1534" s="95"/>
      <c r="D1534" s="94"/>
      <c r="E1534" s="95"/>
      <c r="F1534" s="134"/>
      <c r="G1534" s="94"/>
      <c r="H1534" s="94"/>
      <c r="I1534" s="2"/>
      <c r="J1534" s="2"/>
      <c r="K1534" s="2"/>
      <c r="L1534" s="2"/>
      <c r="M1534" s="2"/>
      <c r="N1534" s="2"/>
      <c r="O1534" s="2"/>
      <c r="Q1534" s="2"/>
      <c r="R1534" s="2"/>
      <c r="S1534" s="2"/>
      <c r="T1534" s="2"/>
      <c r="V1534" s="2"/>
      <c r="W1534" s="2"/>
      <c r="X1534" s="2"/>
      <c r="Z1534" s="2"/>
      <c r="AA1534" s="2"/>
    </row>
    <row r="1535">
      <c r="A1535" s="95"/>
      <c r="B1535" s="134"/>
      <c r="C1535" s="95"/>
      <c r="D1535" s="94"/>
      <c r="E1535" s="95"/>
      <c r="F1535" s="134"/>
      <c r="G1535" s="94"/>
      <c r="H1535" s="94"/>
      <c r="I1535" s="2"/>
      <c r="J1535" s="2"/>
      <c r="K1535" s="2"/>
      <c r="L1535" s="2"/>
      <c r="M1535" s="2"/>
      <c r="N1535" s="2"/>
      <c r="O1535" s="2"/>
      <c r="Q1535" s="2"/>
      <c r="R1535" s="2"/>
      <c r="S1535" s="2"/>
      <c r="T1535" s="2"/>
      <c r="V1535" s="2"/>
      <c r="W1535" s="2"/>
      <c r="X1535" s="2"/>
      <c r="Z1535" s="2"/>
      <c r="AA1535" s="2"/>
    </row>
    <row r="1536">
      <c r="A1536" s="95"/>
      <c r="B1536" s="134"/>
      <c r="C1536" s="95"/>
      <c r="D1536" s="94"/>
      <c r="E1536" s="95"/>
      <c r="F1536" s="134"/>
      <c r="G1536" s="94"/>
      <c r="H1536" s="94"/>
      <c r="I1536" s="2"/>
      <c r="J1536" s="2"/>
      <c r="K1536" s="2"/>
      <c r="L1536" s="2"/>
      <c r="M1536" s="2"/>
      <c r="N1536" s="2"/>
      <c r="O1536" s="2"/>
      <c r="Q1536" s="2"/>
      <c r="R1536" s="2"/>
      <c r="S1536" s="2"/>
      <c r="T1536" s="2"/>
      <c r="V1536" s="2"/>
      <c r="W1536" s="2"/>
      <c r="X1536" s="2"/>
      <c r="Z1536" s="2"/>
      <c r="AA1536" s="2"/>
    </row>
    <row r="1537">
      <c r="A1537" s="95"/>
      <c r="B1537" s="134"/>
      <c r="C1537" s="95"/>
      <c r="D1537" s="94"/>
      <c r="E1537" s="95"/>
      <c r="F1537" s="134"/>
      <c r="G1537" s="94"/>
      <c r="H1537" s="94"/>
      <c r="I1537" s="2"/>
      <c r="J1537" s="2"/>
      <c r="K1537" s="2"/>
      <c r="L1537" s="2"/>
      <c r="M1537" s="2"/>
      <c r="N1537" s="2"/>
      <c r="O1537" s="2"/>
      <c r="Q1537" s="2"/>
      <c r="R1537" s="2"/>
      <c r="S1537" s="2"/>
      <c r="T1537" s="2"/>
      <c r="V1537" s="2"/>
      <c r="W1537" s="2"/>
      <c r="X1537" s="2"/>
      <c r="Z1537" s="2"/>
      <c r="AA1537" s="2"/>
    </row>
    <row r="1538">
      <c r="A1538" s="95"/>
      <c r="B1538" s="134"/>
      <c r="C1538" s="95"/>
      <c r="D1538" s="94"/>
      <c r="E1538" s="95"/>
      <c r="F1538" s="134"/>
      <c r="G1538" s="94"/>
      <c r="H1538" s="94"/>
      <c r="I1538" s="2"/>
      <c r="J1538" s="2"/>
      <c r="K1538" s="2"/>
      <c r="L1538" s="2"/>
      <c r="M1538" s="2"/>
      <c r="N1538" s="2"/>
      <c r="O1538" s="2"/>
      <c r="Q1538" s="2"/>
      <c r="R1538" s="2"/>
      <c r="S1538" s="2"/>
      <c r="T1538" s="2"/>
      <c r="V1538" s="2"/>
      <c r="W1538" s="2"/>
      <c r="X1538" s="2"/>
      <c r="Z1538" s="2"/>
      <c r="AA1538" s="2"/>
    </row>
    <row r="1539">
      <c r="A1539" s="95"/>
      <c r="B1539" s="134"/>
      <c r="C1539" s="95"/>
      <c r="D1539" s="94"/>
      <c r="E1539" s="95"/>
      <c r="F1539" s="134"/>
      <c r="G1539" s="94"/>
      <c r="H1539" s="94"/>
      <c r="I1539" s="2"/>
      <c r="J1539" s="2"/>
      <c r="K1539" s="2"/>
      <c r="L1539" s="2"/>
      <c r="M1539" s="2"/>
      <c r="N1539" s="2"/>
      <c r="O1539" s="2"/>
      <c r="Q1539" s="2"/>
      <c r="R1539" s="2"/>
      <c r="S1539" s="2"/>
      <c r="T1539" s="2"/>
      <c r="V1539" s="2"/>
      <c r="W1539" s="2"/>
      <c r="X1539" s="2"/>
      <c r="Z1539" s="2"/>
      <c r="AA1539" s="2"/>
    </row>
    <row r="1540">
      <c r="A1540" s="95"/>
      <c r="B1540" s="134"/>
      <c r="C1540" s="95"/>
      <c r="D1540" s="94"/>
      <c r="E1540" s="95"/>
      <c r="F1540" s="134"/>
      <c r="G1540" s="94"/>
      <c r="H1540" s="94"/>
      <c r="I1540" s="2"/>
      <c r="J1540" s="2"/>
      <c r="K1540" s="2"/>
      <c r="L1540" s="2"/>
      <c r="M1540" s="2"/>
      <c r="N1540" s="2"/>
      <c r="O1540" s="2"/>
      <c r="Q1540" s="2"/>
      <c r="R1540" s="2"/>
      <c r="S1540" s="2"/>
      <c r="T1540" s="2"/>
      <c r="V1540" s="2"/>
      <c r="W1540" s="2"/>
      <c r="X1540" s="2"/>
      <c r="Z1540" s="2"/>
      <c r="AA1540" s="2"/>
    </row>
    <row r="1541">
      <c r="A1541" s="95"/>
      <c r="B1541" s="134"/>
      <c r="C1541" s="95"/>
      <c r="D1541" s="94"/>
      <c r="E1541" s="95"/>
      <c r="F1541" s="134"/>
      <c r="G1541" s="94"/>
      <c r="H1541" s="94"/>
      <c r="I1541" s="2"/>
      <c r="J1541" s="2"/>
      <c r="K1541" s="2"/>
      <c r="L1541" s="2"/>
      <c r="M1541" s="2"/>
      <c r="N1541" s="2"/>
      <c r="O1541" s="2"/>
      <c r="Q1541" s="2"/>
      <c r="R1541" s="2"/>
      <c r="S1541" s="2"/>
      <c r="T1541" s="2"/>
      <c r="V1541" s="2"/>
      <c r="W1541" s="2"/>
      <c r="X1541" s="2"/>
      <c r="Z1541" s="2"/>
      <c r="AA1541" s="2"/>
    </row>
    <row r="1542">
      <c r="A1542" s="95"/>
      <c r="B1542" s="134"/>
      <c r="C1542" s="95"/>
      <c r="D1542" s="94"/>
      <c r="E1542" s="95"/>
      <c r="F1542" s="134"/>
      <c r="G1542" s="94"/>
      <c r="H1542" s="94"/>
      <c r="I1542" s="2"/>
      <c r="J1542" s="2"/>
      <c r="K1542" s="2"/>
      <c r="L1542" s="2"/>
      <c r="M1542" s="2"/>
      <c r="N1542" s="2"/>
      <c r="O1542" s="2"/>
      <c r="Q1542" s="2"/>
      <c r="R1542" s="2"/>
      <c r="S1542" s="2"/>
      <c r="T1542" s="2"/>
      <c r="V1542" s="2"/>
      <c r="W1542" s="2"/>
      <c r="X1542" s="2"/>
      <c r="Z1542" s="2"/>
      <c r="AA1542" s="2"/>
    </row>
    <row r="1543">
      <c r="A1543" s="95"/>
      <c r="B1543" s="134"/>
      <c r="C1543" s="95"/>
      <c r="D1543" s="94"/>
      <c r="E1543" s="95"/>
      <c r="F1543" s="134"/>
      <c r="G1543" s="94"/>
      <c r="H1543" s="94"/>
      <c r="I1543" s="2"/>
      <c r="J1543" s="2"/>
      <c r="K1543" s="2"/>
      <c r="L1543" s="2"/>
      <c r="M1543" s="2"/>
      <c r="N1543" s="2"/>
      <c r="O1543" s="2"/>
      <c r="Q1543" s="2"/>
      <c r="R1543" s="2"/>
      <c r="S1543" s="2"/>
      <c r="T1543" s="2"/>
      <c r="V1543" s="2"/>
      <c r="W1543" s="2"/>
      <c r="X1543" s="2"/>
      <c r="Z1543" s="2"/>
      <c r="AA1543" s="2"/>
    </row>
    <row r="1544">
      <c r="A1544" s="95"/>
      <c r="B1544" s="134"/>
      <c r="C1544" s="95"/>
      <c r="D1544" s="94"/>
      <c r="E1544" s="95"/>
      <c r="F1544" s="134"/>
      <c r="G1544" s="94"/>
      <c r="H1544" s="94"/>
      <c r="I1544" s="2"/>
      <c r="J1544" s="2"/>
      <c r="K1544" s="2"/>
      <c r="L1544" s="2"/>
      <c r="M1544" s="2"/>
      <c r="N1544" s="2"/>
      <c r="O1544" s="2"/>
      <c r="Q1544" s="2"/>
      <c r="R1544" s="2"/>
      <c r="S1544" s="2"/>
      <c r="T1544" s="2"/>
      <c r="V1544" s="2"/>
      <c r="W1544" s="2"/>
      <c r="X1544" s="2"/>
      <c r="Z1544" s="2"/>
      <c r="AA1544" s="2"/>
    </row>
    <row r="1545">
      <c r="A1545" s="95"/>
      <c r="B1545" s="134"/>
      <c r="C1545" s="95"/>
      <c r="D1545" s="94"/>
      <c r="E1545" s="95"/>
      <c r="F1545" s="134"/>
      <c r="G1545" s="94"/>
      <c r="H1545" s="94"/>
      <c r="I1545" s="2"/>
      <c r="J1545" s="2"/>
      <c r="K1545" s="2"/>
      <c r="L1545" s="2"/>
      <c r="M1545" s="2"/>
      <c r="N1545" s="2"/>
      <c r="O1545" s="2"/>
      <c r="Q1545" s="2"/>
      <c r="R1545" s="2"/>
      <c r="S1545" s="2"/>
      <c r="T1545" s="2"/>
      <c r="V1545" s="2"/>
      <c r="W1545" s="2"/>
      <c r="X1545" s="2"/>
      <c r="Z1545" s="2"/>
      <c r="AA1545" s="2"/>
    </row>
    <row r="1546">
      <c r="A1546" s="95"/>
      <c r="B1546" s="134"/>
      <c r="C1546" s="95"/>
      <c r="D1546" s="94"/>
      <c r="E1546" s="95"/>
      <c r="F1546" s="134"/>
      <c r="G1546" s="94"/>
      <c r="H1546" s="94"/>
      <c r="I1546" s="2"/>
      <c r="J1546" s="2"/>
      <c r="K1546" s="2"/>
      <c r="L1546" s="2"/>
      <c r="M1546" s="2"/>
      <c r="N1546" s="2"/>
      <c r="O1546" s="2"/>
      <c r="Q1546" s="2"/>
      <c r="R1546" s="2"/>
      <c r="S1546" s="2"/>
      <c r="T1546" s="2"/>
      <c r="V1546" s="2"/>
      <c r="W1546" s="2"/>
      <c r="X1546" s="2"/>
      <c r="Z1546" s="2"/>
      <c r="AA1546" s="2"/>
    </row>
    <row r="1547">
      <c r="A1547" s="95"/>
      <c r="B1547" s="134"/>
      <c r="C1547" s="95"/>
      <c r="D1547" s="94"/>
      <c r="E1547" s="95"/>
      <c r="F1547" s="134"/>
      <c r="G1547" s="94"/>
      <c r="H1547" s="94"/>
      <c r="I1547" s="2"/>
      <c r="J1547" s="2"/>
      <c r="K1547" s="2"/>
      <c r="L1547" s="2"/>
      <c r="M1547" s="2"/>
      <c r="N1547" s="2"/>
      <c r="O1547" s="2"/>
      <c r="Q1547" s="2"/>
      <c r="R1547" s="2"/>
      <c r="S1547" s="2"/>
      <c r="T1547" s="2"/>
      <c r="V1547" s="2"/>
      <c r="W1547" s="2"/>
      <c r="X1547" s="2"/>
      <c r="Z1547" s="2"/>
      <c r="AA1547" s="2"/>
    </row>
    <row r="1548">
      <c r="A1548" s="95"/>
      <c r="B1548" s="134"/>
      <c r="C1548" s="95"/>
      <c r="D1548" s="94"/>
      <c r="E1548" s="95"/>
      <c r="F1548" s="134"/>
      <c r="G1548" s="94"/>
      <c r="H1548" s="94"/>
      <c r="I1548" s="2"/>
      <c r="J1548" s="2"/>
      <c r="K1548" s="2"/>
      <c r="L1548" s="2"/>
      <c r="M1548" s="2"/>
      <c r="N1548" s="2"/>
      <c r="O1548" s="2"/>
      <c r="Q1548" s="2"/>
      <c r="R1548" s="2"/>
      <c r="S1548" s="2"/>
      <c r="T1548" s="2"/>
      <c r="V1548" s="2"/>
      <c r="W1548" s="2"/>
      <c r="X1548" s="2"/>
      <c r="Z1548" s="2"/>
      <c r="AA1548" s="2"/>
    </row>
    <row r="1549">
      <c r="A1549" s="95"/>
      <c r="B1549" s="134"/>
      <c r="C1549" s="95"/>
      <c r="D1549" s="94"/>
      <c r="E1549" s="95"/>
      <c r="F1549" s="134"/>
      <c r="G1549" s="94"/>
      <c r="H1549" s="94"/>
      <c r="I1549" s="2"/>
      <c r="J1549" s="2"/>
      <c r="K1549" s="2"/>
      <c r="L1549" s="2"/>
      <c r="M1549" s="2"/>
      <c r="N1549" s="2"/>
      <c r="O1549" s="2"/>
      <c r="Q1549" s="2"/>
      <c r="R1549" s="2"/>
      <c r="S1549" s="2"/>
      <c r="T1549" s="2"/>
      <c r="V1549" s="2"/>
      <c r="W1549" s="2"/>
      <c r="X1549" s="2"/>
      <c r="Z1549" s="2"/>
      <c r="AA1549" s="2"/>
    </row>
    <row r="1550">
      <c r="A1550" s="95"/>
      <c r="B1550" s="134"/>
      <c r="C1550" s="95"/>
      <c r="D1550" s="94"/>
      <c r="E1550" s="95"/>
      <c r="F1550" s="134"/>
      <c r="G1550" s="94"/>
      <c r="H1550" s="94"/>
      <c r="I1550" s="2"/>
      <c r="J1550" s="2"/>
      <c r="K1550" s="2"/>
      <c r="L1550" s="2"/>
      <c r="M1550" s="2"/>
      <c r="N1550" s="2"/>
      <c r="O1550" s="2"/>
      <c r="Q1550" s="2"/>
      <c r="R1550" s="2"/>
      <c r="S1550" s="2"/>
      <c r="T1550" s="2"/>
      <c r="V1550" s="2"/>
      <c r="W1550" s="2"/>
      <c r="X1550" s="2"/>
      <c r="Z1550" s="2"/>
      <c r="AA1550" s="2"/>
    </row>
    <row r="1551">
      <c r="A1551" s="95"/>
      <c r="B1551" s="134"/>
      <c r="C1551" s="95"/>
      <c r="D1551" s="94"/>
      <c r="E1551" s="95"/>
      <c r="F1551" s="134"/>
      <c r="G1551" s="94"/>
      <c r="H1551" s="94"/>
      <c r="I1551" s="2"/>
      <c r="J1551" s="2"/>
      <c r="K1551" s="2"/>
      <c r="L1551" s="2"/>
      <c r="M1551" s="2"/>
      <c r="N1551" s="2"/>
      <c r="O1551" s="2"/>
      <c r="Q1551" s="2"/>
      <c r="R1551" s="2"/>
      <c r="S1551" s="2"/>
      <c r="T1551" s="2"/>
      <c r="V1551" s="2"/>
      <c r="W1551" s="2"/>
      <c r="X1551" s="2"/>
      <c r="Z1551" s="2"/>
      <c r="AA1551" s="2"/>
    </row>
    <row r="1552">
      <c r="A1552" s="95"/>
      <c r="B1552" s="134"/>
      <c r="C1552" s="95"/>
      <c r="D1552" s="94"/>
      <c r="E1552" s="95"/>
      <c r="F1552" s="134"/>
      <c r="G1552" s="94"/>
      <c r="H1552" s="94"/>
      <c r="I1552" s="2"/>
      <c r="J1552" s="2"/>
      <c r="K1552" s="2"/>
      <c r="L1552" s="2"/>
      <c r="M1552" s="2"/>
      <c r="N1552" s="2"/>
      <c r="O1552" s="2"/>
      <c r="Q1552" s="2"/>
      <c r="R1552" s="2"/>
      <c r="S1552" s="2"/>
      <c r="T1552" s="2"/>
      <c r="V1552" s="2"/>
      <c r="W1552" s="2"/>
      <c r="X1552" s="2"/>
      <c r="Z1552" s="2"/>
      <c r="AA1552" s="2"/>
    </row>
    <row r="1553">
      <c r="A1553" s="95"/>
      <c r="B1553" s="134"/>
      <c r="C1553" s="95"/>
      <c r="D1553" s="94"/>
      <c r="E1553" s="95"/>
      <c r="F1553" s="134"/>
      <c r="G1553" s="94"/>
      <c r="H1553" s="94"/>
      <c r="I1553" s="2"/>
      <c r="J1553" s="2"/>
      <c r="K1553" s="2"/>
      <c r="L1553" s="2"/>
      <c r="M1553" s="2"/>
      <c r="N1553" s="2"/>
      <c r="O1553" s="2"/>
      <c r="Q1553" s="2"/>
      <c r="R1553" s="2"/>
      <c r="S1553" s="2"/>
      <c r="T1553" s="2"/>
      <c r="V1553" s="2"/>
      <c r="W1553" s="2"/>
      <c r="X1553" s="2"/>
      <c r="Z1553" s="2"/>
      <c r="AA1553" s="2"/>
    </row>
    <row r="1554">
      <c r="A1554" s="95"/>
      <c r="B1554" s="134"/>
      <c r="C1554" s="95"/>
      <c r="D1554" s="94"/>
      <c r="E1554" s="95"/>
      <c r="F1554" s="134"/>
      <c r="G1554" s="94"/>
      <c r="H1554" s="94"/>
      <c r="I1554" s="2"/>
      <c r="J1554" s="2"/>
      <c r="K1554" s="2"/>
      <c r="L1554" s="2"/>
      <c r="M1554" s="2"/>
      <c r="N1554" s="2"/>
      <c r="O1554" s="2"/>
      <c r="Q1554" s="2"/>
      <c r="R1554" s="2"/>
      <c r="S1554" s="2"/>
      <c r="T1554" s="2"/>
      <c r="V1554" s="2"/>
      <c r="W1554" s="2"/>
      <c r="X1554" s="2"/>
      <c r="Z1554" s="2"/>
      <c r="AA1554" s="2"/>
    </row>
    <row r="1555">
      <c r="A1555" s="95"/>
      <c r="B1555" s="134"/>
      <c r="C1555" s="95"/>
      <c r="D1555" s="94"/>
      <c r="E1555" s="95"/>
      <c r="F1555" s="134"/>
      <c r="G1555" s="94"/>
      <c r="H1555" s="94"/>
      <c r="I1555" s="2"/>
      <c r="J1555" s="2"/>
      <c r="K1555" s="2"/>
      <c r="L1555" s="2"/>
      <c r="M1555" s="2"/>
      <c r="N1555" s="2"/>
      <c r="O1555" s="2"/>
      <c r="Q1555" s="2"/>
      <c r="R1555" s="2"/>
      <c r="S1555" s="2"/>
      <c r="T1555" s="2"/>
      <c r="V1555" s="2"/>
      <c r="W1555" s="2"/>
      <c r="X1555" s="2"/>
      <c r="Z1555" s="2"/>
      <c r="AA1555" s="2"/>
    </row>
    <row r="1556">
      <c r="A1556" s="95"/>
      <c r="B1556" s="134"/>
      <c r="C1556" s="95"/>
      <c r="D1556" s="94"/>
      <c r="E1556" s="95"/>
      <c r="F1556" s="134"/>
      <c r="G1556" s="94"/>
      <c r="H1556" s="94"/>
      <c r="I1556" s="2"/>
      <c r="J1556" s="2"/>
      <c r="K1556" s="2"/>
      <c r="L1556" s="2"/>
      <c r="M1556" s="2"/>
      <c r="N1556" s="2"/>
      <c r="O1556" s="2"/>
      <c r="Q1556" s="2"/>
      <c r="R1556" s="2"/>
      <c r="S1556" s="2"/>
      <c r="T1556" s="2"/>
      <c r="V1556" s="2"/>
      <c r="W1556" s="2"/>
      <c r="X1556" s="2"/>
      <c r="Z1556" s="2"/>
      <c r="AA1556" s="2"/>
    </row>
    <row r="1557">
      <c r="A1557" s="95"/>
      <c r="B1557" s="134"/>
      <c r="C1557" s="95"/>
      <c r="D1557" s="94"/>
      <c r="E1557" s="95"/>
      <c r="F1557" s="134"/>
      <c r="G1557" s="94"/>
      <c r="H1557" s="94"/>
      <c r="I1557" s="2"/>
      <c r="J1557" s="2"/>
      <c r="K1557" s="2"/>
      <c r="L1557" s="2"/>
      <c r="M1557" s="2"/>
      <c r="N1557" s="2"/>
      <c r="O1557" s="2"/>
      <c r="Q1557" s="2"/>
      <c r="R1557" s="2"/>
      <c r="S1557" s="2"/>
      <c r="T1557" s="2"/>
      <c r="V1557" s="2"/>
      <c r="W1557" s="2"/>
      <c r="X1557" s="2"/>
      <c r="Z1557" s="2"/>
      <c r="AA1557" s="2"/>
    </row>
    <row r="1558">
      <c r="A1558" s="95"/>
      <c r="B1558" s="134"/>
      <c r="C1558" s="95"/>
      <c r="D1558" s="94"/>
      <c r="E1558" s="95"/>
      <c r="F1558" s="134"/>
      <c r="G1558" s="94"/>
      <c r="H1558" s="94"/>
      <c r="I1558" s="2"/>
      <c r="J1558" s="2"/>
      <c r="K1558" s="2"/>
      <c r="L1558" s="2"/>
      <c r="M1558" s="2"/>
      <c r="N1558" s="2"/>
      <c r="O1558" s="2"/>
      <c r="Q1558" s="2"/>
      <c r="R1558" s="2"/>
      <c r="S1558" s="2"/>
      <c r="T1558" s="2"/>
      <c r="V1558" s="2"/>
      <c r="W1558" s="2"/>
      <c r="X1558" s="2"/>
      <c r="Z1558" s="2"/>
      <c r="AA1558" s="2"/>
    </row>
    <row r="1559">
      <c r="A1559" s="95"/>
      <c r="B1559" s="134"/>
      <c r="C1559" s="95"/>
      <c r="D1559" s="94"/>
      <c r="E1559" s="95"/>
      <c r="F1559" s="134"/>
      <c r="G1559" s="94"/>
      <c r="H1559" s="94"/>
      <c r="I1559" s="2"/>
      <c r="J1559" s="2"/>
      <c r="K1559" s="2"/>
      <c r="L1559" s="2"/>
      <c r="M1559" s="2"/>
      <c r="N1559" s="2"/>
      <c r="O1559" s="2"/>
      <c r="Q1559" s="2"/>
      <c r="R1559" s="2"/>
      <c r="S1559" s="2"/>
      <c r="T1559" s="2"/>
      <c r="V1559" s="2"/>
      <c r="W1559" s="2"/>
      <c r="X1559" s="2"/>
      <c r="Z1559" s="2"/>
      <c r="AA1559" s="2"/>
    </row>
    <row r="1560">
      <c r="A1560" s="95"/>
      <c r="B1560" s="134"/>
      <c r="C1560" s="95"/>
      <c r="D1560" s="94"/>
      <c r="E1560" s="95"/>
      <c r="F1560" s="134"/>
      <c r="G1560" s="94"/>
      <c r="H1560" s="94"/>
      <c r="I1560" s="2"/>
      <c r="J1560" s="2"/>
      <c r="K1560" s="2"/>
      <c r="L1560" s="2"/>
      <c r="M1560" s="2"/>
      <c r="N1560" s="2"/>
      <c r="O1560" s="2"/>
      <c r="Q1560" s="2"/>
      <c r="R1560" s="2"/>
      <c r="S1560" s="2"/>
      <c r="T1560" s="2"/>
      <c r="V1560" s="2"/>
      <c r="W1560" s="2"/>
      <c r="X1560" s="2"/>
      <c r="Z1560" s="2"/>
      <c r="AA1560" s="2"/>
    </row>
    <row r="1561">
      <c r="A1561" s="95"/>
      <c r="B1561" s="134"/>
      <c r="C1561" s="95"/>
      <c r="D1561" s="94"/>
      <c r="E1561" s="95"/>
      <c r="F1561" s="134"/>
      <c r="G1561" s="94"/>
      <c r="H1561" s="94"/>
      <c r="I1561" s="2"/>
      <c r="J1561" s="2"/>
      <c r="K1561" s="2"/>
      <c r="L1561" s="2"/>
      <c r="M1561" s="2"/>
      <c r="N1561" s="2"/>
      <c r="O1561" s="2"/>
      <c r="Q1561" s="2"/>
      <c r="R1561" s="2"/>
      <c r="S1561" s="2"/>
      <c r="T1561" s="2"/>
      <c r="V1561" s="2"/>
      <c r="W1561" s="2"/>
      <c r="X1561" s="2"/>
      <c r="Z1561" s="2"/>
      <c r="AA1561" s="2"/>
    </row>
    <row r="1562">
      <c r="A1562" s="95"/>
      <c r="B1562" s="134"/>
      <c r="C1562" s="95"/>
      <c r="D1562" s="94"/>
      <c r="E1562" s="95"/>
      <c r="F1562" s="134"/>
      <c r="G1562" s="94"/>
      <c r="H1562" s="94"/>
      <c r="I1562" s="2"/>
      <c r="J1562" s="2"/>
      <c r="K1562" s="2"/>
      <c r="L1562" s="2"/>
      <c r="M1562" s="2"/>
      <c r="N1562" s="2"/>
      <c r="O1562" s="2"/>
      <c r="Q1562" s="2"/>
      <c r="R1562" s="2"/>
      <c r="S1562" s="2"/>
      <c r="T1562" s="2"/>
      <c r="V1562" s="2"/>
      <c r="W1562" s="2"/>
      <c r="X1562" s="2"/>
      <c r="Z1562" s="2"/>
      <c r="AA1562" s="2"/>
    </row>
    <row r="1563">
      <c r="A1563" s="95"/>
      <c r="B1563" s="134"/>
      <c r="C1563" s="95"/>
      <c r="D1563" s="94"/>
      <c r="E1563" s="95"/>
      <c r="F1563" s="134"/>
      <c r="G1563" s="94"/>
      <c r="H1563" s="94"/>
      <c r="I1563" s="2"/>
      <c r="J1563" s="2"/>
      <c r="K1563" s="2"/>
      <c r="L1563" s="2"/>
      <c r="M1563" s="2"/>
      <c r="N1563" s="2"/>
      <c r="O1563" s="2"/>
      <c r="Q1563" s="2"/>
      <c r="R1563" s="2"/>
      <c r="S1563" s="2"/>
      <c r="T1563" s="2"/>
      <c r="V1563" s="2"/>
      <c r="W1563" s="2"/>
      <c r="X1563" s="2"/>
      <c r="Z1563" s="2"/>
      <c r="AA1563" s="2"/>
    </row>
    <row r="1564">
      <c r="A1564" s="95"/>
      <c r="B1564" s="134"/>
      <c r="C1564" s="95"/>
      <c r="D1564" s="94"/>
      <c r="E1564" s="95"/>
      <c r="F1564" s="134"/>
      <c r="G1564" s="94"/>
      <c r="H1564" s="94"/>
      <c r="I1564" s="2"/>
      <c r="J1564" s="2"/>
      <c r="K1564" s="2"/>
      <c r="L1564" s="2"/>
      <c r="M1564" s="2"/>
      <c r="N1564" s="2"/>
      <c r="O1564" s="2"/>
      <c r="Q1564" s="2"/>
      <c r="R1564" s="2"/>
      <c r="S1564" s="2"/>
      <c r="T1564" s="2"/>
      <c r="V1564" s="2"/>
      <c r="W1564" s="2"/>
      <c r="X1564" s="2"/>
      <c r="Z1564" s="2"/>
      <c r="AA1564" s="2"/>
    </row>
    <row r="1565">
      <c r="A1565" s="95"/>
      <c r="B1565" s="134"/>
      <c r="C1565" s="95"/>
      <c r="D1565" s="94"/>
      <c r="E1565" s="95"/>
      <c r="F1565" s="134"/>
      <c r="G1565" s="94"/>
      <c r="H1565" s="94"/>
      <c r="I1565" s="2"/>
      <c r="J1565" s="2"/>
      <c r="K1565" s="2"/>
      <c r="L1565" s="2"/>
      <c r="M1565" s="2"/>
      <c r="N1565" s="2"/>
      <c r="O1565" s="2"/>
      <c r="Q1565" s="2"/>
      <c r="R1565" s="2"/>
      <c r="S1565" s="2"/>
      <c r="T1565" s="2"/>
      <c r="V1565" s="2"/>
      <c r="W1565" s="2"/>
      <c r="X1565" s="2"/>
      <c r="Z1565" s="2"/>
      <c r="AA1565" s="2"/>
    </row>
    <row r="1566">
      <c r="A1566" s="95"/>
      <c r="B1566" s="134"/>
      <c r="C1566" s="95"/>
      <c r="D1566" s="94"/>
      <c r="E1566" s="95"/>
      <c r="F1566" s="134"/>
      <c r="G1566" s="94"/>
      <c r="H1566" s="94"/>
      <c r="I1566" s="2"/>
      <c r="J1566" s="2"/>
      <c r="K1566" s="2"/>
      <c r="L1566" s="2"/>
      <c r="M1566" s="2"/>
      <c r="N1566" s="2"/>
      <c r="O1566" s="2"/>
      <c r="Q1566" s="2"/>
      <c r="R1566" s="2"/>
      <c r="S1566" s="2"/>
      <c r="T1566" s="2"/>
      <c r="V1566" s="2"/>
      <c r="W1566" s="2"/>
      <c r="X1566" s="2"/>
      <c r="Z1566" s="2"/>
      <c r="AA1566" s="2"/>
    </row>
    <row r="1567">
      <c r="A1567" s="95"/>
      <c r="B1567" s="134"/>
      <c r="C1567" s="95"/>
      <c r="D1567" s="94"/>
      <c r="E1567" s="95"/>
      <c r="F1567" s="134"/>
      <c r="G1567" s="94"/>
      <c r="H1567" s="94"/>
      <c r="I1567" s="2"/>
      <c r="J1567" s="2"/>
      <c r="K1567" s="2"/>
      <c r="L1567" s="2"/>
      <c r="M1567" s="2"/>
      <c r="N1567" s="2"/>
      <c r="O1567" s="2"/>
      <c r="Q1567" s="2"/>
      <c r="R1567" s="2"/>
      <c r="S1567" s="2"/>
      <c r="T1567" s="2"/>
      <c r="V1567" s="2"/>
      <c r="W1567" s="2"/>
      <c r="X1567" s="2"/>
      <c r="Z1567" s="2"/>
      <c r="AA1567" s="2"/>
    </row>
    <row r="1568">
      <c r="A1568" s="95"/>
      <c r="B1568" s="134"/>
      <c r="C1568" s="95"/>
      <c r="D1568" s="94"/>
      <c r="E1568" s="95"/>
      <c r="F1568" s="134"/>
      <c r="G1568" s="94"/>
      <c r="H1568" s="94"/>
      <c r="I1568" s="2"/>
      <c r="J1568" s="2"/>
      <c r="K1568" s="2"/>
      <c r="L1568" s="2"/>
      <c r="M1568" s="2"/>
      <c r="N1568" s="2"/>
      <c r="O1568" s="2"/>
      <c r="Q1568" s="2"/>
      <c r="R1568" s="2"/>
      <c r="S1568" s="2"/>
      <c r="T1568" s="2"/>
      <c r="V1568" s="2"/>
      <c r="W1568" s="2"/>
      <c r="X1568" s="2"/>
      <c r="Z1568" s="2"/>
      <c r="AA1568" s="2"/>
    </row>
    <row r="1569">
      <c r="A1569" s="95"/>
      <c r="B1569" s="134"/>
      <c r="C1569" s="95"/>
      <c r="D1569" s="94"/>
      <c r="E1569" s="95"/>
      <c r="F1569" s="134"/>
      <c r="G1569" s="94"/>
      <c r="H1569" s="94"/>
      <c r="I1569" s="2"/>
      <c r="J1569" s="2"/>
      <c r="K1569" s="2"/>
      <c r="L1569" s="2"/>
      <c r="M1569" s="2"/>
      <c r="N1569" s="2"/>
      <c r="O1569" s="2"/>
      <c r="Q1569" s="2"/>
      <c r="R1569" s="2"/>
      <c r="S1569" s="2"/>
      <c r="T1569" s="2"/>
      <c r="V1569" s="2"/>
      <c r="W1569" s="2"/>
      <c r="X1569" s="2"/>
      <c r="Z1569" s="2"/>
      <c r="AA1569" s="2"/>
    </row>
    <row r="1570">
      <c r="A1570" s="95"/>
      <c r="B1570" s="134"/>
      <c r="C1570" s="95"/>
      <c r="D1570" s="94"/>
      <c r="E1570" s="95"/>
      <c r="F1570" s="134"/>
      <c r="G1570" s="94"/>
      <c r="H1570" s="94"/>
      <c r="I1570" s="2"/>
      <c r="J1570" s="2"/>
      <c r="K1570" s="2"/>
      <c r="L1570" s="2"/>
      <c r="M1570" s="2"/>
      <c r="N1570" s="2"/>
      <c r="O1570" s="2"/>
      <c r="Q1570" s="2"/>
      <c r="R1570" s="2"/>
      <c r="S1570" s="2"/>
      <c r="T1570" s="2"/>
      <c r="V1570" s="2"/>
      <c r="W1570" s="2"/>
      <c r="X1570" s="2"/>
      <c r="Z1570" s="2"/>
      <c r="AA1570" s="2"/>
    </row>
    <row r="1571">
      <c r="A1571" s="95"/>
      <c r="B1571" s="134"/>
      <c r="C1571" s="95"/>
      <c r="D1571" s="94"/>
      <c r="E1571" s="95"/>
      <c r="F1571" s="134"/>
      <c r="G1571" s="94"/>
      <c r="H1571" s="94"/>
      <c r="I1571" s="2"/>
      <c r="J1571" s="2"/>
      <c r="K1571" s="2"/>
      <c r="L1571" s="2"/>
      <c r="M1571" s="2"/>
      <c r="N1571" s="2"/>
      <c r="O1571" s="2"/>
      <c r="Q1571" s="2"/>
      <c r="R1571" s="2"/>
      <c r="S1571" s="2"/>
      <c r="T1571" s="2"/>
      <c r="V1571" s="2"/>
      <c r="W1571" s="2"/>
      <c r="X1571" s="2"/>
      <c r="Z1571" s="2"/>
      <c r="AA1571" s="2"/>
    </row>
    <row r="1572">
      <c r="A1572" s="95"/>
      <c r="B1572" s="134"/>
      <c r="C1572" s="95"/>
      <c r="D1572" s="94"/>
      <c r="E1572" s="95"/>
      <c r="F1572" s="134"/>
      <c r="G1572" s="94"/>
      <c r="H1572" s="94"/>
      <c r="I1572" s="2"/>
      <c r="J1572" s="2"/>
      <c r="K1572" s="2"/>
      <c r="L1572" s="2"/>
      <c r="M1572" s="2"/>
      <c r="N1572" s="2"/>
      <c r="O1572" s="2"/>
      <c r="Q1572" s="2"/>
      <c r="R1572" s="2"/>
      <c r="S1572" s="2"/>
      <c r="T1572" s="2"/>
      <c r="V1572" s="2"/>
      <c r="W1572" s="2"/>
      <c r="X1572" s="2"/>
      <c r="Z1572" s="2"/>
      <c r="AA1572" s="2"/>
    </row>
    <row r="1573">
      <c r="A1573" s="95"/>
      <c r="B1573" s="134"/>
      <c r="C1573" s="95"/>
      <c r="D1573" s="94"/>
      <c r="E1573" s="95"/>
      <c r="F1573" s="134"/>
      <c r="G1573" s="94"/>
      <c r="H1573" s="94"/>
      <c r="I1573" s="2"/>
      <c r="J1573" s="2"/>
      <c r="K1573" s="2"/>
      <c r="L1573" s="2"/>
      <c r="M1573" s="2"/>
      <c r="N1573" s="2"/>
      <c r="O1573" s="2"/>
      <c r="Q1573" s="2"/>
      <c r="R1573" s="2"/>
      <c r="S1573" s="2"/>
      <c r="T1573" s="2"/>
      <c r="V1573" s="2"/>
      <c r="W1573" s="2"/>
      <c r="X1573" s="2"/>
      <c r="Z1573" s="2"/>
      <c r="AA1573" s="2"/>
    </row>
    <row r="1574">
      <c r="A1574" s="95"/>
      <c r="B1574" s="134"/>
      <c r="C1574" s="95"/>
      <c r="D1574" s="94"/>
      <c r="E1574" s="95"/>
      <c r="F1574" s="134"/>
      <c r="G1574" s="94"/>
      <c r="H1574" s="94"/>
      <c r="I1574" s="2"/>
      <c r="J1574" s="2"/>
      <c r="K1574" s="2"/>
      <c r="L1574" s="2"/>
      <c r="M1574" s="2"/>
      <c r="N1574" s="2"/>
      <c r="O1574" s="2"/>
      <c r="Q1574" s="2"/>
      <c r="R1574" s="2"/>
      <c r="S1574" s="2"/>
      <c r="T1574" s="2"/>
      <c r="V1574" s="2"/>
      <c r="W1574" s="2"/>
      <c r="X1574" s="2"/>
      <c r="Z1574" s="2"/>
      <c r="AA1574" s="2"/>
    </row>
    <row r="1575">
      <c r="A1575" s="95"/>
      <c r="B1575" s="134"/>
      <c r="C1575" s="95"/>
      <c r="D1575" s="94"/>
      <c r="E1575" s="95"/>
      <c r="F1575" s="134"/>
      <c r="G1575" s="94"/>
      <c r="H1575" s="94"/>
      <c r="I1575" s="2"/>
      <c r="J1575" s="2"/>
      <c r="K1575" s="2"/>
      <c r="L1575" s="2"/>
      <c r="M1575" s="2"/>
      <c r="N1575" s="2"/>
      <c r="O1575" s="2"/>
      <c r="Q1575" s="2"/>
      <c r="R1575" s="2"/>
      <c r="S1575" s="2"/>
      <c r="T1575" s="2"/>
      <c r="V1575" s="2"/>
      <c r="W1575" s="2"/>
      <c r="X1575" s="2"/>
      <c r="Z1575" s="2"/>
      <c r="AA1575" s="2"/>
    </row>
    <row r="1576">
      <c r="A1576" s="95"/>
      <c r="B1576" s="134"/>
      <c r="C1576" s="95"/>
      <c r="D1576" s="94"/>
      <c r="E1576" s="95"/>
      <c r="F1576" s="134"/>
      <c r="G1576" s="94"/>
      <c r="H1576" s="94"/>
      <c r="I1576" s="2"/>
      <c r="J1576" s="2"/>
      <c r="K1576" s="2"/>
      <c r="L1576" s="2"/>
      <c r="M1576" s="2"/>
      <c r="N1576" s="2"/>
      <c r="O1576" s="2"/>
      <c r="Q1576" s="2"/>
      <c r="R1576" s="2"/>
      <c r="S1576" s="2"/>
      <c r="T1576" s="2"/>
      <c r="V1576" s="2"/>
      <c r="W1576" s="2"/>
      <c r="X1576" s="2"/>
      <c r="Z1576" s="2"/>
      <c r="AA1576" s="2"/>
    </row>
    <row r="1577">
      <c r="A1577" s="95"/>
      <c r="B1577" s="134"/>
      <c r="C1577" s="95"/>
      <c r="D1577" s="94"/>
      <c r="E1577" s="95"/>
      <c r="F1577" s="134"/>
      <c r="G1577" s="94"/>
      <c r="H1577" s="94"/>
      <c r="I1577" s="2"/>
      <c r="J1577" s="2"/>
      <c r="K1577" s="2"/>
      <c r="L1577" s="2"/>
      <c r="M1577" s="2"/>
      <c r="N1577" s="2"/>
      <c r="O1577" s="2"/>
      <c r="Q1577" s="2"/>
      <c r="R1577" s="2"/>
      <c r="S1577" s="2"/>
      <c r="T1577" s="2"/>
      <c r="V1577" s="2"/>
      <c r="W1577" s="2"/>
      <c r="X1577" s="2"/>
      <c r="Z1577" s="2"/>
      <c r="AA1577" s="2"/>
    </row>
    <row r="1578">
      <c r="A1578" s="95"/>
      <c r="B1578" s="134"/>
      <c r="C1578" s="95"/>
      <c r="D1578" s="94"/>
      <c r="E1578" s="95"/>
      <c r="F1578" s="134"/>
      <c r="G1578" s="94"/>
      <c r="H1578" s="94"/>
      <c r="I1578" s="2"/>
      <c r="J1578" s="2"/>
      <c r="K1578" s="2"/>
      <c r="L1578" s="2"/>
      <c r="M1578" s="2"/>
      <c r="N1578" s="2"/>
      <c r="O1578" s="2"/>
      <c r="Q1578" s="2"/>
      <c r="R1578" s="2"/>
      <c r="S1578" s="2"/>
      <c r="T1578" s="2"/>
      <c r="V1578" s="2"/>
      <c r="W1578" s="2"/>
      <c r="X1578" s="2"/>
      <c r="Z1578" s="2"/>
      <c r="AA1578" s="2"/>
    </row>
    <row r="1579">
      <c r="A1579" s="95"/>
      <c r="B1579" s="134"/>
      <c r="C1579" s="95"/>
      <c r="D1579" s="94"/>
      <c r="E1579" s="95"/>
      <c r="F1579" s="134"/>
      <c r="G1579" s="94"/>
      <c r="H1579" s="94"/>
      <c r="I1579" s="2"/>
      <c r="J1579" s="2"/>
      <c r="K1579" s="2"/>
      <c r="L1579" s="2"/>
      <c r="M1579" s="2"/>
      <c r="N1579" s="2"/>
      <c r="O1579" s="2"/>
      <c r="Q1579" s="2"/>
      <c r="R1579" s="2"/>
      <c r="S1579" s="2"/>
      <c r="T1579" s="2"/>
      <c r="V1579" s="2"/>
      <c r="W1579" s="2"/>
      <c r="X1579" s="2"/>
      <c r="Z1579" s="2"/>
      <c r="AA1579" s="2"/>
    </row>
    <row r="1580">
      <c r="A1580" s="95"/>
      <c r="B1580" s="134"/>
      <c r="C1580" s="95"/>
      <c r="D1580" s="94"/>
      <c r="E1580" s="95"/>
      <c r="F1580" s="134"/>
      <c r="G1580" s="94"/>
      <c r="H1580" s="94"/>
      <c r="I1580" s="2"/>
      <c r="J1580" s="2"/>
      <c r="K1580" s="2"/>
      <c r="L1580" s="2"/>
      <c r="M1580" s="2"/>
      <c r="N1580" s="2"/>
      <c r="O1580" s="2"/>
      <c r="Q1580" s="2"/>
      <c r="R1580" s="2"/>
      <c r="S1580" s="2"/>
      <c r="T1580" s="2"/>
      <c r="V1580" s="2"/>
      <c r="W1580" s="2"/>
      <c r="X1580" s="2"/>
      <c r="Z1580" s="2"/>
      <c r="AA1580" s="2"/>
    </row>
    <row r="1581">
      <c r="A1581" s="95"/>
      <c r="B1581" s="134"/>
      <c r="C1581" s="95"/>
      <c r="D1581" s="94"/>
      <c r="E1581" s="95"/>
      <c r="F1581" s="134"/>
      <c r="G1581" s="94"/>
      <c r="H1581" s="94"/>
      <c r="I1581" s="2"/>
      <c r="J1581" s="2"/>
      <c r="K1581" s="2"/>
      <c r="L1581" s="2"/>
      <c r="M1581" s="2"/>
      <c r="N1581" s="2"/>
      <c r="O1581" s="2"/>
      <c r="Q1581" s="2"/>
      <c r="R1581" s="2"/>
      <c r="S1581" s="2"/>
      <c r="T1581" s="2"/>
      <c r="V1581" s="2"/>
      <c r="W1581" s="2"/>
      <c r="X1581" s="2"/>
      <c r="Z1581" s="2"/>
      <c r="AA1581" s="2"/>
    </row>
    <row r="1582">
      <c r="A1582" s="95"/>
      <c r="B1582" s="134"/>
      <c r="C1582" s="95"/>
      <c r="D1582" s="94"/>
      <c r="E1582" s="95"/>
      <c r="F1582" s="134"/>
      <c r="G1582" s="94"/>
      <c r="H1582" s="94"/>
      <c r="I1582" s="2"/>
      <c r="J1582" s="2"/>
      <c r="K1582" s="2"/>
      <c r="L1582" s="2"/>
      <c r="M1582" s="2"/>
      <c r="N1582" s="2"/>
      <c r="O1582" s="2"/>
      <c r="Q1582" s="2"/>
      <c r="R1582" s="2"/>
      <c r="S1582" s="2"/>
      <c r="T1582" s="2"/>
      <c r="V1582" s="2"/>
      <c r="W1582" s="2"/>
      <c r="X1582" s="2"/>
      <c r="Z1582" s="2"/>
      <c r="AA1582" s="2"/>
    </row>
    <row r="1583">
      <c r="A1583" s="95"/>
      <c r="B1583" s="134"/>
      <c r="C1583" s="95"/>
      <c r="D1583" s="94"/>
      <c r="E1583" s="95"/>
      <c r="F1583" s="134"/>
      <c r="G1583" s="94"/>
      <c r="H1583" s="94"/>
      <c r="I1583" s="2"/>
      <c r="J1583" s="2"/>
      <c r="K1583" s="2"/>
      <c r="L1583" s="2"/>
      <c r="M1583" s="2"/>
      <c r="N1583" s="2"/>
      <c r="O1583" s="2"/>
      <c r="Q1583" s="2"/>
      <c r="R1583" s="2"/>
      <c r="S1583" s="2"/>
      <c r="T1583" s="2"/>
      <c r="V1583" s="2"/>
      <c r="W1583" s="2"/>
      <c r="X1583" s="2"/>
      <c r="Z1583" s="2"/>
      <c r="AA1583" s="2"/>
    </row>
    <row r="1584">
      <c r="A1584" s="95"/>
      <c r="B1584" s="134"/>
      <c r="C1584" s="95"/>
      <c r="D1584" s="94"/>
      <c r="E1584" s="95"/>
      <c r="F1584" s="134"/>
      <c r="G1584" s="94"/>
      <c r="H1584" s="94"/>
      <c r="I1584" s="2"/>
      <c r="J1584" s="2"/>
      <c r="K1584" s="2"/>
      <c r="L1584" s="2"/>
      <c r="M1584" s="2"/>
      <c r="N1584" s="2"/>
      <c r="O1584" s="2"/>
      <c r="Q1584" s="2"/>
      <c r="R1584" s="2"/>
      <c r="S1584" s="2"/>
      <c r="T1584" s="2"/>
      <c r="V1584" s="2"/>
      <c r="W1584" s="2"/>
      <c r="X1584" s="2"/>
      <c r="Z1584" s="2"/>
      <c r="AA1584" s="2"/>
    </row>
    <row r="1585">
      <c r="A1585" s="95"/>
      <c r="B1585" s="134"/>
      <c r="C1585" s="95"/>
      <c r="D1585" s="94"/>
      <c r="E1585" s="95"/>
      <c r="F1585" s="134"/>
      <c r="G1585" s="94"/>
      <c r="H1585" s="94"/>
      <c r="I1585" s="2"/>
      <c r="J1585" s="2"/>
      <c r="K1585" s="2"/>
      <c r="L1585" s="2"/>
      <c r="M1585" s="2"/>
      <c r="N1585" s="2"/>
      <c r="O1585" s="2"/>
      <c r="Q1585" s="2"/>
      <c r="R1585" s="2"/>
      <c r="S1585" s="2"/>
      <c r="T1585" s="2"/>
      <c r="V1585" s="2"/>
      <c r="W1585" s="2"/>
      <c r="X1585" s="2"/>
      <c r="Z1585" s="2"/>
      <c r="AA1585" s="2"/>
    </row>
    <row r="1586">
      <c r="A1586" s="95"/>
      <c r="B1586" s="134"/>
      <c r="C1586" s="95"/>
      <c r="D1586" s="94"/>
      <c r="E1586" s="95"/>
      <c r="F1586" s="134"/>
      <c r="G1586" s="94"/>
      <c r="H1586" s="94"/>
      <c r="I1586" s="2"/>
      <c r="J1586" s="2"/>
      <c r="K1586" s="2"/>
      <c r="L1586" s="2"/>
      <c r="M1586" s="2"/>
      <c r="N1586" s="2"/>
      <c r="O1586" s="2"/>
      <c r="Q1586" s="2"/>
      <c r="R1586" s="2"/>
      <c r="S1586" s="2"/>
      <c r="T1586" s="2"/>
      <c r="V1586" s="2"/>
      <c r="W1586" s="2"/>
      <c r="X1586" s="2"/>
      <c r="Z1586" s="2"/>
      <c r="AA1586" s="2"/>
    </row>
    <row r="1587">
      <c r="A1587" s="95"/>
      <c r="B1587" s="134"/>
      <c r="C1587" s="95"/>
      <c r="D1587" s="94"/>
      <c r="E1587" s="95"/>
      <c r="F1587" s="134"/>
      <c r="G1587" s="94"/>
      <c r="H1587" s="94"/>
      <c r="I1587" s="2"/>
      <c r="J1587" s="2"/>
      <c r="K1587" s="2"/>
      <c r="L1587" s="2"/>
      <c r="M1587" s="2"/>
      <c r="N1587" s="2"/>
      <c r="O1587" s="2"/>
      <c r="Q1587" s="2"/>
      <c r="R1587" s="2"/>
      <c r="S1587" s="2"/>
      <c r="T1587" s="2"/>
      <c r="V1587" s="2"/>
      <c r="W1587" s="2"/>
      <c r="X1587" s="2"/>
      <c r="Z1587" s="2"/>
      <c r="AA1587" s="2"/>
    </row>
    <row r="1588">
      <c r="A1588" s="95"/>
      <c r="B1588" s="134"/>
      <c r="C1588" s="95"/>
      <c r="D1588" s="94"/>
      <c r="E1588" s="95"/>
      <c r="F1588" s="134"/>
      <c r="G1588" s="94"/>
      <c r="H1588" s="94"/>
      <c r="I1588" s="2"/>
      <c r="J1588" s="2"/>
      <c r="K1588" s="2"/>
      <c r="L1588" s="2"/>
      <c r="M1588" s="2"/>
      <c r="N1588" s="2"/>
      <c r="O1588" s="2"/>
      <c r="Q1588" s="2"/>
      <c r="R1588" s="2"/>
      <c r="S1588" s="2"/>
      <c r="T1588" s="2"/>
      <c r="V1588" s="2"/>
      <c r="W1588" s="2"/>
      <c r="X1588" s="2"/>
      <c r="Z1588" s="2"/>
      <c r="AA1588" s="2"/>
    </row>
    <row r="1589">
      <c r="A1589" s="95"/>
      <c r="B1589" s="134"/>
      <c r="C1589" s="95"/>
      <c r="D1589" s="94"/>
      <c r="E1589" s="95"/>
      <c r="F1589" s="134"/>
      <c r="G1589" s="94"/>
      <c r="H1589" s="94"/>
      <c r="I1589" s="2"/>
      <c r="J1589" s="2"/>
      <c r="K1589" s="2"/>
      <c r="L1589" s="2"/>
      <c r="M1589" s="2"/>
      <c r="N1589" s="2"/>
      <c r="O1589" s="2"/>
      <c r="Q1589" s="2"/>
      <c r="R1589" s="2"/>
      <c r="S1589" s="2"/>
      <c r="T1589" s="2"/>
      <c r="V1589" s="2"/>
      <c r="W1589" s="2"/>
      <c r="X1589" s="2"/>
      <c r="Z1589" s="2"/>
      <c r="AA1589" s="2"/>
    </row>
    <row r="1590">
      <c r="A1590" s="95"/>
      <c r="B1590" s="134"/>
      <c r="C1590" s="95"/>
      <c r="D1590" s="94"/>
      <c r="E1590" s="95"/>
      <c r="F1590" s="134"/>
      <c r="G1590" s="94"/>
      <c r="H1590" s="94"/>
      <c r="I1590" s="2"/>
      <c r="J1590" s="2"/>
      <c r="K1590" s="2"/>
      <c r="L1590" s="2"/>
      <c r="M1590" s="2"/>
      <c r="N1590" s="2"/>
      <c r="O1590" s="2"/>
      <c r="Q1590" s="2"/>
      <c r="R1590" s="2"/>
      <c r="S1590" s="2"/>
      <c r="T1590" s="2"/>
      <c r="V1590" s="2"/>
      <c r="W1590" s="2"/>
      <c r="X1590" s="2"/>
      <c r="Z1590" s="2"/>
      <c r="AA1590" s="2"/>
    </row>
    <row r="1591">
      <c r="A1591" s="95"/>
      <c r="B1591" s="134"/>
      <c r="C1591" s="95"/>
      <c r="D1591" s="94"/>
      <c r="E1591" s="95"/>
      <c r="F1591" s="134"/>
      <c r="G1591" s="94"/>
      <c r="H1591" s="94"/>
      <c r="I1591" s="2"/>
      <c r="J1591" s="2"/>
      <c r="K1591" s="2"/>
      <c r="L1591" s="2"/>
      <c r="M1591" s="2"/>
      <c r="N1591" s="2"/>
      <c r="O1591" s="2"/>
      <c r="Q1591" s="2"/>
      <c r="R1591" s="2"/>
      <c r="S1591" s="2"/>
      <c r="T1591" s="2"/>
      <c r="V1591" s="2"/>
      <c r="W1591" s="2"/>
      <c r="X1591" s="2"/>
      <c r="Z1591" s="2"/>
      <c r="AA1591" s="2"/>
    </row>
    <row r="1592">
      <c r="A1592" s="95"/>
      <c r="B1592" s="134"/>
      <c r="C1592" s="95"/>
      <c r="D1592" s="94"/>
      <c r="E1592" s="95"/>
      <c r="F1592" s="134"/>
      <c r="G1592" s="94"/>
      <c r="H1592" s="94"/>
      <c r="I1592" s="2"/>
      <c r="J1592" s="2"/>
      <c r="K1592" s="2"/>
      <c r="L1592" s="2"/>
      <c r="M1592" s="2"/>
      <c r="N1592" s="2"/>
      <c r="O1592" s="2"/>
      <c r="Q1592" s="2"/>
      <c r="R1592" s="2"/>
      <c r="S1592" s="2"/>
      <c r="T1592" s="2"/>
      <c r="V1592" s="2"/>
      <c r="W1592" s="2"/>
      <c r="X1592" s="2"/>
      <c r="Z1592" s="2"/>
      <c r="AA1592" s="2"/>
    </row>
    <row r="1593">
      <c r="A1593" s="95"/>
      <c r="B1593" s="134"/>
      <c r="C1593" s="95"/>
      <c r="D1593" s="94"/>
      <c r="E1593" s="95"/>
      <c r="F1593" s="134"/>
      <c r="G1593" s="94"/>
      <c r="H1593" s="94"/>
      <c r="I1593" s="2"/>
      <c r="J1593" s="2"/>
      <c r="K1593" s="2"/>
      <c r="L1593" s="2"/>
      <c r="M1593" s="2"/>
      <c r="N1593" s="2"/>
      <c r="O1593" s="2"/>
      <c r="Q1593" s="2"/>
      <c r="R1593" s="2"/>
      <c r="S1593" s="2"/>
      <c r="T1593" s="2"/>
      <c r="V1593" s="2"/>
      <c r="W1593" s="2"/>
      <c r="X1593" s="2"/>
      <c r="Z1593" s="2"/>
      <c r="AA1593" s="2"/>
    </row>
    <row r="1594">
      <c r="A1594" s="95"/>
      <c r="B1594" s="134"/>
      <c r="C1594" s="95"/>
      <c r="D1594" s="94"/>
      <c r="E1594" s="95"/>
      <c r="F1594" s="134"/>
      <c r="G1594" s="94"/>
      <c r="H1594" s="94"/>
      <c r="I1594" s="2"/>
      <c r="J1594" s="2"/>
      <c r="K1594" s="2"/>
      <c r="L1594" s="2"/>
      <c r="M1594" s="2"/>
      <c r="N1594" s="2"/>
      <c r="O1594" s="2"/>
      <c r="Q1594" s="2"/>
      <c r="R1594" s="2"/>
      <c r="S1594" s="2"/>
      <c r="T1594" s="2"/>
      <c r="V1594" s="2"/>
      <c r="W1594" s="2"/>
      <c r="X1594" s="2"/>
      <c r="Z1594" s="2"/>
      <c r="AA1594" s="2"/>
    </row>
    <row r="1595">
      <c r="A1595" s="95"/>
      <c r="B1595" s="134"/>
      <c r="C1595" s="95"/>
      <c r="D1595" s="94"/>
      <c r="E1595" s="95"/>
      <c r="F1595" s="134"/>
      <c r="G1595" s="94"/>
      <c r="H1595" s="94"/>
      <c r="I1595" s="2"/>
      <c r="J1595" s="2"/>
      <c r="K1595" s="2"/>
      <c r="L1595" s="2"/>
      <c r="M1595" s="2"/>
      <c r="N1595" s="2"/>
      <c r="O1595" s="2"/>
      <c r="Q1595" s="2"/>
      <c r="R1595" s="2"/>
      <c r="S1595" s="2"/>
      <c r="T1595" s="2"/>
      <c r="V1595" s="2"/>
      <c r="W1595" s="2"/>
      <c r="X1595" s="2"/>
      <c r="Z1595" s="2"/>
      <c r="AA1595" s="2"/>
    </row>
    <row r="1596">
      <c r="A1596" s="95"/>
      <c r="B1596" s="134"/>
      <c r="C1596" s="95"/>
      <c r="D1596" s="94"/>
      <c r="E1596" s="95"/>
      <c r="F1596" s="134"/>
      <c r="G1596" s="94"/>
      <c r="H1596" s="94"/>
      <c r="I1596" s="2"/>
      <c r="J1596" s="2"/>
      <c r="K1596" s="2"/>
      <c r="L1596" s="2"/>
      <c r="M1596" s="2"/>
      <c r="N1596" s="2"/>
      <c r="O1596" s="2"/>
      <c r="Q1596" s="2"/>
      <c r="R1596" s="2"/>
      <c r="S1596" s="2"/>
      <c r="T1596" s="2"/>
      <c r="V1596" s="2"/>
      <c r="W1596" s="2"/>
      <c r="X1596" s="2"/>
      <c r="Z1596" s="2"/>
      <c r="AA1596" s="2"/>
    </row>
    <row r="1597">
      <c r="A1597" s="95"/>
      <c r="B1597" s="134"/>
      <c r="C1597" s="95"/>
      <c r="D1597" s="94"/>
      <c r="E1597" s="95"/>
      <c r="F1597" s="134"/>
      <c r="G1597" s="94"/>
      <c r="H1597" s="94"/>
      <c r="I1597" s="2"/>
      <c r="J1597" s="2"/>
      <c r="K1597" s="2"/>
      <c r="L1597" s="2"/>
      <c r="M1597" s="2"/>
      <c r="N1597" s="2"/>
      <c r="O1597" s="2"/>
      <c r="Q1597" s="2"/>
      <c r="R1597" s="2"/>
      <c r="S1597" s="2"/>
      <c r="T1597" s="2"/>
      <c r="V1597" s="2"/>
      <c r="W1597" s="2"/>
      <c r="X1597" s="2"/>
      <c r="Z1597" s="2"/>
      <c r="AA1597" s="2"/>
    </row>
    <row r="1598">
      <c r="A1598" s="95"/>
      <c r="B1598" s="134"/>
      <c r="C1598" s="95"/>
      <c r="D1598" s="94"/>
      <c r="E1598" s="95"/>
      <c r="F1598" s="134"/>
      <c r="G1598" s="94"/>
      <c r="H1598" s="94"/>
      <c r="I1598" s="2"/>
      <c r="J1598" s="2"/>
      <c r="K1598" s="2"/>
      <c r="L1598" s="2"/>
      <c r="M1598" s="2"/>
      <c r="N1598" s="2"/>
      <c r="O1598" s="2"/>
      <c r="Q1598" s="2"/>
      <c r="R1598" s="2"/>
      <c r="S1598" s="2"/>
      <c r="T1598" s="2"/>
      <c r="V1598" s="2"/>
      <c r="W1598" s="2"/>
      <c r="X1598" s="2"/>
      <c r="Z1598" s="2"/>
      <c r="AA1598" s="2"/>
    </row>
    <row r="1599">
      <c r="A1599" s="95"/>
      <c r="B1599" s="134"/>
      <c r="C1599" s="95"/>
      <c r="D1599" s="94"/>
      <c r="E1599" s="95"/>
      <c r="F1599" s="134"/>
      <c r="G1599" s="94"/>
      <c r="H1599" s="94"/>
      <c r="I1599" s="2"/>
      <c r="J1599" s="2"/>
      <c r="K1599" s="2"/>
      <c r="L1599" s="2"/>
      <c r="M1599" s="2"/>
      <c r="N1599" s="2"/>
      <c r="O1599" s="2"/>
      <c r="Q1599" s="2"/>
      <c r="R1599" s="2"/>
      <c r="S1599" s="2"/>
      <c r="T1599" s="2"/>
      <c r="V1599" s="2"/>
      <c r="W1599" s="2"/>
      <c r="X1599" s="2"/>
      <c r="Z1599" s="2"/>
      <c r="AA1599" s="2"/>
    </row>
    <row r="1600">
      <c r="A1600" s="95"/>
      <c r="B1600" s="134"/>
      <c r="C1600" s="95"/>
      <c r="D1600" s="94"/>
      <c r="E1600" s="95"/>
      <c r="F1600" s="134"/>
      <c r="G1600" s="94"/>
      <c r="H1600" s="94"/>
      <c r="I1600" s="2"/>
      <c r="J1600" s="2"/>
      <c r="K1600" s="2"/>
      <c r="L1600" s="2"/>
      <c r="M1600" s="2"/>
      <c r="N1600" s="2"/>
      <c r="O1600" s="2"/>
      <c r="Q1600" s="2"/>
      <c r="R1600" s="2"/>
      <c r="S1600" s="2"/>
      <c r="T1600" s="2"/>
      <c r="V1600" s="2"/>
      <c r="W1600" s="2"/>
      <c r="X1600" s="2"/>
      <c r="Z1600" s="2"/>
      <c r="AA1600" s="2"/>
    </row>
    <row r="1601">
      <c r="A1601" s="95"/>
      <c r="B1601" s="134"/>
      <c r="C1601" s="95"/>
      <c r="D1601" s="94"/>
      <c r="E1601" s="95"/>
      <c r="F1601" s="134"/>
      <c r="G1601" s="94"/>
      <c r="H1601" s="94"/>
      <c r="I1601" s="2"/>
      <c r="J1601" s="2"/>
      <c r="K1601" s="2"/>
      <c r="L1601" s="2"/>
      <c r="M1601" s="2"/>
      <c r="N1601" s="2"/>
      <c r="O1601" s="2"/>
      <c r="Q1601" s="2"/>
      <c r="R1601" s="2"/>
      <c r="S1601" s="2"/>
      <c r="T1601" s="2"/>
      <c r="V1601" s="2"/>
      <c r="W1601" s="2"/>
      <c r="X1601" s="2"/>
      <c r="Z1601" s="2"/>
      <c r="AA1601" s="2"/>
    </row>
    <row r="1602">
      <c r="A1602" s="95"/>
      <c r="B1602" s="134"/>
      <c r="C1602" s="95"/>
      <c r="D1602" s="94"/>
      <c r="E1602" s="95"/>
      <c r="F1602" s="134"/>
      <c r="G1602" s="94"/>
      <c r="H1602" s="94"/>
      <c r="I1602" s="2"/>
      <c r="J1602" s="2"/>
      <c r="K1602" s="2"/>
      <c r="L1602" s="2"/>
      <c r="M1602" s="2"/>
      <c r="N1602" s="2"/>
      <c r="O1602" s="2"/>
      <c r="Q1602" s="2"/>
      <c r="R1602" s="2"/>
      <c r="S1602" s="2"/>
      <c r="T1602" s="2"/>
      <c r="V1602" s="2"/>
      <c r="W1602" s="2"/>
      <c r="X1602" s="2"/>
      <c r="Z1602" s="2"/>
      <c r="AA1602" s="2"/>
    </row>
    <row r="1603">
      <c r="A1603" s="95"/>
      <c r="B1603" s="134"/>
      <c r="C1603" s="95"/>
      <c r="D1603" s="94"/>
      <c r="E1603" s="95"/>
      <c r="F1603" s="134"/>
      <c r="G1603" s="94"/>
      <c r="H1603" s="94"/>
      <c r="I1603" s="2"/>
      <c r="J1603" s="2"/>
      <c r="K1603" s="2"/>
      <c r="L1603" s="2"/>
      <c r="M1603" s="2"/>
      <c r="N1603" s="2"/>
      <c r="O1603" s="2"/>
      <c r="Q1603" s="2"/>
      <c r="R1603" s="2"/>
      <c r="S1603" s="2"/>
      <c r="T1603" s="2"/>
      <c r="V1603" s="2"/>
      <c r="W1603" s="2"/>
      <c r="X1603" s="2"/>
      <c r="Z1603" s="2"/>
      <c r="AA1603" s="2"/>
    </row>
    <row r="1604">
      <c r="A1604" s="95"/>
      <c r="B1604" s="134"/>
      <c r="C1604" s="95"/>
      <c r="D1604" s="94"/>
      <c r="E1604" s="95"/>
      <c r="F1604" s="134"/>
      <c r="G1604" s="94"/>
      <c r="H1604" s="94"/>
      <c r="I1604" s="2"/>
      <c r="J1604" s="2"/>
      <c r="K1604" s="2"/>
      <c r="L1604" s="2"/>
      <c r="M1604" s="2"/>
      <c r="N1604" s="2"/>
      <c r="O1604" s="2"/>
      <c r="Q1604" s="2"/>
      <c r="R1604" s="2"/>
      <c r="S1604" s="2"/>
      <c r="T1604" s="2"/>
      <c r="V1604" s="2"/>
      <c r="W1604" s="2"/>
      <c r="X1604" s="2"/>
      <c r="Z1604" s="2"/>
      <c r="AA1604" s="2"/>
    </row>
    <row r="1605">
      <c r="A1605" s="95"/>
      <c r="B1605" s="134"/>
      <c r="C1605" s="95"/>
      <c r="D1605" s="94"/>
      <c r="E1605" s="95"/>
      <c r="F1605" s="134"/>
      <c r="G1605" s="94"/>
      <c r="H1605" s="94"/>
      <c r="I1605" s="2"/>
      <c r="J1605" s="2"/>
      <c r="K1605" s="2"/>
      <c r="L1605" s="2"/>
      <c r="M1605" s="2"/>
      <c r="N1605" s="2"/>
      <c r="O1605" s="2"/>
      <c r="Q1605" s="2"/>
      <c r="R1605" s="2"/>
      <c r="S1605" s="2"/>
      <c r="T1605" s="2"/>
      <c r="V1605" s="2"/>
      <c r="W1605" s="2"/>
      <c r="X1605" s="2"/>
      <c r="Z1605" s="2"/>
      <c r="AA1605" s="2"/>
    </row>
    <row r="1606">
      <c r="A1606" s="95"/>
      <c r="B1606" s="134"/>
      <c r="C1606" s="95"/>
      <c r="D1606" s="94"/>
      <c r="E1606" s="95"/>
      <c r="F1606" s="134"/>
      <c r="G1606" s="94"/>
      <c r="H1606" s="94"/>
      <c r="I1606" s="2"/>
      <c r="J1606" s="2"/>
      <c r="K1606" s="2"/>
      <c r="L1606" s="2"/>
      <c r="M1606" s="2"/>
      <c r="N1606" s="2"/>
      <c r="O1606" s="2"/>
      <c r="Q1606" s="2"/>
      <c r="R1606" s="2"/>
      <c r="S1606" s="2"/>
      <c r="T1606" s="2"/>
      <c r="V1606" s="2"/>
      <c r="W1606" s="2"/>
      <c r="X1606" s="2"/>
      <c r="Z1606" s="2"/>
      <c r="AA1606" s="2"/>
    </row>
    <row r="1607">
      <c r="A1607" s="95"/>
      <c r="B1607" s="134"/>
      <c r="C1607" s="95"/>
      <c r="D1607" s="94"/>
      <c r="E1607" s="95"/>
      <c r="F1607" s="134"/>
      <c r="G1607" s="94"/>
      <c r="H1607" s="94"/>
      <c r="I1607" s="2"/>
      <c r="J1607" s="2"/>
      <c r="K1607" s="2"/>
      <c r="L1607" s="2"/>
      <c r="M1607" s="2"/>
      <c r="N1607" s="2"/>
      <c r="O1607" s="2"/>
      <c r="Q1607" s="2"/>
      <c r="R1607" s="2"/>
      <c r="S1607" s="2"/>
      <c r="T1607" s="2"/>
      <c r="V1607" s="2"/>
      <c r="W1607" s="2"/>
      <c r="X1607" s="2"/>
      <c r="Z1607" s="2"/>
      <c r="AA1607" s="2"/>
    </row>
    <row r="1608">
      <c r="A1608" s="95"/>
      <c r="B1608" s="134"/>
      <c r="C1608" s="95"/>
      <c r="D1608" s="94"/>
      <c r="E1608" s="95"/>
      <c r="F1608" s="134"/>
      <c r="G1608" s="94"/>
      <c r="H1608" s="94"/>
      <c r="I1608" s="2"/>
      <c r="J1608" s="2"/>
      <c r="K1608" s="2"/>
      <c r="L1608" s="2"/>
      <c r="M1608" s="2"/>
      <c r="N1608" s="2"/>
      <c r="O1608" s="2"/>
      <c r="Q1608" s="2"/>
      <c r="R1608" s="2"/>
      <c r="S1608" s="2"/>
      <c r="T1608" s="2"/>
      <c r="V1608" s="2"/>
      <c r="W1608" s="2"/>
      <c r="X1608" s="2"/>
      <c r="Z1608" s="2"/>
      <c r="AA1608" s="2"/>
    </row>
    <row r="1609">
      <c r="A1609" s="95"/>
      <c r="B1609" s="134"/>
      <c r="C1609" s="95"/>
      <c r="D1609" s="94"/>
      <c r="E1609" s="95"/>
      <c r="F1609" s="134"/>
      <c r="G1609" s="94"/>
      <c r="H1609" s="94"/>
      <c r="I1609" s="2"/>
      <c r="J1609" s="2"/>
      <c r="K1609" s="2"/>
      <c r="L1609" s="2"/>
      <c r="M1609" s="2"/>
      <c r="N1609" s="2"/>
      <c r="O1609" s="2"/>
      <c r="Q1609" s="2"/>
      <c r="R1609" s="2"/>
      <c r="S1609" s="2"/>
      <c r="T1609" s="2"/>
      <c r="V1609" s="2"/>
      <c r="W1609" s="2"/>
      <c r="X1609" s="2"/>
      <c r="Z1609" s="2"/>
      <c r="AA1609" s="2"/>
    </row>
    <row r="1610">
      <c r="A1610" s="95"/>
      <c r="B1610" s="134"/>
      <c r="C1610" s="95"/>
      <c r="D1610" s="94"/>
      <c r="E1610" s="95"/>
      <c r="F1610" s="134"/>
      <c r="G1610" s="94"/>
      <c r="H1610" s="94"/>
      <c r="I1610" s="2"/>
      <c r="J1610" s="2"/>
      <c r="K1610" s="2"/>
      <c r="L1610" s="2"/>
      <c r="M1610" s="2"/>
      <c r="N1610" s="2"/>
      <c r="O1610" s="2"/>
      <c r="Q1610" s="2"/>
      <c r="R1610" s="2"/>
      <c r="S1610" s="2"/>
      <c r="T1610" s="2"/>
      <c r="V1610" s="2"/>
      <c r="W1610" s="2"/>
      <c r="X1610" s="2"/>
      <c r="Z1610" s="2"/>
      <c r="AA1610" s="2"/>
    </row>
    <row r="1611">
      <c r="A1611" s="95"/>
      <c r="B1611" s="134"/>
      <c r="C1611" s="95"/>
      <c r="D1611" s="94"/>
      <c r="E1611" s="95"/>
      <c r="F1611" s="134"/>
      <c r="G1611" s="94"/>
      <c r="H1611" s="94"/>
      <c r="I1611" s="2"/>
      <c r="J1611" s="2"/>
      <c r="K1611" s="2"/>
      <c r="L1611" s="2"/>
      <c r="M1611" s="2"/>
      <c r="N1611" s="2"/>
      <c r="O1611" s="2"/>
      <c r="Q1611" s="2"/>
      <c r="R1611" s="2"/>
      <c r="S1611" s="2"/>
      <c r="T1611" s="2"/>
      <c r="V1611" s="2"/>
      <c r="W1611" s="2"/>
      <c r="X1611" s="2"/>
      <c r="Z1611" s="2"/>
      <c r="AA1611" s="2"/>
    </row>
    <row r="1612">
      <c r="A1612" s="95"/>
      <c r="B1612" s="134"/>
      <c r="C1612" s="95"/>
      <c r="D1612" s="94"/>
      <c r="E1612" s="95"/>
      <c r="F1612" s="134"/>
      <c r="G1612" s="94"/>
      <c r="H1612" s="94"/>
      <c r="I1612" s="2"/>
      <c r="J1612" s="2"/>
      <c r="K1612" s="2"/>
      <c r="L1612" s="2"/>
      <c r="M1612" s="2"/>
      <c r="N1612" s="2"/>
      <c r="O1612" s="2"/>
      <c r="Q1612" s="2"/>
      <c r="R1612" s="2"/>
      <c r="S1612" s="2"/>
      <c r="T1612" s="2"/>
      <c r="V1612" s="2"/>
      <c r="W1612" s="2"/>
      <c r="X1612" s="2"/>
      <c r="Z1612" s="2"/>
      <c r="AA1612" s="2"/>
    </row>
    <row r="1613">
      <c r="A1613" s="95"/>
      <c r="B1613" s="134"/>
      <c r="C1613" s="95"/>
      <c r="D1613" s="94"/>
      <c r="E1613" s="95"/>
      <c r="F1613" s="134"/>
      <c r="G1613" s="94"/>
      <c r="H1613" s="94"/>
      <c r="I1613" s="2"/>
      <c r="J1613" s="2"/>
      <c r="K1613" s="2"/>
      <c r="L1613" s="2"/>
      <c r="M1613" s="2"/>
      <c r="N1613" s="2"/>
      <c r="O1613" s="2"/>
      <c r="Q1613" s="2"/>
      <c r="R1613" s="2"/>
      <c r="S1613" s="2"/>
      <c r="T1613" s="2"/>
      <c r="V1613" s="2"/>
      <c r="W1613" s="2"/>
      <c r="X1613" s="2"/>
      <c r="Z1613" s="2"/>
      <c r="AA1613" s="2"/>
    </row>
    <row r="1614">
      <c r="A1614" s="95"/>
      <c r="B1614" s="134"/>
      <c r="C1614" s="95"/>
      <c r="D1614" s="94"/>
      <c r="E1614" s="95"/>
      <c r="F1614" s="134"/>
      <c r="G1614" s="94"/>
      <c r="H1614" s="94"/>
      <c r="I1614" s="2"/>
      <c r="J1614" s="2"/>
      <c r="K1614" s="2"/>
      <c r="L1614" s="2"/>
      <c r="M1614" s="2"/>
      <c r="N1614" s="2"/>
      <c r="O1614" s="2"/>
      <c r="Q1614" s="2"/>
      <c r="R1614" s="2"/>
      <c r="S1614" s="2"/>
      <c r="T1614" s="2"/>
      <c r="V1614" s="2"/>
      <c r="W1614" s="2"/>
      <c r="X1614" s="2"/>
      <c r="Z1614" s="2"/>
      <c r="AA1614" s="2"/>
    </row>
    <row r="1615">
      <c r="A1615" s="95"/>
      <c r="B1615" s="134"/>
      <c r="C1615" s="95"/>
      <c r="D1615" s="94"/>
      <c r="E1615" s="95"/>
      <c r="F1615" s="134"/>
      <c r="G1615" s="94"/>
      <c r="H1615" s="94"/>
      <c r="I1615" s="2"/>
      <c r="J1615" s="2"/>
      <c r="K1615" s="2"/>
      <c r="L1615" s="2"/>
      <c r="M1615" s="2"/>
      <c r="N1615" s="2"/>
      <c r="O1615" s="2"/>
      <c r="Q1615" s="2"/>
      <c r="R1615" s="2"/>
      <c r="S1615" s="2"/>
      <c r="T1615" s="2"/>
      <c r="V1615" s="2"/>
      <c r="W1615" s="2"/>
      <c r="X1615" s="2"/>
      <c r="Z1615" s="2"/>
      <c r="AA1615" s="2"/>
    </row>
    <row r="1616">
      <c r="A1616" s="95"/>
      <c r="B1616" s="134"/>
      <c r="C1616" s="95"/>
      <c r="D1616" s="94"/>
      <c r="E1616" s="95"/>
      <c r="F1616" s="134"/>
      <c r="G1616" s="94"/>
      <c r="H1616" s="94"/>
      <c r="I1616" s="2"/>
      <c r="J1616" s="2"/>
      <c r="K1616" s="2"/>
      <c r="L1616" s="2"/>
      <c r="M1616" s="2"/>
      <c r="N1616" s="2"/>
      <c r="O1616" s="2"/>
      <c r="Q1616" s="2"/>
      <c r="R1616" s="2"/>
      <c r="S1616" s="2"/>
      <c r="T1616" s="2"/>
      <c r="V1616" s="2"/>
      <c r="W1616" s="2"/>
      <c r="X1616" s="2"/>
      <c r="Z1616" s="2"/>
      <c r="AA1616" s="2"/>
    </row>
    <row r="1617">
      <c r="A1617" s="95"/>
      <c r="B1617" s="134"/>
      <c r="C1617" s="95"/>
      <c r="D1617" s="94"/>
      <c r="E1617" s="95"/>
      <c r="F1617" s="134"/>
      <c r="G1617" s="94"/>
      <c r="H1617" s="94"/>
      <c r="I1617" s="2"/>
      <c r="J1617" s="2"/>
      <c r="K1617" s="2"/>
      <c r="L1617" s="2"/>
      <c r="M1617" s="2"/>
      <c r="N1617" s="2"/>
      <c r="O1617" s="2"/>
      <c r="Q1617" s="2"/>
      <c r="R1617" s="2"/>
      <c r="S1617" s="2"/>
      <c r="T1617" s="2"/>
      <c r="V1617" s="2"/>
      <c r="W1617" s="2"/>
      <c r="X1617" s="2"/>
      <c r="Z1617" s="2"/>
      <c r="AA1617" s="2"/>
    </row>
    <row r="1618">
      <c r="A1618" s="95"/>
      <c r="B1618" s="134"/>
      <c r="C1618" s="95"/>
      <c r="D1618" s="94"/>
      <c r="E1618" s="95"/>
      <c r="F1618" s="134"/>
      <c r="G1618" s="94"/>
      <c r="H1618" s="94"/>
      <c r="I1618" s="2"/>
      <c r="J1618" s="2"/>
      <c r="K1618" s="2"/>
      <c r="L1618" s="2"/>
      <c r="M1618" s="2"/>
      <c r="N1618" s="2"/>
      <c r="O1618" s="2"/>
      <c r="Q1618" s="2"/>
      <c r="R1618" s="2"/>
      <c r="S1618" s="2"/>
      <c r="T1618" s="2"/>
      <c r="V1618" s="2"/>
      <c r="W1618" s="2"/>
      <c r="X1618" s="2"/>
      <c r="Z1618" s="2"/>
      <c r="AA1618" s="2"/>
    </row>
    <row r="1619">
      <c r="A1619" s="95"/>
      <c r="B1619" s="134"/>
      <c r="C1619" s="95"/>
      <c r="D1619" s="94"/>
      <c r="E1619" s="95"/>
      <c r="F1619" s="134"/>
      <c r="G1619" s="94"/>
      <c r="H1619" s="94"/>
      <c r="I1619" s="2"/>
      <c r="J1619" s="2"/>
      <c r="K1619" s="2"/>
      <c r="L1619" s="2"/>
      <c r="M1619" s="2"/>
      <c r="N1619" s="2"/>
      <c r="O1619" s="2"/>
      <c r="Q1619" s="2"/>
      <c r="R1619" s="2"/>
      <c r="S1619" s="2"/>
      <c r="T1619" s="2"/>
      <c r="V1619" s="2"/>
      <c r="W1619" s="2"/>
      <c r="X1619" s="2"/>
      <c r="Z1619" s="2"/>
      <c r="AA1619" s="2"/>
    </row>
    <row r="1620">
      <c r="A1620" s="95"/>
      <c r="B1620" s="134"/>
      <c r="C1620" s="95"/>
      <c r="D1620" s="94"/>
      <c r="E1620" s="95"/>
      <c r="F1620" s="134"/>
      <c r="G1620" s="94"/>
      <c r="H1620" s="94"/>
      <c r="I1620" s="2"/>
      <c r="J1620" s="2"/>
      <c r="K1620" s="2"/>
      <c r="L1620" s="2"/>
      <c r="M1620" s="2"/>
      <c r="N1620" s="2"/>
      <c r="O1620" s="2"/>
      <c r="Q1620" s="2"/>
      <c r="R1620" s="2"/>
      <c r="S1620" s="2"/>
      <c r="T1620" s="2"/>
      <c r="V1620" s="2"/>
      <c r="W1620" s="2"/>
      <c r="X1620" s="2"/>
      <c r="Z1620" s="2"/>
      <c r="AA1620" s="2"/>
    </row>
    <row r="1621">
      <c r="A1621" s="95"/>
      <c r="B1621" s="134"/>
      <c r="C1621" s="95"/>
      <c r="D1621" s="94"/>
      <c r="E1621" s="95"/>
      <c r="F1621" s="134"/>
      <c r="G1621" s="94"/>
      <c r="H1621" s="94"/>
      <c r="I1621" s="2"/>
      <c r="J1621" s="2"/>
      <c r="K1621" s="2"/>
      <c r="L1621" s="2"/>
      <c r="M1621" s="2"/>
      <c r="N1621" s="2"/>
      <c r="O1621" s="2"/>
      <c r="Q1621" s="2"/>
      <c r="R1621" s="2"/>
      <c r="S1621" s="2"/>
      <c r="T1621" s="2"/>
      <c r="V1621" s="2"/>
      <c r="W1621" s="2"/>
      <c r="X1621" s="2"/>
      <c r="Z1621" s="2"/>
      <c r="AA1621" s="2"/>
    </row>
    <row r="1622">
      <c r="A1622" s="95"/>
      <c r="B1622" s="134"/>
      <c r="C1622" s="95"/>
      <c r="D1622" s="94"/>
      <c r="E1622" s="95"/>
      <c r="F1622" s="134"/>
      <c r="G1622" s="94"/>
      <c r="H1622" s="94"/>
      <c r="I1622" s="2"/>
      <c r="J1622" s="2"/>
      <c r="K1622" s="2"/>
      <c r="L1622" s="2"/>
      <c r="M1622" s="2"/>
      <c r="N1622" s="2"/>
      <c r="O1622" s="2"/>
      <c r="Q1622" s="2"/>
      <c r="R1622" s="2"/>
      <c r="S1622" s="2"/>
      <c r="T1622" s="2"/>
      <c r="V1622" s="2"/>
      <c r="W1622" s="2"/>
      <c r="X1622" s="2"/>
      <c r="Z1622" s="2"/>
      <c r="AA1622" s="2"/>
    </row>
    <row r="1623">
      <c r="A1623" s="95"/>
      <c r="B1623" s="134"/>
      <c r="C1623" s="95"/>
      <c r="D1623" s="94"/>
      <c r="E1623" s="95"/>
      <c r="F1623" s="134"/>
      <c r="G1623" s="94"/>
      <c r="H1623" s="94"/>
      <c r="I1623" s="2"/>
      <c r="J1623" s="2"/>
      <c r="K1623" s="2"/>
      <c r="L1623" s="2"/>
      <c r="M1623" s="2"/>
      <c r="N1623" s="2"/>
      <c r="O1623" s="2"/>
      <c r="Q1623" s="2"/>
      <c r="R1623" s="2"/>
      <c r="S1623" s="2"/>
      <c r="T1623" s="2"/>
      <c r="V1623" s="2"/>
      <c r="W1623" s="2"/>
      <c r="X1623" s="2"/>
      <c r="Z1623" s="2"/>
      <c r="AA1623" s="2"/>
    </row>
    <row r="1624">
      <c r="A1624" s="95"/>
      <c r="B1624" s="134"/>
      <c r="C1624" s="95"/>
      <c r="D1624" s="94"/>
      <c r="E1624" s="95"/>
      <c r="F1624" s="134"/>
      <c r="G1624" s="94"/>
      <c r="H1624" s="94"/>
      <c r="I1624" s="2"/>
      <c r="J1624" s="2"/>
      <c r="K1624" s="2"/>
      <c r="L1624" s="2"/>
      <c r="M1624" s="2"/>
      <c r="N1624" s="2"/>
      <c r="O1624" s="2"/>
      <c r="Q1624" s="2"/>
      <c r="R1624" s="2"/>
      <c r="S1624" s="2"/>
      <c r="T1624" s="2"/>
      <c r="V1624" s="2"/>
      <c r="W1624" s="2"/>
      <c r="X1624" s="2"/>
      <c r="Z1624" s="2"/>
      <c r="AA1624" s="2"/>
    </row>
    <row r="1625">
      <c r="A1625" s="95"/>
      <c r="B1625" s="134"/>
      <c r="C1625" s="95"/>
      <c r="D1625" s="94"/>
      <c r="E1625" s="95"/>
      <c r="F1625" s="134"/>
      <c r="G1625" s="94"/>
      <c r="H1625" s="94"/>
      <c r="I1625" s="2"/>
      <c r="J1625" s="2"/>
      <c r="K1625" s="2"/>
      <c r="L1625" s="2"/>
      <c r="M1625" s="2"/>
      <c r="N1625" s="2"/>
      <c r="O1625" s="2"/>
      <c r="Q1625" s="2"/>
      <c r="R1625" s="2"/>
      <c r="S1625" s="2"/>
      <c r="T1625" s="2"/>
      <c r="V1625" s="2"/>
      <c r="W1625" s="2"/>
      <c r="X1625" s="2"/>
      <c r="Z1625" s="2"/>
      <c r="AA1625" s="2"/>
    </row>
    <row r="1626">
      <c r="A1626" s="95"/>
      <c r="B1626" s="134"/>
      <c r="C1626" s="95"/>
      <c r="D1626" s="94"/>
      <c r="E1626" s="95"/>
      <c r="F1626" s="134"/>
      <c r="G1626" s="94"/>
      <c r="H1626" s="94"/>
      <c r="I1626" s="2"/>
      <c r="J1626" s="2"/>
      <c r="K1626" s="2"/>
      <c r="L1626" s="2"/>
      <c r="M1626" s="2"/>
      <c r="N1626" s="2"/>
      <c r="O1626" s="2"/>
      <c r="Q1626" s="2"/>
      <c r="R1626" s="2"/>
      <c r="S1626" s="2"/>
      <c r="T1626" s="2"/>
      <c r="V1626" s="2"/>
      <c r="W1626" s="2"/>
      <c r="X1626" s="2"/>
      <c r="Z1626" s="2"/>
      <c r="AA1626" s="2"/>
    </row>
    <row r="1627">
      <c r="A1627" s="95"/>
      <c r="B1627" s="134"/>
      <c r="C1627" s="95"/>
      <c r="D1627" s="94"/>
      <c r="E1627" s="95"/>
      <c r="F1627" s="134"/>
      <c r="G1627" s="94"/>
      <c r="H1627" s="94"/>
      <c r="I1627" s="2"/>
      <c r="J1627" s="2"/>
      <c r="K1627" s="2"/>
      <c r="L1627" s="2"/>
      <c r="M1627" s="2"/>
      <c r="N1627" s="2"/>
      <c r="O1627" s="2"/>
      <c r="Q1627" s="2"/>
      <c r="R1627" s="2"/>
      <c r="S1627" s="2"/>
      <c r="T1627" s="2"/>
      <c r="V1627" s="2"/>
      <c r="W1627" s="2"/>
      <c r="X1627" s="2"/>
      <c r="Z1627" s="2"/>
      <c r="AA1627" s="2"/>
    </row>
    <row r="1628">
      <c r="A1628" s="95"/>
      <c r="B1628" s="134"/>
      <c r="C1628" s="95"/>
      <c r="D1628" s="94"/>
      <c r="E1628" s="95"/>
      <c r="F1628" s="134"/>
      <c r="G1628" s="94"/>
      <c r="H1628" s="94"/>
      <c r="I1628" s="2"/>
      <c r="J1628" s="2"/>
      <c r="K1628" s="2"/>
      <c r="L1628" s="2"/>
      <c r="M1628" s="2"/>
      <c r="N1628" s="2"/>
      <c r="O1628" s="2"/>
      <c r="Q1628" s="2"/>
      <c r="R1628" s="2"/>
      <c r="S1628" s="2"/>
      <c r="T1628" s="2"/>
      <c r="V1628" s="2"/>
      <c r="W1628" s="2"/>
      <c r="X1628" s="2"/>
      <c r="Z1628" s="2"/>
      <c r="AA1628" s="2"/>
    </row>
    <row r="1629">
      <c r="A1629" s="95"/>
      <c r="B1629" s="134"/>
      <c r="C1629" s="95"/>
      <c r="D1629" s="94"/>
      <c r="E1629" s="95"/>
      <c r="F1629" s="134"/>
      <c r="G1629" s="94"/>
      <c r="H1629" s="94"/>
      <c r="I1629" s="2"/>
      <c r="J1629" s="2"/>
      <c r="K1629" s="2"/>
      <c r="L1629" s="2"/>
      <c r="M1629" s="2"/>
      <c r="N1629" s="2"/>
      <c r="O1629" s="2"/>
      <c r="Q1629" s="2"/>
      <c r="R1629" s="2"/>
      <c r="S1629" s="2"/>
      <c r="T1629" s="2"/>
      <c r="V1629" s="2"/>
      <c r="W1629" s="2"/>
      <c r="X1629" s="2"/>
      <c r="Z1629" s="2"/>
      <c r="AA1629" s="2"/>
    </row>
    <row r="1630">
      <c r="A1630" s="95"/>
      <c r="B1630" s="134"/>
      <c r="C1630" s="95"/>
      <c r="D1630" s="94"/>
      <c r="E1630" s="95"/>
      <c r="F1630" s="134"/>
      <c r="G1630" s="94"/>
      <c r="H1630" s="94"/>
      <c r="I1630" s="2"/>
      <c r="J1630" s="2"/>
      <c r="K1630" s="2"/>
      <c r="L1630" s="2"/>
      <c r="M1630" s="2"/>
      <c r="N1630" s="2"/>
      <c r="O1630" s="2"/>
      <c r="Q1630" s="2"/>
      <c r="R1630" s="2"/>
      <c r="S1630" s="2"/>
      <c r="T1630" s="2"/>
      <c r="V1630" s="2"/>
      <c r="W1630" s="2"/>
      <c r="X1630" s="2"/>
      <c r="Z1630" s="2"/>
      <c r="AA1630" s="2"/>
    </row>
    <row r="1631">
      <c r="A1631" s="95"/>
      <c r="B1631" s="134"/>
      <c r="C1631" s="95"/>
      <c r="D1631" s="94"/>
      <c r="E1631" s="95"/>
      <c r="F1631" s="134"/>
      <c r="G1631" s="94"/>
      <c r="H1631" s="94"/>
      <c r="I1631" s="2"/>
      <c r="J1631" s="2"/>
      <c r="K1631" s="2"/>
      <c r="L1631" s="2"/>
      <c r="M1631" s="2"/>
      <c r="N1631" s="2"/>
      <c r="O1631" s="2"/>
      <c r="Q1631" s="2"/>
      <c r="R1631" s="2"/>
      <c r="S1631" s="2"/>
      <c r="T1631" s="2"/>
      <c r="V1631" s="2"/>
      <c r="W1631" s="2"/>
      <c r="X1631" s="2"/>
      <c r="Z1631" s="2"/>
      <c r="AA1631" s="2"/>
    </row>
    <row r="1632">
      <c r="A1632" s="95"/>
      <c r="B1632" s="134"/>
      <c r="C1632" s="95"/>
      <c r="D1632" s="94"/>
      <c r="E1632" s="95"/>
      <c r="F1632" s="134"/>
      <c r="G1632" s="94"/>
      <c r="H1632" s="94"/>
      <c r="I1632" s="2"/>
      <c r="J1632" s="2"/>
      <c r="K1632" s="2"/>
      <c r="L1632" s="2"/>
      <c r="M1632" s="2"/>
      <c r="N1632" s="2"/>
      <c r="O1632" s="2"/>
      <c r="Q1632" s="2"/>
      <c r="R1632" s="2"/>
      <c r="S1632" s="2"/>
      <c r="T1632" s="2"/>
      <c r="V1632" s="2"/>
      <c r="W1632" s="2"/>
      <c r="X1632" s="2"/>
      <c r="Z1632" s="2"/>
      <c r="AA1632" s="2"/>
    </row>
    <row r="1633">
      <c r="A1633" s="95"/>
      <c r="B1633" s="134"/>
      <c r="C1633" s="95"/>
      <c r="D1633" s="94"/>
      <c r="E1633" s="95"/>
      <c r="F1633" s="134"/>
      <c r="G1633" s="94"/>
      <c r="H1633" s="94"/>
      <c r="I1633" s="2"/>
      <c r="J1633" s="2"/>
      <c r="K1633" s="2"/>
      <c r="L1633" s="2"/>
      <c r="M1633" s="2"/>
      <c r="N1633" s="2"/>
      <c r="O1633" s="2"/>
      <c r="Q1633" s="2"/>
      <c r="R1633" s="2"/>
      <c r="S1633" s="2"/>
      <c r="T1633" s="2"/>
      <c r="V1633" s="2"/>
      <c r="W1633" s="2"/>
      <c r="X1633" s="2"/>
      <c r="Z1633" s="2"/>
      <c r="AA1633" s="2"/>
    </row>
    <row r="1634">
      <c r="A1634" s="95"/>
      <c r="B1634" s="134"/>
      <c r="C1634" s="95"/>
      <c r="D1634" s="94"/>
      <c r="E1634" s="95"/>
      <c r="F1634" s="134"/>
      <c r="G1634" s="94"/>
      <c r="H1634" s="94"/>
      <c r="I1634" s="2"/>
      <c r="J1634" s="2"/>
      <c r="K1634" s="2"/>
      <c r="L1634" s="2"/>
      <c r="M1634" s="2"/>
      <c r="N1634" s="2"/>
      <c r="O1634" s="2"/>
      <c r="Q1634" s="2"/>
      <c r="R1634" s="2"/>
      <c r="S1634" s="2"/>
      <c r="T1634" s="2"/>
      <c r="V1634" s="2"/>
      <c r="W1634" s="2"/>
      <c r="X1634" s="2"/>
      <c r="Z1634" s="2"/>
      <c r="AA1634" s="2"/>
    </row>
    <row r="1635">
      <c r="A1635" s="95"/>
      <c r="B1635" s="134"/>
      <c r="C1635" s="95"/>
      <c r="D1635" s="94"/>
      <c r="E1635" s="95"/>
      <c r="F1635" s="134"/>
      <c r="G1635" s="94"/>
      <c r="H1635" s="94"/>
      <c r="I1635" s="2"/>
      <c r="J1635" s="2"/>
      <c r="K1635" s="2"/>
      <c r="L1635" s="2"/>
      <c r="M1635" s="2"/>
      <c r="N1635" s="2"/>
      <c r="O1635" s="2"/>
      <c r="Q1635" s="2"/>
      <c r="R1635" s="2"/>
      <c r="S1635" s="2"/>
      <c r="T1635" s="2"/>
      <c r="V1635" s="2"/>
      <c r="W1635" s="2"/>
      <c r="X1635" s="2"/>
      <c r="Z1635" s="2"/>
      <c r="AA1635" s="2"/>
    </row>
    <row r="1636">
      <c r="A1636" s="95"/>
      <c r="B1636" s="134"/>
      <c r="C1636" s="95"/>
      <c r="D1636" s="94"/>
      <c r="E1636" s="95"/>
      <c r="F1636" s="134"/>
      <c r="G1636" s="94"/>
      <c r="H1636" s="94"/>
      <c r="I1636" s="2"/>
      <c r="J1636" s="2"/>
      <c r="K1636" s="2"/>
      <c r="L1636" s="2"/>
      <c r="M1636" s="2"/>
      <c r="N1636" s="2"/>
      <c r="O1636" s="2"/>
      <c r="Q1636" s="2"/>
      <c r="R1636" s="2"/>
      <c r="S1636" s="2"/>
      <c r="T1636" s="2"/>
      <c r="V1636" s="2"/>
      <c r="W1636" s="2"/>
      <c r="X1636" s="2"/>
      <c r="Z1636" s="2"/>
      <c r="AA1636" s="2"/>
    </row>
    <row r="1637">
      <c r="A1637" s="95"/>
      <c r="B1637" s="134"/>
      <c r="C1637" s="95"/>
      <c r="D1637" s="94"/>
      <c r="E1637" s="95"/>
      <c r="F1637" s="134"/>
      <c r="G1637" s="94"/>
      <c r="H1637" s="94"/>
      <c r="I1637" s="2"/>
      <c r="J1637" s="2"/>
      <c r="K1637" s="2"/>
      <c r="L1637" s="2"/>
      <c r="M1637" s="2"/>
      <c r="N1637" s="2"/>
      <c r="O1637" s="2"/>
      <c r="Q1637" s="2"/>
      <c r="R1637" s="2"/>
      <c r="S1637" s="2"/>
      <c r="T1637" s="2"/>
      <c r="V1637" s="2"/>
      <c r="W1637" s="2"/>
      <c r="X1637" s="2"/>
      <c r="Z1637" s="2"/>
      <c r="AA1637" s="2"/>
    </row>
    <row r="1638">
      <c r="A1638" s="95"/>
      <c r="B1638" s="134"/>
      <c r="C1638" s="95"/>
      <c r="D1638" s="94"/>
      <c r="E1638" s="95"/>
      <c r="F1638" s="134"/>
      <c r="G1638" s="94"/>
      <c r="H1638" s="94"/>
      <c r="I1638" s="2"/>
      <c r="J1638" s="2"/>
      <c r="K1638" s="2"/>
      <c r="L1638" s="2"/>
      <c r="M1638" s="2"/>
      <c r="N1638" s="2"/>
      <c r="O1638" s="2"/>
      <c r="Q1638" s="2"/>
      <c r="R1638" s="2"/>
      <c r="S1638" s="2"/>
      <c r="T1638" s="2"/>
      <c r="V1638" s="2"/>
      <c r="W1638" s="2"/>
      <c r="X1638" s="2"/>
      <c r="Z1638" s="2"/>
      <c r="AA1638" s="2"/>
    </row>
    <row r="1639">
      <c r="A1639" s="95"/>
      <c r="B1639" s="134"/>
      <c r="C1639" s="95"/>
      <c r="D1639" s="94"/>
      <c r="E1639" s="95"/>
      <c r="F1639" s="134"/>
      <c r="G1639" s="94"/>
      <c r="H1639" s="94"/>
      <c r="I1639" s="2"/>
      <c r="J1639" s="2"/>
      <c r="K1639" s="2"/>
      <c r="L1639" s="2"/>
      <c r="M1639" s="2"/>
      <c r="N1639" s="2"/>
      <c r="O1639" s="2"/>
      <c r="Q1639" s="2"/>
      <c r="R1639" s="2"/>
      <c r="S1639" s="2"/>
      <c r="T1639" s="2"/>
      <c r="V1639" s="2"/>
      <c r="W1639" s="2"/>
      <c r="X1639" s="2"/>
      <c r="Z1639" s="2"/>
      <c r="AA1639" s="2"/>
    </row>
    <row r="1640">
      <c r="A1640" s="95"/>
      <c r="B1640" s="134"/>
      <c r="C1640" s="95"/>
      <c r="D1640" s="94"/>
      <c r="E1640" s="95"/>
      <c r="F1640" s="134"/>
      <c r="G1640" s="94"/>
      <c r="H1640" s="94"/>
      <c r="I1640" s="2"/>
      <c r="J1640" s="2"/>
      <c r="K1640" s="2"/>
      <c r="L1640" s="2"/>
      <c r="M1640" s="2"/>
      <c r="N1640" s="2"/>
      <c r="O1640" s="2"/>
      <c r="Q1640" s="2"/>
      <c r="R1640" s="2"/>
      <c r="S1640" s="2"/>
      <c r="T1640" s="2"/>
      <c r="V1640" s="2"/>
      <c r="W1640" s="2"/>
      <c r="X1640" s="2"/>
      <c r="Z1640" s="2"/>
      <c r="AA1640" s="2"/>
    </row>
    <row r="1641">
      <c r="A1641" s="95"/>
      <c r="B1641" s="134"/>
      <c r="C1641" s="95"/>
      <c r="D1641" s="94"/>
      <c r="E1641" s="95"/>
      <c r="F1641" s="134"/>
      <c r="G1641" s="94"/>
      <c r="H1641" s="94"/>
      <c r="I1641" s="2"/>
      <c r="J1641" s="2"/>
      <c r="K1641" s="2"/>
      <c r="L1641" s="2"/>
      <c r="M1641" s="2"/>
      <c r="N1641" s="2"/>
      <c r="O1641" s="2"/>
      <c r="Q1641" s="2"/>
      <c r="R1641" s="2"/>
      <c r="S1641" s="2"/>
      <c r="T1641" s="2"/>
      <c r="V1641" s="2"/>
      <c r="W1641" s="2"/>
      <c r="X1641" s="2"/>
      <c r="Z1641" s="2"/>
      <c r="AA1641" s="2"/>
    </row>
    <row r="1642">
      <c r="A1642" s="95"/>
      <c r="B1642" s="134"/>
      <c r="C1642" s="95"/>
      <c r="D1642" s="94"/>
      <c r="E1642" s="95"/>
      <c r="F1642" s="134"/>
      <c r="G1642" s="94"/>
      <c r="H1642" s="94"/>
      <c r="I1642" s="2"/>
      <c r="J1642" s="2"/>
      <c r="K1642" s="2"/>
      <c r="L1642" s="2"/>
      <c r="M1642" s="2"/>
      <c r="N1642" s="2"/>
      <c r="O1642" s="2"/>
      <c r="Q1642" s="2"/>
      <c r="R1642" s="2"/>
      <c r="S1642" s="2"/>
      <c r="T1642" s="2"/>
      <c r="V1642" s="2"/>
      <c r="W1642" s="2"/>
      <c r="X1642" s="2"/>
      <c r="Z1642" s="2"/>
      <c r="AA1642" s="2"/>
    </row>
    <row r="1643">
      <c r="A1643" s="95"/>
      <c r="B1643" s="134"/>
      <c r="C1643" s="95"/>
      <c r="D1643" s="94"/>
      <c r="E1643" s="95"/>
      <c r="F1643" s="134"/>
      <c r="G1643" s="94"/>
      <c r="H1643" s="94"/>
      <c r="I1643" s="2"/>
      <c r="J1643" s="2"/>
      <c r="K1643" s="2"/>
      <c r="L1643" s="2"/>
      <c r="M1643" s="2"/>
      <c r="N1643" s="2"/>
      <c r="O1643" s="2"/>
      <c r="Q1643" s="2"/>
      <c r="R1643" s="2"/>
      <c r="S1643" s="2"/>
      <c r="T1643" s="2"/>
      <c r="V1643" s="2"/>
      <c r="W1643" s="2"/>
      <c r="X1643" s="2"/>
      <c r="Z1643" s="2"/>
      <c r="AA1643" s="2"/>
    </row>
    <row r="1644">
      <c r="A1644" s="95"/>
      <c r="B1644" s="134"/>
      <c r="C1644" s="95"/>
      <c r="D1644" s="94"/>
      <c r="E1644" s="95"/>
      <c r="F1644" s="134"/>
      <c r="G1644" s="94"/>
      <c r="H1644" s="94"/>
      <c r="I1644" s="2"/>
      <c r="J1644" s="2"/>
      <c r="K1644" s="2"/>
      <c r="L1644" s="2"/>
      <c r="M1644" s="2"/>
      <c r="N1644" s="2"/>
      <c r="O1644" s="2"/>
      <c r="Q1644" s="2"/>
      <c r="R1644" s="2"/>
      <c r="S1644" s="2"/>
      <c r="T1644" s="2"/>
      <c r="V1644" s="2"/>
      <c r="W1644" s="2"/>
      <c r="X1644" s="2"/>
      <c r="Z1644" s="2"/>
      <c r="AA1644" s="2"/>
    </row>
    <row r="1645">
      <c r="A1645" s="95"/>
      <c r="B1645" s="134"/>
      <c r="C1645" s="95"/>
      <c r="D1645" s="94"/>
      <c r="E1645" s="95"/>
      <c r="F1645" s="134"/>
      <c r="G1645" s="94"/>
      <c r="H1645" s="94"/>
      <c r="I1645" s="2"/>
      <c r="J1645" s="2"/>
      <c r="K1645" s="2"/>
      <c r="L1645" s="2"/>
      <c r="M1645" s="2"/>
      <c r="N1645" s="2"/>
      <c r="O1645" s="2"/>
      <c r="Q1645" s="2"/>
      <c r="R1645" s="2"/>
      <c r="S1645" s="2"/>
      <c r="T1645" s="2"/>
      <c r="V1645" s="2"/>
      <c r="W1645" s="2"/>
      <c r="X1645" s="2"/>
      <c r="Z1645" s="2"/>
      <c r="AA1645" s="2"/>
    </row>
    <row r="1646">
      <c r="A1646" s="95"/>
      <c r="B1646" s="134"/>
      <c r="C1646" s="95"/>
      <c r="D1646" s="94"/>
      <c r="E1646" s="95"/>
      <c r="F1646" s="134"/>
      <c r="G1646" s="94"/>
      <c r="H1646" s="94"/>
      <c r="I1646" s="2"/>
      <c r="J1646" s="2"/>
      <c r="K1646" s="2"/>
      <c r="L1646" s="2"/>
      <c r="M1646" s="2"/>
      <c r="N1646" s="2"/>
      <c r="O1646" s="2"/>
      <c r="Q1646" s="2"/>
      <c r="R1646" s="2"/>
      <c r="S1646" s="2"/>
      <c r="T1646" s="2"/>
      <c r="V1646" s="2"/>
      <c r="W1646" s="2"/>
      <c r="X1646" s="2"/>
      <c r="Z1646" s="2"/>
      <c r="AA1646" s="2"/>
    </row>
    <row r="1647">
      <c r="A1647" s="95"/>
      <c r="B1647" s="134"/>
      <c r="C1647" s="95"/>
      <c r="D1647" s="94"/>
      <c r="E1647" s="95"/>
      <c r="F1647" s="134"/>
      <c r="G1647" s="94"/>
      <c r="H1647" s="94"/>
      <c r="I1647" s="2"/>
      <c r="J1647" s="2"/>
      <c r="K1647" s="2"/>
      <c r="L1647" s="2"/>
      <c r="M1647" s="2"/>
      <c r="N1647" s="2"/>
      <c r="O1647" s="2"/>
      <c r="Q1647" s="2"/>
      <c r="R1647" s="2"/>
      <c r="S1647" s="2"/>
      <c r="T1647" s="2"/>
      <c r="V1647" s="2"/>
      <c r="W1647" s="2"/>
      <c r="X1647" s="2"/>
      <c r="Z1647" s="2"/>
      <c r="AA1647" s="2"/>
    </row>
    <row r="1648">
      <c r="A1648" s="95"/>
      <c r="B1648" s="134"/>
      <c r="C1648" s="95"/>
      <c r="D1648" s="94"/>
      <c r="E1648" s="95"/>
      <c r="F1648" s="134"/>
      <c r="G1648" s="94"/>
      <c r="H1648" s="94"/>
      <c r="I1648" s="2"/>
      <c r="J1648" s="2"/>
      <c r="K1648" s="2"/>
      <c r="L1648" s="2"/>
      <c r="M1648" s="2"/>
      <c r="N1648" s="2"/>
      <c r="O1648" s="2"/>
      <c r="Q1648" s="2"/>
      <c r="R1648" s="2"/>
      <c r="S1648" s="2"/>
      <c r="T1648" s="2"/>
      <c r="V1648" s="2"/>
      <c r="W1648" s="2"/>
      <c r="X1648" s="2"/>
      <c r="Z1648" s="2"/>
      <c r="AA1648" s="2"/>
    </row>
    <row r="1649">
      <c r="A1649" s="95"/>
      <c r="B1649" s="134"/>
      <c r="C1649" s="95"/>
      <c r="D1649" s="94"/>
      <c r="E1649" s="95"/>
      <c r="F1649" s="134"/>
      <c r="G1649" s="94"/>
      <c r="H1649" s="94"/>
      <c r="I1649" s="2"/>
      <c r="J1649" s="2"/>
      <c r="K1649" s="2"/>
      <c r="L1649" s="2"/>
      <c r="M1649" s="2"/>
      <c r="N1649" s="2"/>
      <c r="O1649" s="2"/>
      <c r="Q1649" s="2"/>
      <c r="R1649" s="2"/>
      <c r="S1649" s="2"/>
      <c r="T1649" s="2"/>
      <c r="V1649" s="2"/>
      <c r="W1649" s="2"/>
      <c r="X1649" s="2"/>
      <c r="Z1649" s="2"/>
      <c r="AA1649" s="2"/>
    </row>
    <row r="1650">
      <c r="A1650" s="95"/>
      <c r="B1650" s="134"/>
      <c r="C1650" s="95"/>
      <c r="D1650" s="94"/>
      <c r="E1650" s="95"/>
      <c r="F1650" s="134"/>
      <c r="G1650" s="94"/>
      <c r="H1650" s="94"/>
      <c r="I1650" s="2"/>
      <c r="J1650" s="2"/>
      <c r="K1650" s="2"/>
      <c r="L1650" s="2"/>
      <c r="M1650" s="2"/>
      <c r="N1650" s="2"/>
      <c r="O1650" s="2"/>
      <c r="Q1650" s="2"/>
      <c r="R1650" s="2"/>
      <c r="S1650" s="2"/>
      <c r="T1650" s="2"/>
      <c r="V1650" s="2"/>
      <c r="W1650" s="2"/>
      <c r="X1650" s="2"/>
      <c r="Z1650" s="2"/>
      <c r="AA1650" s="2"/>
    </row>
    <row r="1651">
      <c r="A1651" s="95"/>
      <c r="B1651" s="134"/>
      <c r="C1651" s="95"/>
      <c r="D1651" s="94"/>
      <c r="E1651" s="95"/>
      <c r="F1651" s="134"/>
      <c r="G1651" s="94"/>
      <c r="H1651" s="94"/>
      <c r="I1651" s="2"/>
      <c r="J1651" s="2"/>
      <c r="K1651" s="2"/>
      <c r="L1651" s="2"/>
      <c r="M1651" s="2"/>
      <c r="N1651" s="2"/>
      <c r="O1651" s="2"/>
      <c r="Q1651" s="2"/>
      <c r="R1651" s="2"/>
      <c r="S1651" s="2"/>
      <c r="T1651" s="2"/>
      <c r="V1651" s="2"/>
      <c r="W1651" s="2"/>
      <c r="X1651" s="2"/>
      <c r="Z1651" s="2"/>
      <c r="AA1651" s="2"/>
    </row>
    <row r="1652">
      <c r="A1652" s="95"/>
      <c r="B1652" s="134"/>
      <c r="C1652" s="95"/>
      <c r="D1652" s="94"/>
      <c r="E1652" s="95"/>
      <c r="F1652" s="134"/>
      <c r="G1652" s="94"/>
      <c r="H1652" s="94"/>
      <c r="I1652" s="2"/>
      <c r="J1652" s="2"/>
      <c r="K1652" s="2"/>
      <c r="L1652" s="2"/>
      <c r="M1652" s="2"/>
      <c r="N1652" s="2"/>
      <c r="O1652" s="2"/>
      <c r="Q1652" s="2"/>
      <c r="R1652" s="2"/>
      <c r="S1652" s="2"/>
      <c r="T1652" s="2"/>
      <c r="V1652" s="2"/>
      <c r="W1652" s="2"/>
      <c r="X1652" s="2"/>
      <c r="Z1652" s="2"/>
      <c r="AA1652" s="2"/>
    </row>
    <row r="1653">
      <c r="A1653" s="95"/>
      <c r="B1653" s="134"/>
      <c r="C1653" s="95"/>
      <c r="D1653" s="94"/>
      <c r="E1653" s="95"/>
      <c r="F1653" s="134"/>
      <c r="G1653" s="94"/>
      <c r="H1653" s="94"/>
      <c r="I1653" s="2"/>
      <c r="J1653" s="2"/>
      <c r="K1653" s="2"/>
      <c r="L1653" s="2"/>
      <c r="M1653" s="2"/>
      <c r="N1653" s="2"/>
      <c r="O1653" s="2"/>
      <c r="Q1653" s="2"/>
      <c r="R1653" s="2"/>
      <c r="S1653" s="2"/>
      <c r="T1653" s="2"/>
      <c r="V1653" s="2"/>
      <c r="W1653" s="2"/>
      <c r="X1653" s="2"/>
      <c r="Z1653" s="2"/>
      <c r="AA1653" s="2"/>
    </row>
    <row r="1654">
      <c r="A1654" s="95"/>
      <c r="B1654" s="134"/>
      <c r="C1654" s="95"/>
      <c r="D1654" s="94"/>
      <c r="E1654" s="95"/>
      <c r="F1654" s="134"/>
      <c r="G1654" s="94"/>
      <c r="H1654" s="94"/>
      <c r="I1654" s="2"/>
      <c r="J1654" s="2"/>
      <c r="K1654" s="2"/>
      <c r="L1654" s="2"/>
      <c r="M1654" s="2"/>
      <c r="N1654" s="2"/>
      <c r="O1654" s="2"/>
      <c r="Q1654" s="2"/>
      <c r="R1654" s="2"/>
      <c r="S1654" s="2"/>
      <c r="T1654" s="2"/>
      <c r="V1654" s="2"/>
      <c r="W1654" s="2"/>
      <c r="X1654" s="2"/>
      <c r="Z1654" s="2"/>
      <c r="AA1654" s="2"/>
    </row>
    <row r="1655">
      <c r="A1655" s="95"/>
      <c r="B1655" s="134"/>
      <c r="C1655" s="95"/>
      <c r="D1655" s="94"/>
      <c r="E1655" s="95"/>
      <c r="F1655" s="134"/>
      <c r="G1655" s="94"/>
      <c r="H1655" s="94"/>
      <c r="I1655" s="2"/>
      <c r="J1655" s="2"/>
      <c r="K1655" s="2"/>
      <c r="L1655" s="2"/>
      <c r="M1655" s="2"/>
      <c r="N1655" s="2"/>
      <c r="O1655" s="2"/>
      <c r="Q1655" s="2"/>
      <c r="R1655" s="2"/>
      <c r="S1655" s="2"/>
      <c r="T1655" s="2"/>
      <c r="V1655" s="2"/>
      <c r="W1655" s="2"/>
      <c r="X1655" s="2"/>
      <c r="Z1655" s="2"/>
      <c r="AA1655" s="2"/>
    </row>
    <row r="1656">
      <c r="A1656" s="95"/>
      <c r="B1656" s="134"/>
      <c r="C1656" s="95"/>
      <c r="D1656" s="94"/>
      <c r="E1656" s="95"/>
      <c r="F1656" s="134"/>
      <c r="G1656" s="94"/>
      <c r="H1656" s="94"/>
      <c r="I1656" s="2"/>
      <c r="J1656" s="2"/>
      <c r="K1656" s="2"/>
      <c r="L1656" s="2"/>
      <c r="M1656" s="2"/>
      <c r="N1656" s="2"/>
      <c r="O1656" s="2"/>
      <c r="Q1656" s="2"/>
      <c r="R1656" s="2"/>
      <c r="S1656" s="2"/>
      <c r="T1656" s="2"/>
      <c r="V1656" s="2"/>
      <c r="W1656" s="2"/>
      <c r="X1656" s="2"/>
      <c r="Z1656" s="2"/>
      <c r="AA1656" s="2"/>
    </row>
    <row r="1657">
      <c r="A1657" s="95"/>
      <c r="B1657" s="134"/>
      <c r="C1657" s="95"/>
      <c r="D1657" s="94"/>
      <c r="E1657" s="95"/>
      <c r="F1657" s="134"/>
      <c r="G1657" s="94"/>
      <c r="H1657" s="94"/>
      <c r="I1657" s="2"/>
      <c r="J1657" s="2"/>
      <c r="K1657" s="2"/>
      <c r="L1657" s="2"/>
      <c r="M1657" s="2"/>
      <c r="N1657" s="2"/>
      <c r="O1657" s="2"/>
      <c r="Q1657" s="2"/>
      <c r="R1657" s="2"/>
      <c r="S1657" s="2"/>
      <c r="T1657" s="2"/>
      <c r="V1657" s="2"/>
      <c r="W1657" s="2"/>
      <c r="X1657" s="2"/>
      <c r="Z1657" s="2"/>
      <c r="AA1657" s="2"/>
    </row>
    <row r="1658">
      <c r="A1658" s="95"/>
      <c r="B1658" s="134"/>
      <c r="C1658" s="95"/>
      <c r="D1658" s="94"/>
      <c r="E1658" s="95"/>
      <c r="F1658" s="134"/>
      <c r="G1658" s="94"/>
      <c r="H1658" s="94"/>
      <c r="I1658" s="2"/>
      <c r="J1658" s="2"/>
      <c r="K1658" s="2"/>
      <c r="L1658" s="2"/>
      <c r="M1658" s="2"/>
      <c r="N1658" s="2"/>
      <c r="O1658" s="2"/>
      <c r="Q1658" s="2"/>
      <c r="R1658" s="2"/>
      <c r="S1658" s="2"/>
      <c r="T1658" s="2"/>
      <c r="V1658" s="2"/>
      <c r="W1658" s="2"/>
      <c r="X1658" s="2"/>
      <c r="Z1658" s="2"/>
      <c r="AA1658" s="2"/>
    </row>
    <row r="1659">
      <c r="A1659" s="95"/>
      <c r="B1659" s="134"/>
      <c r="C1659" s="95"/>
      <c r="D1659" s="94"/>
      <c r="E1659" s="95"/>
      <c r="F1659" s="134"/>
      <c r="G1659" s="94"/>
      <c r="H1659" s="94"/>
      <c r="I1659" s="2"/>
      <c r="J1659" s="2"/>
      <c r="K1659" s="2"/>
      <c r="L1659" s="2"/>
      <c r="M1659" s="2"/>
      <c r="N1659" s="2"/>
      <c r="O1659" s="2"/>
      <c r="Q1659" s="2"/>
      <c r="R1659" s="2"/>
      <c r="S1659" s="2"/>
      <c r="T1659" s="2"/>
      <c r="V1659" s="2"/>
      <c r="W1659" s="2"/>
      <c r="X1659" s="2"/>
      <c r="Z1659" s="2"/>
      <c r="AA1659" s="2"/>
    </row>
    <row r="1660">
      <c r="A1660" s="95"/>
      <c r="B1660" s="134"/>
      <c r="C1660" s="95"/>
      <c r="D1660" s="94"/>
      <c r="E1660" s="95"/>
      <c r="F1660" s="134"/>
      <c r="G1660" s="94"/>
      <c r="H1660" s="94"/>
      <c r="I1660" s="2"/>
      <c r="J1660" s="2"/>
      <c r="K1660" s="2"/>
      <c r="L1660" s="2"/>
      <c r="M1660" s="2"/>
      <c r="N1660" s="2"/>
      <c r="O1660" s="2"/>
      <c r="Q1660" s="2"/>
      <c r="R1660" s="2"/>
      <c r="S1660" s="2"/>
      <c r="T1660" s="2"/>
      <c r="V1660" s="2"/>
      <c r="W1660" s="2"/>
      <c r="X1660" s="2"/>
      <c r="Z1660" s="2"/>
      <c r="AA1660" s="2"/>
    </row>
    <row r="1661">
      <c r="A1661" s="95"/>
      <c r="B1661" s="134"/>
      <c r="C1661" s="95"/>
      <c r="D1661" s="94"/>
      <c r="E1661" s="95"/>
      <c r="F1661" s="134"/>
      <c r="G1661" s="94"/>
      <c r="H1661" s="94"/>
      <c r="I1661" s="2"/>
      <c r="J1661" s="2"/>
      <c r="K1661" s="2"/>
      <c r="L1661" s="2"/>
      <c r="M1661" s="2"/>
      <c r="N1661" s="2"/>
      <c r="O1661" s="2"/>
      <c r="Q1661" s="2"/>
      <c r="R1661" s="2"/>
      <c r="S1661" s="2"/>
      <c r="T1661" s="2"/>
      <c r="V1661" s="2"/>
      <c r="W1661" s="2"/>
      <c r="X1661" s="2"/>
      <c r="Z1661" s="2"/>
      <c r="AA1661" s="2"/>
    </row>
    <row r="1662">
      <c r="A1662" s="95"/>
      <c r="B1662" s="134"/>
      <c r="C1662" s="95"/>
      <c r="D1662" s="94"/>
      <c r="E1662" s="95"/>
      <c r="F1662" s="134"/>
      <c r="G1662" s="94"/>
      <c r="H1662" s="94"/>
      <c r="I1662" s="2"/>
      <c r="J1662" s="2"/>
      <c r="K1662" s="2"/>
      <c r="L1662" s="2"/>
      <c r="M1662" s="2"/>
      <c r="N1662" s="2"/>
      <c r="O1662" s="2"/>
      <c r="Q1662" s="2"/>
      <c r="R1662" s="2"/>
      <c r="S1662" s="2"/>
      <c r="T1662" s="2"/>
      <c r="V1662" s="2"/>
      <c r="W1662" s="2"/>
      <c r="X1662" s="2"/>
      <c r="Z1662" s="2"/>
      <c r="AA1662" s="2"/>
    </row>
    <row r="1663">
      <c r="A1663" s="95"/>
      <c r="B1663" s="134"/>
      <c r="C1663" s="95"/>
      <c r="D1663" s="94"/>
      <c r="E1663" s="95"/>
      <c r="F1663" s="134"/>
      <c r="G1663" s="94"/>
      <c r="H1663" s="94"/>
      <c r="I1663" s="2"/>
      <c r="J1663" s="2"/>
      <c r="K1663" s="2"/>
      <c r="L1663" s="2"/>
      <c r="M1663" s="2"/>
      <c r="N1663" s="2"/>
      <c r="O1663" s="2"/>
      <c r="Q1663" s="2"/>
      <c r="R1663" s="2"/>
      <c r="S1663" s="2"/>
      <c r="T1663" s="2"/>
      <c r="V1663" s="2"/>
      <c r="W1663" s="2"/>
      <c r="X1663" s="2"/>
      <c r="Z1663" s="2"/>
      <c r="AA1663" s="2"/>
    </row>
    <row r="1664">
      <c r="A1664" s="95"/>
      <c r="B1664" s="134"/>
      <c r="C1664" s="95"/>
      <c r="D1664" s="94"/>
      <c r="E1664" s="95"/>
      <c r="F1664" s="134"/>
      <c r="G1664" s="94"/>
      <c r="H1664" s="94"/>
      <c r="I1664" s="2"/>
      <c r="J1664" s="2"/>
      <c r="K1664" s="2"/>
      <c r="L1664" s="2"/>
      <c r="M1664" s="2"/>
      <c r="N1664" s="2"/>
      <c r="O1664" s="2"/>
      <c r="Q1664" s="2"/>
      <c r="R1664" s="2"/>
      <c r="S1664" s="2"/>
      <c r="T1664" s="2"/>
      <c r="V1664" s="2"/>
      <c r="W1664" s="2"/>
      <c r="X1664" s="2"/>
      <c r="Z1664" s="2"/>
      <c r="AA1664" s="2"/>
    </row>
    <row r="1665">
      <c r="A1665" s="95"/>
      <c r="B1665" s="134"/>
      <c r="C1665" s="95"/>
      <c r="D1665" s="94"/>
      <c r="E1665" s="95"/>
      <c r="F1665" s="134"/>
      <c r="G1665" s="94"/>
      <c r="H1665" s="94"/>
      <c r="I1665" s="2"/>
      <c r="J1665" s="2"/>
      <c r="K1665" s="2"/>
      <c r="L1665" s="2"/>
      <c r="M1665" s="2"/>
      <c r="N1665" s="2"/>
      <c r="O1665" s="2"/>
      <c r="Q1665" s="2"/>
      <c r="R1665" s="2"/>
      <c r="S1665" s="2"/>
      <c r="T1665" s="2"/>
      <c r="V1665" s="2"/>
      <c r="W1665" s="2"/>
      <c r="X1665" s="2"/>
      <c r="Z1665" s="2"/>
      <c r="AA1665" s="2"/>
    </row>
    <row r="1666">
      <c r="A1666" s="95"/>
      <c r="B1666" s="134"/>
      <c r="C1666" s="95"/>
      <c r="D1666" s="94"/>
      <c r="E1666" s="95"/>
      <c r="F1666" s="134"/>
      <c r="G1666" s="94"/>
      <c r="H1666" s="94"/>
      <c r="I1666" s="2"/>
      <c r="J1666" s="2"/>
      <c r="K1666" s="2"/>
      <c r="L1666" s="2"/>
      <c r="M1666" s="2"/>
      <c r="N1666" s="2"/>
      <c r="O1666" s="2"/>
      <c r="Q1666" s="2"/>
      <c r="R1666" s="2"/>
      <c r="S1666" s="2"/>
      <c r="T1666" s="2"/>
      <c r="V1666" s="2"/>
      <c r="W1666" s="2"/>
      <c r="X1666" s="2"/>
      <c r="Z1666" s="2"/>
      <c r="AA1666" s="2"/>
    </row>
    <row r="1667">
      <c r="A1667" s="95"/>
      <c r="B1667" s="134"/>
      <c r="C1667" s="95"/>
      <c r="D1667" s="94"/>
      <c r="E1667" s="95"/>
      <c r="F1667" s="134"/>
      <c r="G1667" s="94"/>
      <c r="H1667" s="94"/>
      <c r="I1667" s="2"/>
      <c r="J1667" s="2"/>
      <c r="K1667" s="2"/>
      <c r="L1667" s="2"/>
      <c r="M1667" s="2"/>
      <c r="N1667" s="2"/>
      <c r="O1667" s="2"/>
      <c r="Q1667" s="2"/>
      <c r="R1667" s="2"/>
      <c r="S1667" s="2"/>
      <c r="T1667" s="2"/>
      <c r="V1667" s="2"/>
      <c r="W1667" s="2"/>
      <c r="X1667" s="2"/>
      <c r="Z1667" s="2"/>
      <c r="AA1667" s="2"/>
    </row>
    <row r="1668">
      <c r="A1668" s="95"/>
      <c r="B1668" s="134"/>
      <c r="C1668" s="95"/>
      <c r="D1668" s="94"/>
      <c r="E1668" s="95"/>
      <c r="F1668" s="134"/>
      <c r="G1668" s="94"/>
      <c r="H1668" s="94"/>
      <c r="I1668" s="2"/>
      <c r="J1668" s="2"/>
      <c r="K1668" s="2"/>
      <c r="L1668" s="2"/>
      <c r="M1668" s="2"/>
      <c r="N1668" s="2"/>
      <c r="O1668" s="2"/>
      <c r="Q1668" s="2"/>
      <c r="R1668" s="2"/>
      <c r="S1668" s="2"/>
      <c r="T1668" s="2"/>
      <c r="V1668" s="2"/>
      <c r="W1668" s="2"/>
      <c r="X1668" s="2"/>
      <c r="Z1668" s="2"/>
      <c r="AA1668" s="2"/>
    </row>
    <row r="1669">
      <c r="A1669" s="95"/>
      <c r="B1669" s="134"/>
      <c r="C1669" s="95"/>
      <c r="D1669" s="94"/>
      <c r="E1669" s="95"/>
      <c r="F1669" s="134"/>
      <c r="G1669" s="94"/>
      <c r="H1669" s="94"/>
      <c r="I1669" s="2"/>
      <c r="J1669" s="2"/>
      <c r="K1669" s="2"/>
      <c r="L1669" s="2"/>
      <c r="M1669" s="2"/>
      <c r="N1669" s="2"/>
      <c r="O1669" s="2"/>
      <c r="Q1669" s="2"/>
      <c r="R1669" s="2"/>
      <c r="S1669" s="2"/>
      <c r="T1669" s="2"/>
      <c r="V1669" s="2"/>
      <c r="W1669" s="2"/>
      <c r="X1669" s="2"/>
      <c r="Z1669" s="2"/>
      <c r="AA1669" s="2"/>
    </row>
    <row r="1670">
      <c r="A1670" s="95"/>
      <c r="B1670" s="134"/>
      <c r="C1670" s="95"/>
      <c r="D1670" s="94"/>
      <c r="E1670" s="95"/>
      <c r="F1670" s="134"/>
      <c r="G1670" s="94"/>
      <c r="H1670" s="94"/>
      <c r="I1670" s="2"/>
      <c r="J1670" s="2"/>
      <c r="K1670" s="2"/>
      <c r="L1670" s="2"/>
      <c r="M1670" s="2"/>
      <c r="N1670" s="2"/>
      <c r="O1670" s="2"/>
      <c r="Q1670" s="2"/>
      <c r="R1670" s="2"/>
      <c r="S1670" s="2"/>
      <c r="T1670" s="2"/>
      <c r="V1670" s="2"/>
      <c r="W1670" s="2"/>
      <c r="X1670" s="2"/>
      <c r="Z1670" s="2"/>
      <c r="AA1670" s="2"/>
    </row>
    <row r="1671">
      <c r="A1671" s="95"/>
      <c r="B1671" s="134"/>
      <c r="C1671" s="95"/>
      <c r="D1671" s="94"/>
      <c r="E1671" s="95"/>
      <c r="F1671" s="134"/>
      <c r="G1671" s="94"/>
      <c r="H1671" s="94"/>
      <c r="I1671" s="2"/>
      <c r="J1671" s="2"/>
      <c r="K1671" s="2"/>
      <c r="L1671" s="2"/>
      <c r="M1671" s="2"/>
      <c r="N1671" s="2"/>
      <c r="O1671" s="2"/>
      <c r="Q1671" s="2"/>
      <c r="R1671" s="2"/>
      <c r="S1671" s="2"/>
      <c r="T1671" s="2"/>
      <c r="V1671" s="2"/>
      <c r="W1671" s="2"/>
      <c r="X1671" s="2"/>
      <c r="Z1671" s="2"/>
      <c r="AA1671" s="2"/>
    </row>
    <row r="1672">
      <c r="A1672" s="95"/>
      <c r="B1672" s="134"/>
      <c r="C1672" s="95"/>
      <c r="D1672" s="94"/>
      <c r="E1672" s="95"/>
      <c r="F1672" s="134"/>
      <c r="G1672" s="94"/>
      <c r="H1672" s="94"/>
      <c r="I1672" s="2"/>
      <c r="J1672" s="2"/>
      <c r="K1672" s="2"/>
      <c r="L1672" s="2"/>
      <c r="M1672" s="2"/>
      <c r="N1672" s="2"/>
      <c r="O1672" s="2"/>
      <c r="Q1672" s="2"/>
      <c r="R1672" s="2"/>
      <c r="S1672" s="2"/>
      <c r="T1672" s="2"/>
      <c r="V1672" s="2"/>
      <c r="W1672" s="2"/>
      <c r="X1672" s="2"/>
      <c r="Z1672" s="2"/>
      <c r="AA1672" s="2"/>
    </row>
    <row r="1673">
      <c r="A1673" s="95"/>
      <c r="B1673" s="134"/>
      <c r="C1673" s="95"/>
      <c r="D1673" s="94"/>
      <c r="E1673" s="95"/>
      <c r="F1673" s="134"/>
      <c r="G1673" s="94"/>
      <c r="H1673" s="94"/>
      <c r="I1673" s="2"/>
      <c r="J1673" s="2"/>
      <c r="K1673" s="2"/>
      <c r="L1673" s="2"/>
      <c r="M1673" s="2"/>
      <c r="N1673" s="2"/>
      <c r="O1673" s="2"/>
      <c r="Q1673" s="2"/>
      <c r="R1673" s="2"/>
      <c r="S1673" s="2"/>
      <c r="T1673" s="2"/>
      <c r="V1673" s="2"/>
      <c r="W1673" s="2"/>
      <c r="X1673" s="2"/>
      <c r="Z1673" s="2"/>
      <c r="AA1673" s="2"/>
    </row>
    <row r="1674">
      <c r="A1674" s="95"/>
      <c r="B1674" s="134"/>
      <c r="C1674" s="95"/>
      <c r="D1674" s="94"/>
      <c r="E1674" s="95"/>
      <c r="F1674" s="134"/>
      <c r="G1674" s="94"/>
      <c r="H1674" s="94"/>
      <c r="I1674" s="2"/>
      <c r="J1674" s="2"/>
      <c r="K1674" s="2"/>
      <c r="L1674" s="2"/>
      <c r="M1674" s="2"/>
      <c r="N1674" s="2"/>
      <c r="O1674" s="2"/>
      <c r="Q1674" s="2"/>
      <c r="R1674" s="2"/>
      <c r="S1674" s="2"/>
      <c r="T1674" s="2"/>
      <c r="V1674" s="2"/>
      <c r="W1674" s="2"/>
      <c r="X1674" s="2"/>
      <c r="Z1674" s="2"/>
      <c r="AA1674" s="2"/>
    </row>
    <row r="1675">
      <c r="A1675" s="95"/>
      <c r="B1675" s="134"/>
      <c r="C1675" s="95"/>
      <c r="D1675" s="94"/>
      <c r="E1675" s="95"/>
      <c r="F1675" s="134"/>
      <c r="G1675" s="94"/>
      <c r="H1675" s="94"/>
      <c r="I1675" s="2"/>
      <c r="J1675" s="2"/>
      <c r="K1675" s="2"/>
      <c r="L1675" s="2"/>
      <c r="M1675" s="2"/>
      <c r="N1675" s="2"/>
      <c r="O1675" s="2"/>
      <c r="Q1675" s="2"/>
      <c r="R1675" s="2"/>
      <c r="S1675" s="2"/>
      <c r="T1675" s="2"/>
      <c r="V1675" s="2"/>
      <c r="W1675" s="2"/>
      <c r="X1675" s="2"/>
      <c r="Z1675" s="2"/>
      <c r="AA1675" s="2"/>
    </row>
    <row r="1676">
      <c r="A1676" s="95"/>
      <c r="B1676" s="134"/>
      <c r="C1676" s="95"/>
      <c r="D1676" s="94"/>
      <c r="E1676" s="95"/>
      <c r="F1676" s="134"/>
      <c r="G1676" s="94"/>
      <c r="H1676" s="94"/>
      <c r="I1676" s="2"/>
      <c r="J1676" s="2"/>
      <c r="K1676" s="2"/>
      <c r="L1676" s="2"/>
      <c r="M1676" s="2"/>
      <c r="N1676" s="2"/>
      <c r="O1676" s="2"/>
      <c r="Q1676" s="2"/>
      <c r="R1676" s="2"/>
      <c r="S1676" s="2"/>
      <c r="T1676" s="2"/>
      <c r="V1676" s="2"/>
      <c r="W1676" s="2"/>
      <c r="X1676" s="2"/>
      <c r="Z1676" s="2"/>
      <c r="AA1676" s="2"/>
    </row>
    <row r="1677">
      <c r="A1677" s="95"/>
      <c r="B1677" s="134"/>
      <c r="C1677" s="95"/>
      <c r="D1677" s="94"/>
      <c r="E1677" s="95"/>
      <c r="F1677" s="134"/>
      <c r="G1677" s="94"/>
      <c r="H1677" s="94"/>
      <c r="I1677" s="2"/>
      <c r="J1677" s="2"/>
      <c r="K1677" s="2"/>
      <c r="L1677" s="2"/>
      <c r="M1677" s="2"/>
      <c r="N1677" s="2"/>
      <c r="O1677" s="2"/>
      <c r="Q1677" s="2"/>
      <c r="R1677" s="2"/>
      <c r="S1677" s="2"/>
      <c r="T1677" s="2"/>
      <c r="V1677" s="2"/>
      <c r="W1677" s="2"/>
      <c r="X1677" s="2"/>
      <c r="Z1677" s="2"/>
      <c r="AA1677" s="2"/>
    </row>
    <row r="1678">
      <c r="A1678" s="95"/>
      <c r="B1678" s="134"/>
      <c r="C1678" s="95"/>
      <c r="D1678" s="94"/>
      <c r="E1678" s="95"/>
      <c r="F1678" s="134"/>
      <c r="G1678" s="94"/>
      <c r="H1678" s="94"/>
      <c r="I1678" s="2"/>
      <c r="J1678" s="2"/>
      <c r="K1678" s="2"/>
      <c r="L1678" s="2"/>
      <c r="M1678" s="2"/>
      <c r="N1678" s="2"/>
      <c r="O1678" s="2"/>
      <c r="Q1678" s="2"/>
      <c r="R1678" s="2"/>
      <c r="S1678" s="2"/>
      <c r="T1678" s="2"/>
      <c r="V1678" s="2"/>
      <c r="W1678" s="2"/>
      <c r="X1678" s="2"/>
      <c r="Z1678" s="2"/>
      <c r="AA1678" s="2"/>
    </row>
    <row r="1679">
      <c r="A1679" s="95"/>
      <c r="B1679" s="134"/>
      <c r="C1679" s="95"/>
      <c r="D1679" s="94"/>
      <c r="E1679" s="95"/>
      <c r="F1679" s="134"/>
      <c r="G1679" s="94"/>
      <c r="H1679" s="94"/>
      <c r="I1679" s="2"/>
      <c r="J1679" s="2"/>
      <c r="K1679" s="2"/>
      <c r="L1679" s="2"/>
      <c r="M1679" s="2"/>
      <c r="N1679" s="2"/>
      <c r="O1679" s="2"/>
      <c r="Q1679" s="2"/>
      <c r="R1679" s="2"/>
      <c r="S1679" s="2"/>
      <c r="T1679" s="2"/>
      <c r="V1679" s="2"/>
      <c r="W1679" s="2"/>
      <c r="X1679" s="2"/>
      <c r="Z1679" s="2"/>
      <c r="AA1679" s="2"/>
    </row>
    <row r="1680">
      <c r="A1680" s="95"/>
      <c r="B1680" s="134"/>
      <c r="C1680" s="95"/>
      <c r="D1680" s="94"/>
      <c r="E1680" s="95"/>
      <c r="F1680" s="134"/>
      <c r="G1680" s="94"/>
      <c r="H1680" s="94"/>
      <c r="I1680" s="2"/>
      <c r="J1680" s="2"/>
      <c r="K1680" s="2"/>
      <c r="L1680" s="2"/>
      <c r="M1680" s="2"/>
      <c r="N1680" s="2"/>
      <c r="O1680" s="2"/>
      <c r="Q1680" s="2"/>
      <c r="R1680" s="2"/>
      <c r="S1680" s="2"/>
      <c r="T1680" s="2"/>
      <c r="V1680" s="2"/>
      <c r="W1680" s="2"/>
      <c r="X1680" s="2"/>
      <c r="Z1680" s="2"/>
      <c r="AA1680" s="2"/>
    </row>
    <row r="1681">
      <c r="A1681" s="95"/>
      <c r="B1681" s="134"/>
      <c r="C1681" s="95"/>
      <c r="D1681" s="94"/>
      <c r="E1681" s="95"/>
      <c r="F1681" s="134"/>
      <c r="G1681" s="94"/>
      <c r="H1681" s="94"/>
      <c r="I1681" s="2"/>
      <c r="J1681" s="2"/>
      <c r="K1681" s="2"/>
      <c r="L1681" s="2"/>
      <c r="M1681" s="2"/>
      <c r="N1681" s="2"/>
      <c r="O1681" s="2"/>
      <c r="Q1681" s="2"/>
      <c r="R1681" s="2"/>
      <c r="S1681" s="2"/>
      <c r="T1681" s="2"/>
      <c r="V1681" s="2"/>
      <c r="W1681" s="2"/>
      <c r="X1681" s="2"/>
      <c r="Z1681" s="2"/>
      <c r="AA1681" s="2"/>
    </row>
    <row r="1682">
      <c r="A1682" s="95"/>
      <c r="B1682" s="134"/>
      <c r="C1682" s="95"/>
      <c r="D1682" s="94"/>
      <c r="E1682" s="95"/>
      <c r="F1682" s="134"/>
      <c r="G1682" s="94"/>
      <c r="H1682" s="94"/>
      <c r="I1682" s="2"/>
      <c r="J1682" s="2"/>
      <c r="K1682" s="2"/>
      <c r="L1682" s="2"/>
      <c r="M1682" s="2"/>
      <c r="N1682" s="2"/>
      <c r="O1682" s="2"/>
      <c r="Q1682" s="2"/>
      <c r="R1682" s="2"/>
      <c r="S1682" s="2"/>
      <c r="T1682" s="2"/>
      <c r="V1682" s="2"/>
      <c r="W1682" s="2"/>
      <c r="X1682" s="2"/>
      <c r="Z1682" s="2"/>
      <c r="AA1682" s="2"/>
    </row>
    <row r="1683">
      <c r="A1683" s="95"/>
      <c r="B1683" s="134"/>
      <c r="C1683" s="95"/>
      <c r="D1683" s="94"/>
      <c r="E1683" s="95"/>
      <c r="F1683" s="134"/>
      <c r="G1683" s="94"/>
      <c r="H1683" s="94"/>
      <c r="I1683" s="2"/>
      <c r="J1683" s="2"/>
      <c r="K1683" s="2"/>
      <c r="L1683" s="2"/>
      <c r="M1683" s="2"/>
      <c r="N1683" s="2"/>
      <c r="O1683" s="2"/>
      <c r="Q1683" s="2"/>
      <c r="R1683" s="2"/>
      <c r="S1683" s="2"/>
      <c r="T1683" s="2"/>
      <c r="V1683" s="2"/>
      <c r="W1683" s="2"/>
      <c r="X1683" s="2"/>
      <c r="Z1683" s="2"/>
      <c r="AA1683" s="2"/>
    </row>
    <row r="1684">
      <c r="A1684" s="95"/>
      <c r="B1684" s="134"/>
      <c r="C1684" s="95"/>
      <c r="D1684" s="94"/>
      <c r="E1684" s="95"/>
      <c r="F1684" s="134"/>
      <c r="G1684" s="94"/>
      <c r="H1684" s="94"/>
      <c r="I1684" s="2"/>
      <c r="J1684" s="2"/>
      <c r="K1684" s="2"/>
      <c r="L1684" s="2"/>
      <c r="M1684" s="2"/>
      <c r="N1684" s="2"/>
      <c r="O1684" s="2"/>
      <c r="Q1684" s="2"/>
      <c r="R1684" s="2"/>
      <c r="S1684" s="2"/>
      <c r="T1684" s="2"/>
      <c r="V1684" s="2"/>
      <c r="W1684" s="2"/>
      <c r="X1684" s="2"/>
      <c r="Z1684" s="2"/>
      <c r="AA1684" s="2"/>
    </row>
    <row r="1685">
      <c r="A1685" s="95"/>
      <c r="B1685" s="134"/>
      <c r="C1685" s="95"/>
      <c r="D1685" s="94"/>
      <c r="E1685" s="95"/>
      <c r="F1685" s="134"/>
      <c r="G1685" s="94"/>
      <c r="H1685" s="94"/>
      <c r="I1685" s="2"/>
      <c r="J1685" s="2"/>
      <c r="K1685" s="2"/>
      <c r="L1685" s="2"/>
      <c r="M1685" s="2"/>
      <c r="N1685" s="2"/>
      <c r="O1685" s="2"/>
      <c r="Q1685" s="2"/>
      <c r="R1685" s="2"/>
      <c r="S1685" s="2"/>
      <c r="T1685" s="2"/>
      <c r="V1685" s="2"/>
      <c r="W1685" s="2"/>
      <c r="X1685" s="2"/>
      <c r="Z1685" s="2"/>
      <c r="AA1685" s="2"/>
    </row>
    <row r="1686">
      <c r="A1686" s="95"/>
      <c r="B1686" s="134"/>
      <c r="C1686" s="95"/>
      <c r="D1686" s="94"/>
      <c r="E1686" s="95"/>
      <c r="F1686" s="134"/>
      <c r="G1686" s="94"/>
      <c r="H1686" s="94"/>
      <c r="I1686" s="2"/>
      <c r="J1686" s="2"/>
      <c r="K1686" s="2"/>
      <c r="L1686" s="2"/>
      <c r="M1686" s="2"/>
      <c r="N1686" s="2"/>
      <c r="O1686" s="2"/>
      <c r="Q1686" s="2"/>
      <c r="R1686" s="2"/>
      <c r="S1686" s="2"/>
      <c r="T1686" s="2"/>
      <c r="V1686" s="2"/>
      <c r="W1686" s="2"/>
      <c r="X1686" s="2"/>
      <c r="Z1686" s="2"/>
      <c r="AA1686" s="2"/>
    </row>
    <row r="1687">
      <c r="A1687" s="95"/>
      <c r="B1687" s="134"/>
      <c r="C1687" s="95"/>
      <c r="D1687" s="94"/>
      <c r="E1687" s="95"/>
      <c r="F1687" s="134"/>
      <c r="G1687" s="94"/>
      <c r="H1687" s="94"/>
      <c r="I1687" s="2"/>
      <c r="J1687" s="2"/>
      <c r="K1687" s="2"/>
      <c r="L1687" s="2"/>
      <c r="M1687" s="2"/>
      <c r="N1687" s="2"/>
      <c r="O1687" s="2"/>
      <c r="Q1687" s="2"/>
      <c r="R1687" s="2"/>
      <c r="S1687" s="2"/>
      <c r="T1687" s="2"/>
      <c r="V1687" s="2"/>
      <c r="W1687" s="2"/>
      <c r="X1687" s="2"/>
      <c r="Z1687" s="2"/>
      <c r="AA1687" s="2"/>
    </row>
    <row r="1688">
      <c r="A1688" s="95"/>
      <c r="B1688" s="134"/>
      <c r="C1688" s="95"/>
      <c r="D1688" s="94"/>
      <c r="E1688" s="95"/>
      <c r="F1688" s="134"/>
      <c r="G1688" s="94"/>
      <c r="H1688" s="94"/>
      <c r="I1688" s="2"/>
      <c r="J1688" s="2"/>
      <c r="K1688" s="2"/>
      <c r="L1688" s="2"/>
      <c r="M1688" s="2"/>
      <c r="N1688" s="2"/>
      <c r="O1688" s="2"/>
      <c r="Q1688" s="2"/>
      <c r="R1688" s="2"/>
      <c r="S1688" s="2"/>
      <c r="T1688" s="2"/>
      <c r="V1688" s="2"/>
      <c r="W1688" s="2"/>
      <c r="X1688" s="2"/>
      <c r="Z1688" s="2"/>
      <c r="AA1688" s="2"/>
    </row>
    <row r="1689">
      <c r="A1689" s="95"/>
      <c r="B1689" s="134"/>
      <c r="C1689" s="95"/>
      <c r="D1689" s="94"/>
      <c r="E1689" s="95"/>
      <c r="F1689" s="134"/>
      <c r="G1689" s="94"/>
      <c r="H1689" s="94"/>
      <c r="I1689" s="2"/>
      <c r="J1689" s="2"/>
      <c r="K1689" s="2"/>
      <c r="L1689" s="2"/>
      <c r="M1689" s="2"/>
      <c r="N1689" s="2"/>
      <c r="O1689" s="2"/>
      <c r="Q1689" s="2"/>
      <c r="R1689" s="2"/>
      <c r="S1689" s="2"/>
      <c r="T1689" s="2"/>
      <c r="V1689" s="2"/>
      <c r="W1689" s="2"/>
      <c r="X1689" s="2"/>
      <c r="Z1689" s="2"/>
      <c r="AA1689" s="2"/>
    </row>
    <row r="1690">
      <c r="A1690" s="95"/>
      <c r="B1690" s="134"/>
      <c r="C1690" s="95"/>
      <c r="D1690" s="94"/>
      <c r="E1690" s="95"/>
      <c r="F1690" s="134"/>
      <c r="G1690" s="94"/>
      <c r="H1690" s="94"/>
      <c r="I1690" s="2"/>
      <c r="J1690" s="2"/>
      <c r="K1690" s="2"/>
      <c r="L1690" s="2"/>
      <c r="M1690" s="2"/>
      <c r="N1690" s="2"/>
      <c r="O1690" s="2"/>
      <c r="Q1690" s="2"/>
      <c r="R1690" s="2"/>
      <c r="S1690" s="2"/>
      <c r="T1690" s="2"/>
      <c r="V1690" s="2"/>
      <c r="W1690" s="2"/>
      <c r="X1690" s="2"/>
      <c r="Z1690" s="2"/>
      <c r="AA1690" s="2"/>
    </row>
    <row r="1691">
      <c r="A1691" s="95"/>
      <c r="B1691" s="134"/>
      <c r="C1691" s="95"/>
      <c r="D1691" s="94"/>
      <c r="E1691" s="95"/>
      <c r="F1691" s="134"/>
      <c r="G1691" s="94"/>
      <c r="H1691" s="94"/>
      <c r="I1691" s="2"/>
      <c r="J1691" s="2"/>
      <c r="K1691" s="2"/>
      <c r="L1691" s="2"/>
      <c r="M1691" s="2"/>
      <c r="N1691" s="2"/>
      <c r="O1691" s="2"/>
      <c r="Q1691" s="2"/>
      <c r="R1691" s="2"/>
      <c r="S1691" s="2"/>
      <c r="T1691" s="2"/>
      <c r="V1691" s="2"/>
      <c r="W1691" s="2"/>
      <c r="X1691" s="2"/>
      <c r="Z1691" s="2"/>
      <c r="AA1691" s="2"/>
    </row>
    <row r="1692">
      <c r="A1692" s="95"/>
      <c r="B1692" s="134"/>
      <c r="C1692" s="95"/>
      <c r="D1692" s="94"/>
      <c r="E1692" s="95"/>
      <c r="F1692" s="134"/>
      <c r="G1692" s="94"/>
      <c r="H1692" s="94"/>
      <c r="I1692" s="2"/>
      <c r="J1692" s="2"/>
      <c r="K1692" s="2"/>
      <c r="L1692" s="2"/>
      <c r="M1692" s="2"/>
      <c r="N1692" s="2"/>
      <c r="O1692" s="2"/>
      <c r="Q1692" s="2"/>
      <c r="R1692" s="2"/>
      <c r="S1692" s="2"/>
      <c r="T1692" s="2"/>
      <c r="V1692" s="2"/>
      <c r="W1692" s="2"/>
      <c r="X1692" s="2"/>
      <c r="Z1692" s="2"/>
      <c r="AA1692" s="2"/>
    </row>
    <row r="1693">
      <c r="A1693" s="95"/>
      <c r="B1693" s="134"/>
      <c r="C1693" s="95"/>
      <c r="D1693" s="94"/>
      <c r="E1693" s="95"/>
      <c r="F1693" s="134"/>
      <c r="G1693" s="94"/>
      <c r="H1693" s="94"/>
      <c r="I1693" s="2"/>
      <c r="J1693" s="2"/>
      <c r="K1693" s="2"/>
      <c r="L1693" s="2"/>
      <c r="M1693" s="2"/>
      <c r="N1693" s="2"/>
      <c r="O1693" s="2"/>
      <c r="Q1693" s="2"/>
      <c r="R1693" s="2"/>
      <c r="S1693" s="2"/>
      <c r="T1693" s="2"/>
      <c r="V1693" s="2"/>
      <c r="W1693" s="2"/>
      <c r="X1693" s="2"/>
      <c r="Z1693" s="2"/>
      <c r="AA1693" s="2"/>
    </row>
    <row r="1694">
      <c r="A1694" s="95"/>
      <c r="B1694" s="134"/>
      <c r="C1694" s="95"/>
      <c r="D1694" s="94"/>
      <c r="E1694" s="95"/>
      <c r="F1694" s="134"/>
      <c r="G1694" s="94"/>
      <c r="H1694" s="94"/>
      <c r="I1694" s="2"/>
      <c r="J1694" s="2"/>
      <c r="K1694" s="2"/>
      <c r="L1694" s="2"/>
      <c r="M1694" s="2"/>
      <c r="N1694" s="2"/>
      <c r="O1694" s="2"/>
      <c r="Q1694" s="2"/>
      <c r="R1694" s="2"/>
      <c r="S1694" s="2"/>
      <c r="T1694" s="2"/>
      <c r="V1694" s="2"/>
      <c r="W1694" s="2"/>
      <c r="X1694" s="2"/>
      <c r="Z1694" s="2"/>
      <c r="AA1694" s="2"/>
    </row>
    <row r="1695">
      <c r="A1695" s="95"/>
      <c r="B1695" s="134"/>
      <c r="C1695" s="95"/>
      <c r="D1695" s="94"/>
      <c r="E1695" s="95"/>
      <c r="F1695" s="134"/>
      <c r="G1695" s="94"/>
      <c r="H1695" s="94"/>
      <c r="I1695" s="2"/>
      <c r="J1695" s="2"/>
      <c r="K1695" s="2"/>
      <c r="L1695" s="2"/>
      <c r="M1695" s="2"/>
      <c r="N1695" s="2"/>
      <c r="O1695" s="2"/>
      <c r="Q1695" s="2"/>
      <c r="R1695" s="2"/>
      <c r="S1695" s="2"/>
      <c r="T1695" s="2"/>
      <c r="V1695" s="2"/>
      <c r="W1695" s="2"/>
      <c r="X1695" s="2"/>
      <c r="Z1695" s="2"/>
      <c r="AA1695" s="2"/>
    </row>
    <row r="1696">
      <c r="A1696" s="95"/>
      <c r="B1696" s="134"/>
      <c r="C1696" s="95"/>
      <c r="D1696" s="94"/>
      <c r="E1696" s="95"/>
      <c r="F1696" s="134"/>
      <c r="G1696" s="94"/>
      <c r="H1696" s="94"/>
      <c r="I1696" s="2"/>
      <c r="J1696" s="2"/>
      <c r="K1696" s="2"/>
      <c r="L1696" s="2"/>
      <c r="M1696" s="2"/>
      <c r="N1696" s="2"/>
      <c r="O1696" s="2"/>
      <c r="Q1696" s="2"/>
      <c r="R1696" s="2"/>
      <c r="S1696" s="2"/>
      <c r="T1696" s="2"/>
      <c r="V1696" s="2"/>
      <c r="W1696" s="2"/>
      <c r="X1696" s="2"/>
      <c r="Z1696" s="2"/>
      <c r="AA1696" s="2"/>
    </row>
    <row r="1697">
      <c r="A1697" s="95"/>
      <c r="B1697" s="134"/>
      <c r="C1697" s="95"/>
      <c r="D1697" s="94"/>
      <c r="E1697" s="95"/>
      <c r="F1697" s="134"/>
      <c r="G1697" s="94"/>
      <c r="H1697" s="94"/>
      <c r="I1697" s="2"/>
      <c r="J1697" s="2"/>
      <c r="K1697" s="2"/>
      <c r="L1697" s="2"/>
      <c r="M1697" s="2"/>
      <c r="N1697" s="2"/>
      <c r="O1697" s="2"/>
      <c r="Q1697" s="2"/>
      <c r="R1697" s="2"/>
      <c r="S1697" s="2"/>
      <c r="T1697" s="2"/>
      <c r="V1697" s="2"/>
      <c r="W1697" s="2"/>
      <c r="X1697" s="2"/>
      <c r="Z1697" s="2"/>
      <c r="AA1697" s="2"/>
    </row>
    <row r="1698">
      <c r="A1698" s="95"/>
      <c r="B1698" s="134"/>
      <c r="C1698" s="95"/>
      <c r="D1698" s="94"/>
      <c r="E1698" s="95"/>
      <c r="F1698" s="134"/>
      <c r="G1698" s="94"/>
      <c r="H1698" s="94"/>
      <c r="I1698" s="2"/>
      <c r="J1698" s="2"/>
      <c r="K1698" s="2"/>
      <c r="L1698" s="2"/>
      <c r="M1698" s="2"/>
      <c r="N1698" s="2"/>
      <c r="O1698" s="2"/>
      <c r="Q1698" s="2"/>
      <c r="R1698" s="2"/>
      <c r="S1698" s="2"/>
      <c r="T1698" s="2"/>
      <c r="V1698" s="2"/>
      <c r="W1698" s="2"/>
      <c r="X1698" s="2"/>
      <c r="Z1698" s="2"/>
      <c r="AA1698" s="2"/>
    </row>
    <row r="1699">
      <c r="A1699" s="95"/>
      <c r="B1699" s="134"/>
      <c r="C1699" s="95"/>
      <c r="D1699" s="94"/>
      <c r="E1699" s="95"/>
      <c r="F1699" s="134"/>
      <c r="G1699" s="94"/>
      <c r="H1699" s="94"/>
      <c r="I1699" s="2"/>
      <c r="J1699" s="2"/>
      <c r="K1699" s="2"/>
      <c r="L1699" s="2"/>
      <c r="M1699" s="2"/>
      <c r="N1699" s="2"/>
      <c r="O1699" s="2"/>
      <c r="Q1699" s="2"/>
      <c r="R1699" s="2"/>
      <c r="S1699" s="2"/>
      <c r="T1699" s="2"/>
      <c r="V1699" s="2"/>
      <c r="W1699" s="2"/>
      <c r="X1699" s="2"/>
      <c r="Z1699" s="2"/>
      <c r="AA1699" s="2"/>
    </row>
    <row r="1700">
      <c r="A1700" s="95"/>
      <c r="B1700" s="134"/>
      <c r="C1700" s="95"/>
      <c r="D1700" s="94"/>
      <c r="E1700" s="95"/>
      <c r="F1700" s="134"/>
      <c r="G1700" s="94"/>
      <c r="H1700" s="94"/>
      <c r="I1700" s="2"/>
      <c r="J1700" s="2"/>
      <c r="K1700" s="2"/>
      <c r="L1700" s="2"/>
      <c r="M1700" s="2"/>
      <c r="N1700" s="2"/>
      <c r="O1700" s="2"/>
      <c r="Q1700" s="2"/>
      <c r="R1700" s="2"/>
      <c r="S1700" s="2"/>
      <c r="T1700" s="2"/>
      <c r="V1700" s="2"/>
      <c r="W1700" s="2"/>
      <c r="X1700" s="2"/>
      <c r="Z1700" s="2"/>
      <c r="AA1700" s="2"/>
    </row>
    <row r="1701">
      <c r="A1701" s="95"/>
      <c r="B1701" s="134"/>
      <c r="C1701" s="95"/>
      <c r="D1701" s="94"/>
      <c r="E1701" s="95"/>
      <c r="F1701" s="134"/>
      <c r="G1701" s="94"/>
      <c r="H1701" s="94"/>
      <c r="I1701" s="2"/>
      <c r="J1701" s="2"/>
      <c r="K1701" s="2"/>
      <c r="L1701" s="2"/>
      <c r="M1701" s="2"/>
      <c r="N1701" s="2"/>
      <c r="O1701" s="2"/>
      <c r="Q1701" s="2"/>
      <c r="R1701" s="2"/>
      <c r="S1701" s="2"/>
      <c r="T1701" s="2"/>
      <c r="V1701" s="2"/>
      <c r="W1701" s="2"/>
      <c r="X1701" s="2"/>
      <c r="Z1701" s="2"/>
      <c r="AA1701" s="2"/>
    </row>
    <row r="1702">
      <c r="A1702" s="95"/>
      <c r="B1702" s="134"/>
      <c r="C1702" s="95"/>
      <c r="D1702" s="94"/>
      <c r="E1702" s="95"/>
      <c r="F1702" s="134"/>
      <c r="G1702" s="94"/>
      <c r="H1702" s="94"/>
      <c r="I1702" s="2"/>
      <c r="J1702" s="2"/>
      <c r="K1702" s="2"/>
      <c r="L1702" s="2"/>
      <c r="M1702" s="2"/>
      <c r="N1702" s="2"/>
      <c r="O1702" s="2"/>
      <c r="Q1702" s="2"/>
      <c r="R1702" s="2"/>
      <c r="S1702" s="2"/>
      <c r="T1702" s="2"/>
      <c r="V1702" s="2"/>
      <c r="W1702" s="2"/>
      <c r="X1702" s="2"/>
      <c r="Z1702" s="2"/>
      <c r="AA1702" s="2"/>
    </row>
    <row r="1703">
      <c r="A1703" s="95"/>
      <c r="B1703" s="134"/>
      <c r="C1703" s="95"/>
      <c r="D1703" s="94"/>
      <c r="E1703" s="95"/>
      <c r="F1703" s="134"/>
      <c r="G1703" s="94"/>
      <c r="H1703" s="94"/>
      <c r="I1703" s="2"/>
      <c r="J1703" s="2"/>
      <c r="K1703" s="2"/>
      <c r="L1703" s="2"/>
      <c r="M1703" s="2"/>
      <c r="N1703" s="2"/>
      <c r="O1703" s="2"/>
      <c r="Q1703" s="2"/>
      <c r="R1703" s="2"/>
      <c r="S1703" s="2"/>
      <c r="T1703" s="2"/>
      <c r="V1703" s="2"/>
      <c r="W1703" s="2"/>
      <c r="X1703" s="2"/>
      <c r="Z1703" s="2"/>
      <c r="AA1703" s="2"/>
    </row>
    <row r="1704">
      <c r="A1704" s="95"/>
      <c r="B1704" s="134"/>
      <c r="C1704" s="95"/>
      <c r="D1704" s="94"/>
      <c r="E1704" s="95"/>
      <c r="F1704" s="134"/>
      <c r="G1704" s="94"/>
      <c r="H1704" s="94"/>
      <c r="I1704" s="2"/>
      <c r="J1704" s="2"/>
      <c r="K1704" s="2"/>
      <c r="L1704" s="2"/>
      <c r="M1704" s="2"/>
      <c r="N1704" s="2"/>
      <c r="O1704" s="2"/>
      <c r="Q1704" s="2"/>
      <c r="R1704" s="2"/>
      <c r="S1704" s="2"/>
      <c r="T1704" s="2"/>
      <c r="V1704" s="2"/>
      <c r="W1704" s="2"/>
      <c r="X1704" s="2"/>
      <c r="Z1704" s="2"/>
      <c r="AA1704" s="2"/>
    </row>
    <row r="1705">
      <c r="A1705" s="95"/>
      <c r="B1705" s="134"/>
      <c r="C1705" s="95"/>
      <c r="D1705" s="94"/>
      <c r="E1705" s="95"/>
      <c r="F1705" s="134"/>
      <c r="G1705" s="94"/>
      <c r="H1705" s="94"/>
      <c r="I1705" s="2"/>
      <c r="J1705" s="2"/>
      <c r="K1705" s="2"/>
      <c r="L1705" s="2"/>
      <c r="M1705" s="2"/>
      <c r="N1705" s="2"/>
      <c r="O1705" s="2"/>
      <c r="Q1705" s="2"/>
      <c r="R1705" s="2"/>
      <c r="S1705" s="2"/>
      <c r="T1705" s="2"/>
      <c r="V1705" s="2"/>
      <c r="W1705" s="2"/>
      <c r="X1705" s="2"/>
      <c r="Z1705" s="2"/>
      <c r="AA1705" s="2"/>
    </row>
    <row r="1706">
      <c r="A1706" s="95"/>
      <c r="B1706" s="134"/>
      <c r="C1706" s="95"/>
      <c r="D1706" s="94"/>
      <c r="E1706" s="95"/>
      <c r="F1706" s="134"/>
      <c r="G1706" s="94"/>
      <c r="H1706" s="94"/>
      <c r="I1706" s="2"/>
      <c r="J1706" s="2"/>
      <c r="K1706" s="2"/>
      <c r="L1706" s="2"/>
      <c r="M1706" s="2"/>
      <c r="N1706" s="2"/>
      <c r="O1706" s="2"/>
      <c r="Q1706" s="2"/>
      <c r="R1706" s="2"/>
      <c r="S1706" s="2"/>
      <c r="T1706" s="2"/>
      <c r="V1706" s="2"/>
      <c r="W1706" s="2"/>
      <c r="X1706" s="2"/>
      <c r="Z1706" s="2"/>
      <c r="AA1706" s="2"/>
    </row>
    <row r="1707">
      <c r="A1707" s="95"/>
      <c r="B1707" s="134"/>
      <c r="C1707" s="95"/>
      <c r="D1707" s="94"/>
      <c r="E1707" s="95"/>
      <c r="F1707" s="134"/>
      <c r="G1707" s="94"/>
      <c r="H1707" s="94"/>
      <c r="I1707" s="2"/>
      <c r="J1707" s="2"/>
      <c r="K1707" s="2"/>
      <c r="L1707" s="2"/>
      <c r="M1707" s="2"/>
      <c r="N1707" s="2"/>
      <c r="O1707" s="2"/>
      <c r="Q1707" s="2"/>
      <c r="R1707" s="2"/>
      <c r="S1707" s="2"/>
      <c r="T1707" s="2"/>
      <c r="V1707" s="2"/>
      <c r="W1707" s="2"/>
      <c r="X1707" s="2"/>
      <c r="Z1707" s="2"/>
      <c r="AA1707" s="2"/>
    </row>
    <row r="1708">
      <c r="A1708" s="95"/>
      <c r="B1708" s="134"/>
      <c r="C1708" s="95"/>
      <c r="D1708" s="94"/>
      <c r="E1708" s="95"/>
      <c r="F1708" s="134"/>
      <c r="G1708" s="94"/>
      <c r="H1708" s="94"/>
      <c r="I1708" s="2"/>
      <c r="J1708" s="2"/>
      <c r="K1708" s="2"/>
      <c r="L1708" s="2"/>
      <c r="M1708" s="2"/>
      <c r="N1708" s="2"/>
      <c r="O1708" s="2"/>
      <c r="Q1708" s="2"/>
      <c r="R1708" s="2"/>
      <c r="S1708" s="2"/>
      <c r="T1708" s="2"/>
      <c r="V1708" s="2"/>
      <c r="W1708" s="2"/>
      <c r="X1708" s="2"/>
      <c r="Z1708" s="2"/>
      <c r="AA1708" s="2"/>
    </row>
    <row r="1709">
      <c r="A1709" s="95"/>
      <c r="B1709" s="134"/>
      <c r="C1709" s="95"/>
      <c r="D1709" s="94"/>
      <c r="E1709" s="95"/>
      <c r="F1709" s="134"/>
      <c r="G1709" s="94"/>
      <c r="H1709" s="94"/>
      <c r="I1709" s="2"/>
      <c r="J1709" s="2"/>
      <c r="K1709" s="2"/>
      <c r="L1709" s="2"/>
      <c r="M1709" s="2"/>
      <c r="N1709" s="2"/>
      <c r="O1709" s="2"/>
      <c r="Q1709" s="2"/>
      <c r="R1709" s="2"/>
      <c r="S1709" s="2"/>
      <c r="T1709" s="2"/>
      <c r="V1709" s="2"/>
      <c r="W1709" s="2"/>
      <c r="X1709" s="2"/>
      <c r="Z1709" s="2"/>
      <c r="AA1709" s="2"/>
    </row>
    <row r="1710">
      <c r="A1710" s="95"/>
      <c r="B1710" s="134"/>
      <c r="C1710" s="95"/>
      <c r="D1710" s="94"/>
      <c r="E1710" s="95"/>
      <c r="F1710" s="134"/>
      <c r="G1710" s="94"/>
      <c r="H1710" s="94"/>
      <c r="I1710" s="2"/>
      <c r="J1710" s="2"/>
      <c r="K1710" s="2"/>
      <c r="L1710" s="2"/>
      <c r="M1710" s="2"/>
      <c r="N1710" s="2"/>
      <c r="O1710" s="2"/>
      <c r="Q1710" s="2"/>
      <c r="R1710" s="2"/>
      <c r="S1710" s="2"/>
      <c r="T1710" s="2"/>
      <c r="V1710" s="2"/>
      <c r="W1710" s="2"/>
      <c r="X1710" s="2"/>
      <c r="Z1710" s="2"/>
      <c r="AA1710" s="2"/>
    </row>
    <row r="1711">
      <c r="A1711" s="95"/>
      <c r="B1711" s="134"/>
      <c r="C1711" s="95"/>
      <c r="D1711" s="94"/>
      <c r="E1711" s="95"/>
      <c r="F1711" s="134"/>
      <c r="G1711" s="94"/>
      <c r="H1711" s="94"/>
      <c r="I1711" s="2"/>
      <c r="J1711" s="2"/>
      <c r="K1711" s="2"/>
      <c r="L1711" s="2"/>
      <c r="M1711" s="2"/>
      <c r="N1711" s="2"/>
      <c r="O1711" s="2"/>
      <c r="Q1711" s="2"/>
      <c r="R1711" s="2"/>
      <c r="S1711" s="2"/>
      <c r="T1711" s="2"/>
      <c r="V1711" s="2"/>
      <c r="W1711" s="2"/>
      <c r="X1711" s="2"/>
      <c r="Z1711" s="2"/>
      <c r="AA1711" s="2"/>
    </row>
    <row r="1712">
      <c r="A1712" s="95"/>
      <c r="B1712" s="134"/>
      <c r="C1712" s="95"/>
      <c r="D1712" s="94"/>
      <c r="E1712" s="95"/>
      <c r="F1712" s="134"/>
      <c r="G1712" s="94"/>
      <c r="H1712" s="94"/>
      <c r="I1712" s="2"/>
      <c r="J1712" s="2"/>
      <c r="K1712" s="2"/>
      <c r="L1712" s="2"/>
      <c r="M1712" s="2"/>
      <c r="N1712" s="2"/>
      <c r="O1712" s="2"/>
      <c r="Q1712" s="2"/>
      <c r="R1712" s="2"/>
      <c r="S1712" s="2"/>
      <c r="T1712" s="2"/>
      <c r="V1712" s="2"/>
      <c r="W1712" s="2"/>
      <c r="X1712" s="2"/>
      <c r="Z1712" s="2"/>
      <c r="AA1712" s="2"/>
    </row>
    <row r="1713">
      <c r="A1713" s="95"/>
      <c r="B1713" s="134"/>
      <c r="C1713" s="95"/>
      <c r="D1713" s="94"/>
      <c r="E1713" s="95"/>
      <c r="F1713" s="134"/>
      <c r="G1713" s="94"/>
      <c r="H1713" s="94"/>
      <c r="I1713" s="2"/>
      <c r="J1713" s="2"/>
      <c r="K1713" s="2"/>
      <c r="L1713" s="2"/>
      <c r="M1713" s="2"/>
      <c r="N1713" s="2"/>
      <c r="O1713" s="2"/>
      <c r="Q1713" s="2"/>
      <c r="R1713" s="2"/>
      <c r="S1713" s="2"/>
      <c r="T1713" s="2"/>
      <c r="V1713" s="2"/>
      <c r="W1713" s="2"/>
      <c r="X1713" s="2"/>
      <c r="Z1713" s="2"/>
      <c r="AA1713" s="2"/>
    </row>
    <row r="1714">
      <c r="A1714" s="95"/>
      <c r="B1714" s="134"/>
      <c r="C1714" s="95"/>
      <c r="D1714" s="94"/>
      <c r="E1714" s="95"/>
      <c r="F1714" s="134"/>
      <c r="G1714" s="94"/>
      <c r="H1714" s="94"/>
      <c r="I1714" s="2"/>
      <c r="J1714" s="2"/>
      <c r="K1714" s="2"/>
      <c r="L1714" s="2"/>
      <c r="M1714" s="2"/>
      <c r="N1714" s="2"/>
      <c r="O1714" s="2"/>
      <c r="Q1714" s="2"/>
      <c r="R1714" s="2"/>
      <c r="S1714" s="2"/>
      <c r="T1714" s="2"/>
      <c r="V1714" s="2"/>
      <c r="W1714" s="2"/>
      <c r="X1714" s="2"/>
      <c r="Z1714" s="2"/>
      <c r="AA1714" s="2"/>
    </row>
    <row r="1715">
      <c r="A1715" s="95"/>
      <c r="B1715" s="134"/>
      <c r="C1715" s="95"/>
      <c r="D1715" s="94"/>
      <c r="E1715" s="95"/>
      <c r="F1715" s="134"/>
      <c r="G1715" s="94"/>
      <c r="H1715" s="94"/>
      <c r="I1715" s="2"/>
      <c r="J1715" s="2"/>
      <c r="K1715" s="2"/>
      <c r="L1715" s="2"/>
      <c r="M1715" s="2"/>
      <c r="N1715" s="2"/>
      <c r="O1715" s="2"/>
      <c r="Q1715" s="2"/>
      <c r="R1715" s="2"/>
      <c r="S1715" s="2"/>
      <c r="T1715" s="2"/>
      <c r="V1715" s="2"/>
      <c r="W1715" s="2"/>
      <c r="X1715" s="2"/>
      <c r="Z1715" s="2"/>
      <c r="AA1715" s="2"/>
    </row>
    <row r="1716">
      <c r="A1716" s="95"/>
      <c r="B1716" s="134"/>
      <c r="C1716" s="95"/>
      <c r="D1716" s="94"/>
      <c r="E1716" s="95"/>
      <c r="F1716" s="134"/>
      <c r="G1716" s="94"/>
      <c r="H1716" s="94"/>
      <c r="I1716" s="2"/>
      <c r="J1716" s="2"/>
      <c r="K1716" s="2"/>
      <c r="L1716" s="2"/>
      <c r="M1716" s="2"/>
      <c r="N1716" s="2"/>
      <c r="O1716" s="2"/>
      <c r="Q1716" s="2"/>
      <c r="R1716" s="2"/>
      <c r="S1716" s="2"/>
      <c r="T1716" s="2"/>
      <c r="V1716" s="2"/>
      <c r="W1716" s="2"/>
      <c r="X1716" s="2"/>
      <c r="Z1716" s="2"/>
      <c r="AA1716" s="2"/>
    </row>
    <row r="1717">
      <c r="A1717" s="95"/>
      <c r="B1717" s="134"/>
      <c r="C1717" s="95"/>
      <c r="D1717" s="94"/>
      <c r="E1717" s="95"/>
      <c r="F1717" s="134"/>
      <c r="G1717" s="94"/>
      <c r="H1717" s="94"/>
      <c r="I1717" s="2"/>
      <c r="J1717" s="2"/>
      <c r="K1717" s="2"/>
      <c r="L1717" s="2"/>
      <c r="M1717" s="2"/>
      <c r="N1717" s="2"/>
      <c r="O1717" s="2"/>
      <c r="Q1717" s="2"/>
      <c r="R1717" s="2"/>
      <c r="S1717" s="2"/>
      <c r="T1717" s="2"/>
      <c r="V1717" s="2"/>
      <c r="W1717" s="2"/>
      <c r="X1717" s="2"/>
      <c r="Z1717" s="2"/>
      <c r="AA1717" s="2"/>
    </row>
    <row r="1718">
      <c r="A1718" s="95"/>
      <c r="B1718" s="134"/>
      <c r="C1718" s="95"/>
      <c r="D1718" s="94"/>
      <c r="E1718" s="95"/>
      <c r="F1718" s="134"/>
      <c r="G1718" s="94"/>
      <c r="H1718" s="94"/>
      <c r="I1718" s="2"/>
      <c r="J1718" s="2"/>
      <c r="K1718" s="2"/>
      <c r="L1718" s="2"/>
      <c r="M1718" s="2"/>
      <c r="N1718" s="2"/>
      <c r="O1718" s="2"/>
      <c r="Q1718" s="2"/>
      <c r="R1718" s="2"/>
      <c r="S1718" s="2"/>
      <c r="T1718" s="2"/>
      <c r="V1718" s="2"/>
      <c r="W1718" s="2"/>
      <c r="X1718" s="2"/>
      <c r="Z1718" s="2"/>
      <c r="AA1718" s="2"/>
    </row>
    <row r="1719">
      <c r="A1719" s="95"/>
      <c r="B1719" s="134"/>
      <c r="C1719" s="95"/>
      <c r="D1719" s="94"/>
      <c r="E1719" s="95"/>
      <c r="F1719" s="134"/>
      <c r="G1719" s="94"/>
      <c r="H1719" s="94"/>
      <c r="I1719" s="2"/>
      <c r="J1719" s="2"/>
      <c r="K1719" s="2"/>
      <c r="L1719" s="2"/>
      <c r="M1719" s="2"/>
      <c r="N1719" s="2"/>
      <c r="O1719" s="2"/>
      <c r="Q1719" s="2"/>
      <c r="R1719" s="2"/>
      <c r="S1719" s="2"/>
      <c r="T1719" s="2"/>
      <c r="V1719" s="2"/>
      <c r="W1719" s="2"/>
      <c r="X1719" s="2"/>
      <c r="Z1719" s="2"/>
      <c r="AA1719" s="2"/>
    </row>
    <row r="1720">
      <c r="A1720" s="95"/>
      <c r="B1720" s="134"/>
      <c r="C1720" s="95"/>
      <c r="D1720" s="94"/>
      <c r="E1720" s="95"/>
      <c r="F1720" s="134"/>
      <c r="G1720" s="94"/>
      <c r="H1720" s="94"/>
      <c r="I1720" s="2"/>
      <c r="J1720" s="2"/>
      <c r="K1720" s="2"/>
      <c r="L1720" s="2"/>
      <c r="M1720" s="2"/>
      <c r="N1720" s="2"/>
      <c r="O1720" s="2"/>
      <c r="Q1720" s="2"/>
      <c r="R1720" s="2"/>
      <c r="S1720" s="2"/>
      <c r="T1720" s="2"/>
      <c r="V1720" s="2"/>
      <c r="W1720" s="2"/>
      <c r="X1720" s="2"/>
      <c r="Z1720" s="2"/>
      <c r="AA1720" s="2"/>
    </row>
    <row r="1721">
      <c r="A1721" s="95"/>
      <c r="B1721" s="134"/>
      <c r="C1721" s="95"/>
      <c r="D1721" s="94"/>
      <c r="E1721" s="95"/>
      <c r="F1721" s="134"/>
      <c r="G1721" s="94"/>
      <c r="H1721" s="94"/>
      <c r="I1721" s="2"/>
      <c r="J1721" s="2"/>
      <c r="K1721" s="2"/>
      <c r="L1721" s="2"/>
      <c r="M1721" s="2"/>
      <c r="N1721" s="2"/>
      <c r="O1721" s="2"/>
      <c r="Q1721" s="2"/>
      <c r="R1721" s="2"/>
      <c r="S1721" s="2"/>
      <c r="T1721" s="2"/>
      <c r="V1721" s="2"/>
      <c r="W1721" s="2"/>
      <c r="X1721" s="2"/>
      <c r="Z1721" s="2"/>
      <c r="AA1721" s="2"/>
    </row>
    <row r="1722">
      <c r="A1722" s="95"/>
      <c r="B1722" s="134"/>
      <c r="C1722" s="95"/>
      <c r="D1722" s="94"/>
      <c r="E1722" s="95"/>
      <c r="F1722" s="134"/>
      <c r="G1722" s="94"/>
      <c r="H1722" s="94"/>
      <c r="I1722" s="2"/>
      <c r="J1722" s="2"/>
      <c r="K1722" s="2"/>
      <c r="L1722" s="2"/>
      <c r="M1722" s="2"/>
      <c r="N1722" s="2"/>
      <c r="O1722" s="2"/>
      <c r="Q1722" s="2"/>
      <c r="R1722" s="2"/>
      <c r="S1722" s="2"/>
      <c r="T1722" s="2"/>
      <c r="V1722" s="2"/>
      <c r="W1722" s="2"/>
      <c r="X1722" s="2"/>
      <c r="Z1722" s="2"/>
      <c r="AA1722" s="2"/>
    </row>
    <row r="1723">
      <c r="A1723" s="95"/>
      <c r="B1723" s="134"/>
      <c r="C1723" s="95"/>
      <c r="D1723" s="94"/>
      <c r="E1723" s="95"/>
      <c r="F1723" s="134"/>
      <c r="G1723" s="94"/>
      <c r="H1723" s="94"/>
      <c r="I1723" s="2"/>
      <c r="J1723" s="2"/>
      <c r="K1723" s="2"/>
      <c r="L1723" s="2"/>
      <c r="M1723" s="2"/>
      <c r="N1723" s="2"/>
      <c r="O1723" s="2"/>
      <c r="Q1723" s="2"/>
      <c r="R1723" s="2"/>
      <c r="S1723" s="2"/>
      <c r="T1723" s="2"/>
      <c r="V1723" s="2"/>
      <c r="W1723" s="2"/>
      <c r="X1723" s="2"/>
      <c r="Z1723" s="2"/>
      <c r="AA1723" s="2"/>
    </row>
    <row r="1724">
      <c r="A1724" s="95"/>
      <c r="B1724" s="134"/>
      <c r="C1724" s="95"/>
      <c r="D1724" s="94"/>
      <c r="E1724" s="95"/>
      <c r="F1724" s="134"/>
      <c r="G1724" s="94"/>
      <c r="H1724" s="94"/>
      <c r="I1724" s="2"/>
      <c r="J1724" s="2"/>
      <c r="K1724" s="2"/>
      <c r="L1724" s="2"/>
      <c r="M1724" s="2"/>
      <c r="N1724" s="2"/>
      <c r="O1724" s="2"/>
      <c r="Q1724" s="2"/>
      <c r="R1724" s="2"/>
      <c r="S1724" s="2"/>
      <c r="T1724" s="2"/>
      <c r="V1724" s="2"/>
      <c r="W1724" s="2"/>
      <c r="X1724" s="2"/>
      <c r="Z1724" s="2"/>
      <c r="AA1724" s="2"/>
    </row>
    <row r="1725">
      <c r="A1725" s="95"/>
      <c r="B1725" s="134"/>
      <c r="C1725" s="95"/>
      <c r="D1725" s="94"/>
      <c r="E1725" s="95"/>
      <c r="F1725" s="134"/>
      <c r="G1725" s="94"/>
      <c r="H1725" s="94"/>
      <c r="I1725" s="2"/>
      <c r="J1725" s="2"/>
      <c r="K1725" s="2"/>
      <c r="L1725" s="2"/>
      <c r="M1725" s="2"/>
      <c r="N1725" s="2"/>
      <c r="O1725" s="2"/>
      <c r="Q1725" s="2"/>
      <c r="R1725" s="2"/>
      <c r="S1725" s="2"/>
      <c r="T1725" s="2"/>
      <c r="V1725" s="2"/>
      <c r="W1725" s="2"/>
      <c r="X1725" s="2"/>
      <c r="Z1725" s="2"/>
      <c r="AA1725" s="2"/>
    </row>
    <row r="1726">
      <c r="A1726" s="95"/>
      <c r="B1726" s="134"/>
      <c r="C1726" s="95"/>
      <c r="D1726" s="94"/>
      <c r="E1726" s="95"/>
      <c r="F1726" s="134"/>
      <c r="G1726" s="94"/>
      <c r="H1726" s="94"/>
      <c r="I1726" s="2"/>
      <c r="J1726" s="2"/>
      <c r="K1726" s="2"/>
      <c r="L1726" s="2"/>
      <c r="M1726" s="2"/>
      <c r="N1726" s="2"/>
      <c r="O1726" s="2"/>
      <c r="Q1726" s="2"/>
      <c r="R1726" s="2"/>
      <c r="S1726" s="2"/>
      <c r="T1726" s="2"/>
      <c r="V1726" s="2"/>
      <c r="W1726" s="2"/>
      <c r="X1726" s="2"/>
      <c r="Z1726" s="2"/>
      <c r="AA1726" s="2"/>
    </row>
    <row r="1727">
      <c r="A1727" s="95"/>
      <c r="B1727" s="134"/>
      <c r="C1727" s="95"/>
      <c r="D1727" s="94"/>
      <c r="E1727" s="95"/>
      <c r="F1727" s="134"/>
      <c r="G1727" s="94"/>
      <c r="H1727" s="94"/>
      <c r="I1727" s="2"/>
      <c r="J1727" s="2"/>
      <c r="K1727" s="2"/>
      <c r="L1727" s="2"/>
      <c r="M1727" s="2"/>
      <c r="N1727" s="2"/>
      <c r="O1727" s="2"/>
      <c r="Q1727" s="2"/>
      <c r="R1727" s="2"/>
      <c r="S1727" s="2"/>
      <c r="T1727" s="2"/>
      <c r="V1727" s="2"/>
      <c r="W1727" s="2"/>
      <c r="X1727" s="2"/>
      <c r="Z1727" s="2"/>
      <c r="AA1727" s="2"/>
    </row>
    <row r="1728">
      <c r="A1728" s="95"/>
      <c r="B1728" s="134"/>
      <c r="C1728" s="95"/>
      <c r="D1728" s="94"/>
      <c r="E1728" s="95"/>
      <c r="F1728" s="134"/>
      <c r="G1728" s="94"/>
      <c r="H1728" s="94"/>
      <c r="I1728" s="2"/>
      <c r="J1728" s="2"/>
      <c r="K1728" s="2"/>
      <c r="L1728" s="2"/>
      <c r="M1728" s="2"/>
      <c r="N1728" s="2"/>
      <c r="O1728" s="2"/>
      <c r="Q1728" s="2"/>
      <c r="R1728" s="2"/>
      <c r="S1728" s="2"/>
      <c r="T1728" s="2"/>
      <c r="V1728" s="2"/>
      <c r="W1728" s="2"/>
      <c r="X1728" s="2"/>
      <c r="Z1728" s="2"/>
      <c r="AA1728" s="2"/>
    </row>
    <row r="1729">
      <c r="A1729" s="95"/>
      <c r="B1729" s="134"/>
      <c r="C1729" s="95"/>
      <c r="D1729" s="94"/>
      <c r="E1729" s="95"/>
      <c r="F1729" s="134"/>
      <c r="G1729" s="94"/>
      <c r="H1729" s="94"/>
      <c r="I1729" s="2"/>
      <c r="J1729" s="2"/>
      <c r="K1729" s="2"/>
      <c r="L1729" s="2"/>
      <c r="M1729" s="2"/>
      <c r="N1729" s="2"/>
      <c r="O1729" s="2"/>
      <c r="Q1729" s="2"/>
      <c r="R1729" s="2"/>
      <c r="S1729" s="2"/>
      <c r="T1729" s="2"/>
      <c r="V1729" s="2"/>
      <c r="W1729" s="2"/>
      <c r="X1729" s="2"/>
      <c r="Z1729" s="2"/>
      <c r="AA1729" s="2"/>
    </row>
    <row r="1730">
      <c r="A1730" s="95"/>
      <c r="B1730" s="134"/>
      <c r="C1730" s="95"/>
      <c r="D1730" s="94"/>
      <c r="E1730" s="95"/>
      <c r="F1730" s="134"/>
      <c r="G1730" s="94"/>
      <c r="H1730" s="94"/>
      <c r="I1730" s="2"/>
      <c r="J1730" s="2"/>
      <c r="K1730" s="2"/>
      <c r="L1730" s="2"/>
      <c r="M1730" s="2"/>
      <c r="N1730" s="2"/>
      <c r="O1730" s="2"/>
      <c r="Q1730" s="2"/>
      <c r="R1730" s="2"/>
      <c r="S1730" s="2"/>
      <c r="T1730" s="2"/>
      <c r="V1730" s="2"/>
      <c r="W1730" s="2"/>
      <c r="X1730" s="2"/>
      <c r="Z1730" s="2"/>
      <c r="AA1730" s="2"/>
    </row>
    <row r="1731">
      <c r="A1731" s="95"/>
      <c r="B1731" s="134"/>
      <c r="C1731" s="95"/>
      <c r="D1731" s="94"/>
      <c r="E1731" s="95"/>
      <c r="F1731" s="134"/>
      <c r="G1731" s="94"/>
      <c r="H1731" s="94"/>
      <c r="I1731" s="2"/>
      <c r="J1731" s="2"/>
      <c r="K1731" s="2"/>
      <c r="L1731" s="2"/>
      <c r="M1731" s="2"/>
      <c r="N1731" s="2"/>
      <c r="O1731" s="2"/>
      <c r="Q1731" s="2"/>
      <c r="R1731" s="2"/>
      <c r="S1731" s="2"/>
      <c r="T1731" s="2"/>
      <c r="V1731" s="2"/>
      <c r="W1731" s="2"/>
      <c r="X1731" s="2"/>
      <c r="Z1731" s="2"/>
      <c r="AA1731" s="2"/>
    </row>
    <row r="1732">
      <c r="A1732" s="95"/>
      <c r="B1732" s="134"/>
      <c r="C1732" s="95"/>
      <c r="D1732" s="94"/>
      <c r="E1732" s="95"/>
      <c r="F1732" s="134"/>
      <c r="G1732" s="94"/>
      <c r="H1732" s="94"/>
      <c r="I1732" s="2"/>
      <c r="J1732" s="2"/>
      <c r="K1732" s="2"/>
      <c r="L1732" s="2"/>
      <c r="M1732" s="2"/>
      <c r="N1732" s="2"/>
      <c r="O1732" s="2"/>
      <c r="Q1732" s="2"/>
      <c r="R1732" s="2"/>
      <c r="S1732" s="2"/>
      <c r="T1732" s="2"/>
      <c r="V1732" s="2"/>
      <c r="W1732" s="2"/>
      <c r="X1732" s="2"/>
      <c r="Z1732" s="2"/>
      <c r="AA1732" s="2"/>
    </row>
    <row r="1733">
      <c r="A1733" s="95"/>
      <c r="B1733" s="134"/>
      <c r="C1733" s="95"/>
      <c r="D1733" s="94"/>
      <c r="E1733" s="95"/>
      <c r="F1733" s="134"/>
      <c r="G1733" s="94"/>
      <c r="H1733" s="94"/>
      <c r="I1733" s="2"/>
      <c r="J1733" s="2"/>
      <c r="K1733" s="2"/>
      <c r="L1733" s="2"/>
      <c r="M1733" s="2"/>
      <c r="N1733" s="2"/>
      <c r="O1733" s="2"/>
      <c r="Q1733" s="2"/>
      <c r="R1733" s="2"/>
      <c r="S1733" s="2"/>
      <c r="T1733" s="2"/>
      <c r="V1733" s="2"/>
      <c r="W1733" s="2"/>
      <c r="X1733" s="2"/>
      <c r="Z1733" s="2"/>
      <c r="AA1733" s="2"/>
    </row>
    <row r="1734">
      <c r="A1734" s="95"/>
      <c r="B1734" s="134"/>
      <c r="C1734" s="95"/>
      <c r="D1734" s="94"/>
      <c r="E1734" s="95"/>
      <c r="F1734" s="134"/>
      <c r="G1734" s="94"/>
      <c r="H1734" s="94"/>
      <c r="I1734" s="2"/>
      <c r="J1734" s="2"/>
      <c r="K1734" s="2"/>
      <c r="L1734" s="2"/>
      <c r="M1734" s="2"/>
      <c r="N1734" s="2"/>
      <c r="O1734" s="2"/>
      <c r="Q1734" s="2"/>
      <c r="R1734" s="2"/>
      <c r="S1734" s="2"/>
      <c r="T1734" s="2"/>
      <c r="V1734" s="2"/>
      <c r="W1734" s="2"/>
      <c r="X1734" s="2"/>
      <c r="Z1734" s="2"/>
      <c r="AA1734" s="2"/>
    </row>
    <row r="1735">
      <c r="A1735" s="95"/>
      <c r="B1735" s="134"/>
      <c r="C1735" s="95"/>
      <c r="D1735" s="94"/>
      <c r="E1735" s="95"/>
      <c r="F1735" s="134"/>
      <c r="G1735" s="94"/>
      <c r="H1735" s="94"/>
      <c r="I1735" s="2"/>
      <c r="J1735" s="2"/>
      <c r="K1735" s="2"/>
      <c r="L1735" s="2"/>
      <c r="M1735" s="2"/>
      <c r="N1735" s="2"/>
      <c r="O1735" s="2"/>
      <c r="Q1735" s="2"/>
      <c r="R1735" s="2"/>
      <c r="S1735" s="2"/>
      <c r="T1735" s="2"/>
      <c r="V1735" s="2"/>
      <c r="W1735" s="2"/>
      <c r="X1735" s="2"/>
      <c r="Z1735" s="2"/>
      <c r="AA1735" s="2"/>
    </row>
    <row r="1736">
      <c r="A1736" s="95"/>
      <c r="B1736" s="134"/>
      <c r="C1736" s="95"/>
      <c r="D1736" s="94"/>
      <c r="E1736" s="95"/>
      <c r="F1736" s="134"/>
      <c r="G1736" s="94"/>
      <c r="H1736" s="94"/>
      <c r="I1736" s="2"/>
      <c r="J1736" s="2"/>
      <c r="K1736" s="2"/>
      <c r="L1736" s="2"/>
      <c r="M1736" s="2"/>
      <c r="N1736" s="2"/>
      <c r="O1736" s="2"/>
      <c r="Q1736" s="2"/>
      <c r="R1736" s="2"/>
      <c r="S1736" s="2"/>
      <c r="T1736" s="2"/>
      <c r="V1736" s="2"/>
      <c r="W1736" s="2"/>
      <c r="X1736" s="2"/>
      <c r="Z1736" s="2"/>
      <c r="AA1736" s="2"/>
    </row>
    <row r="1737">
      <c r="A1737" s="95"/>
      <c r="B1737" s="134"/>
      <c r="C1737" s="95"/>
      <c r="D1737" s="94"/>
      <c r="E1737" s="95"/>
      <c r="F1737" s="134"/>
      <c r="G1737" s="94"/>
      <c r="H1737" s="94"/>
      <c r="I1737" s="2"/>
      <c r="J1737" s="2"/>
      <c r="K1737" s="2"/>
      <c r="L1737" s="2"/>
      <c r="M1737" s="2"/>
      <c r="N1737" s="2"/>
      <c r="O1737" s="2"/>
      <c r="Q1737" s="2"/>
      <c r="R1737" s="2"/>
      <c r="S1737" s="2"/>
      <c r="T1737" s="2"/>
      <c r="V1737" s="2"/>
      <c r="W1737" s="2"/>
      <c r="X1737" s="2"/>
      <c r="Z1737" s="2"/>
      <c r="AA1737" s="2"/>
    </row>
    <row r="1738">
      <c r="A1738" s="95"/>
      <c r="B1738" s="134"/>
      <c r="C1738" s="95"/>
      <c r="D1738" s="94"/>
      <c r="E1738" s="95"/>
      <c r="F1738" s="134"/>
      <c r="G1738" s="94"/>
      <c r="H1738" s="94"/>
      <c r="I1738" s="2"/>
      <c r="J1738" s="2"/>
      <c r="K1738" s="2"/>
      <c r="L1738" s="2"/>
      <c r="M1738" s="2"/>
      <c r="N1738" s="2"/>
      <c r="O1738" s="2"/>
      <c r="Q1738" s="2"/>
      <c r="R1738" s="2"/>
      <c r="S1738" s="2"/>
      <c r="T1738" s="2"/>
      <c r="V1738" s="2"/>
      <c r="W1738" s="2"/>
      <c r="X1738" s="2"/>
      <c r="Z1738" s="2"/>
      <c r="AA1738" s="2"/>
    </row>
    <row r="1739">
      <c r="A1739" s="95"/>
      <c r="B1739" s="134"/>
      <c r="C1739" s="95"/>
      <c r="D1739" s="94"/>
      <c r="E1739" s="95"/>
      <c r="F1739" s="134"/>
      <c r="G1739" s="94"/>
      <c r="H1739" s="94"/>
      <c r="I1739" s="2"/>
      <c r="J1739" s="2"/>
      <c r="K1739" s="2"/>
      <c r="L1739" s="2"/>
      <c r="M1739" s="2"/>
      <c r="N1739" s="2"/>
      <c r="O1739" s="2"/>
      <c r="Q1739" s="2"/>
      <c r="R1739" s="2"/>
      <c r="S1739" s="2"/>
      <c r="T1739" s="2"/>
      <c r="V1739" s="2"/>
      <c r="W1739" s="2"/>
      <c r="X1739" s="2"/>
      <c r="Z1739" s="2"/>
      <c r="AA1739" s="2"/>
    </row>
    <row r="1740">
      <c r="A1740" s="95"/>
      <c r="B1740" s="134"/>
      <c r="C1740" s="95"/>
      <c r="D1740" s="94"/>
      <c r="E1740" s="95"/>
      <c r="F1740" s="134"/>
      <c r="G1740" s="94"/>
      <c r="H1740" s="94"/>
      <c r="I1740" s="2"/>
      <c r="J1740" s="2"/>
      <c r="K1740" s="2"/>
      <c r="L1740" s="2"/>
      <c r="M1740" s="2"/>
      <c r="N1740" s="2"/>
      <c r="O1740" s="2"/>
      <c r="Q1740" s="2"/>
      <c r="R1740" s="2"/>
      <c r="S1740" s="2"/>
      <c r="T1740" s="2"/>
      <c r="V1740" s="2"/>
      <c r="W1740" s="2"/>
      <c r="X1740" s="2"/>
      <c r="Z1740" s="2"/>
      <c r="AA1740" s="2"/>
    </row>
    <row r="1741">
      <c r="A1741" s="95"/>
      <c r="B1741" s="134"/>
      <c r="C1741" s="95"/>
      <c r="D1741" s="94"/>
      <c r="E1741" s="95"/>
      <c r="F1741" s="134"/>
      <c r="G1741" s="94"/>
      <c r="H1741" s="94"/>
      <c r="I1741" s="2"/>
      <c r="J1741" s="2"/>
      <c r="K1741" s="2"/>
      <c r="L1741" s="2"/>
      <c r="M1741" s="2"/>
      <c r="N1741" s="2"/>
      <c r="O1741" s="2"/>
      <c r="Q1741" s="2"/>
      <c r="R1741" s="2"/>
      <c r="S1741" s="2"/>
      <c r="T1741" s="2"/>
      <c r="V1741" s="2"/>
      <c r="W1741" s="2"/>
      <c r="X1741" s="2"/>
      <c r="Z1741" s="2"/>
      <c r="AA1741" s="2"/>
    </row>
    <row r="1742">
      <c r="A1742" s="95"/>
      <c r="B1742" s="134"/>
      <c r="C1742" s="95"/>
      <c r="D1742" s="94"/>
      <c r="E1742" s="95"/>
      <c r="F1742" s="134"/>
      <c r="G1742" s="94"/>
      <c r="H1742" s="94"/>
      <c r="I1742" s="2"/>
      <c r="J1742" s="2"/>
      <c r="K1742" s="2"/>
      <c r="L1742" s="2"/>
      <c r="M1742" s="2"/>
      <c r="N1742" s="2"/>
      <c r="O1742" s="2"/>
      <c r="Q1742" s="2"/>
      <c r="R1742" s="2"/>
      <c r="S1742" s="2"/>
      <c r="T1742" s="2"/>
      <c r="V1742" s="2"/>
      <c r="W1742" s="2"/>
      <c r="X1742" s="2"/>
      <c r="Z1742" s="2"/>
      <c r="AA1742" s="2"/>
    </row>
    <row r="1743">
      <c r="A1743" s="95"/>
      <c r="B1743" s="134"/>
      <c r="C1743" s="95"/>
      <c r="D1743" s="94"/>
      <c r="E1743" s="95"/>
      <c r="F1743" s="134"/>
      <c r="G1743" s="94"/>
      <c r="H1743" s="94"/>
      <c r="I1743" s="2"/>
      <c r="J1743" s="2"/>
      <c r="K1743" s="2"/>
      <c r="L1743" s="2"/>
      <c r="M1743" s="2"/>
      <c r="N1743" s="2"/>
      <c r="O1743" s="2"/>
      <c r="Q1743" s="2"/>
      <c r="R1743" s="2"/>
      <c r="S1743" s="2"/>
      <c r="T1743" s="2"/>
      <c r="V1743" s="2"/>
      <c r="W1743" s="2"/>
      <c r="X1743" s="2"/>
      <c r="Z1743" s="2"/>
      <c r="AA1743" s="2"/>
    </row>
    <row r="1744">
      <c r="A1744" s="95"/>
      <c r="B1744" s="134"/>
      <c r="C1744" s="95"/>
      <c r="D1744" s="94"/>
      <c r="E1744" s="95"/>
      <c r="F1744" s="134"/>
      <c r="G1744" s="94"/>
      <c r="H1744" s="94"/>
      <c r="I1744" s="2"/>
      <c r="J1744" s="2"/>
      <c r="K1744" s="2"/>
      <c r="L1744" s="2"/>
      <c r="M1744" s="2"/>
      <c r="N1744" s="2"/>
      <c r="O1744" s="2"/>
      <c r="Q1744" s="2"/>
      <c r="R1744" s="2"/>
      <c r="S1744" s="2"/>
      <c r="T1744" s="2"/>
      <c r="V1744" s="2"/>
      <c r="W1744" s="2"/>
      <c r="X1744" s="2"/>
      <c r="Z1744" s="2"/>
      <c r="AA1744" s="2"/>
    </row>
    <row r="1745">
      <c r="A1745" s="95"/>
      <c r="B1745" s="134"/>
      <c r="C1745" s="95"/>
      <c r="D1745" s="94"/>
      <c r="E1745" s="95"/>
      <c r="F1745" s="134"/>
      <c r="G1745" s="94"/>
      <c r="H1745" s="94"/>
      <c r="I1745" s="2"/>
      <c r="J1745" s="2"/>
      <c r="K1745" s="2"/>
      <c r="L1745" s="2"/>
      <c r="M1745" s="2"/>
      <c r="N1745" s="2"/>
      <c r="O1745" s="2"/>
      <c r="Q1745" s="2"/>
      <c r="R1745" s="2"/>
      <c r="S1745" s="2"/>
      <c r="T1745" s="2"/>
      <c r="V1745" s="2"/>
      <c r="W1745" s="2"/>
      <c r="X1745" s="2"/>
      <c r="Z1745" s="2"/>
      <c r="AA1745" s="2"/>
    </row>
    <row r="1746">
      <c r="A1746" s="95"/>
      <c r="B1746" s="134"/>
      <c r="C1746" s="95"/>
      <c r="D1746" s="94"/>
      <c r="E1746" s="95"/>
      <c r="F1746" s="134"/>
      <c r="G1746" s="94"/>
      <c r="H1746" s="94"/>
      <c r="I1746" s="2"/>
      <c r="J1746" s="2"/>
      <c r="K1746" s="2"/>
      <c r="L1746" s="2"/>
      <c r="M1746" s="2"/>
      <c r="N1746" s="2"/>
      <c r="O1746" s="2"/>
      <c r="Q1746" s="2"/>
      <c r="R1746" s="2"/>
      <c r="S1746" s="2"/>
      <c r="T1746" s="2"/>
      <c r="V1746" s="2"/>
      <c r="W1746" s="2"/>
      <c r="X1746" s="2"/>
      <c r="Z1746" s="2"/>
      <c r="AA1746" s="2"/>
    </row>
    <row r="1747">
      <c r="A1747" s="95"/>
      <c r="B1747" s="134"/>
      <c r="C1747" s="95"/>
      <c r="D1747" s="94"/>
      <c r="E1747" s="95"/>
      <c r="F1747" s="134"/>
      <c r="G1747" s="94"/>
      <c r="H1747" s="94"/>
      <c r="I1747" s="2"/>
      <c r="J1747" s="2"/>
      <c r="K1747" s="2"/>
      <c r="L1747" s="2"/>
      <c r="M1747" s="2"/>
      <c r="N1747" s="2"/>
      <c r="O1747" s="2"/>
      <c r="Q1747" s="2"/>
      <c r="R1747" s="2"/>
      <c r="S1747" s="2"/>
      <c r="T1747" s="2"/>
      <c r="V1747" s="2"/>
      <c r="W1747" s="2"/>
      <c r="X1747" s="2"/>
      <c r="Z1747" s="2"/>
      <c r="AA1747" s="2"/>
    </row>
    <row r="1748">
      <c r="A1748" s="95"/>
      <c r="B1748" s="134"/>
      <c r="C1748" s="95"/>
      <c r="D1748" s="94"/>
      <c r="E1748" s="95"/>
      <c r="F1748" s="134"/>
      <c r="G1748" s="94"/>
      <c r="H1748" s="94"/>
      <c r="I1748" s="2"/>
      <c r="J1748" s="2"/>
      <c r="K1748" s="2"/>
      <c r="L1748" s="2"/>
      <c r="M1748" s="2"/>
      <c r="N1748" s="2"/>
      <c r="O1748" s="2"/>
      <c r="Q1748" s="2"/>
      <c r="R1748" s="2"/>
      <c r="S1748" s="2"/>
      <c r="T1748" s="2"/>
      <c r="V1748" s="2"/>
      <c r="W1748" s="2"/>
      <c r="X1748" s="2"/>
      <c r="Z1748" s="2"/>
      <c r="AA1748" s="2"/>
    </row>
    <row r="1749">
      <c r="A1749" s="95"/>
      <c r="B1749" s="134"/>
      <c r="C1749" s="95"/>
      <c r="D1749" s="94"/>
      <c r="E1749" s="95"/>
      <c r="F1749" s="134"/>
      <c r="G1749" s="94"/>
      <c r="H1749" s="94"/>
      <c r="I1749" s="2"/>
      <c r="J1749" s="2"/>
      <c r="K1749" s="2"/>
      <c r="L1749" s="2"/>
      <c r="M1749" s="2"/>
      <c r="N1749" s="2"/>
      <c r="O1749" s="2"/>
      <c r="Q1749" s="2"/>
      <c r="R1749" s="2"/>
      <c r="S1749" s="2"/>
      <c r="T1749" s="2"/>
      <c r="V1749" s="2"/>
      <c r="W1749" s="2"/>
      <c r="X1749" s="2"/>
      <c r="Z1749" s="2"/>
      <c r="AA1749" s="2"/>
    </row>
    <row r="1750">
      <c r="A1750" s="95"/>
      <c r="B1750" s="134"/>
      <c r="C1750" s="95"/>
      <c r="D1750" s="94"/>
      <c r="E1750" s="95"/>
      <c r="F1750" s="134"/>
      <c r="G1750" s="94"/>
      <c r="H1750" s="94"/>
      <c r="I1750" s="2"/>
      <c r="J1750" s="2"/>
      <c r="K1750" s="2"/>
      <c r="L1750" s="2"/>
      <c r="M1750" s="2"/>
      <c r="N1750" s="2"/>
      <c r="O1750" s="2"/>
      <c r="Q1750" s="2"/>
      <c r="R1750" s="2"/>
      <c r="S1750" s="2"/>
      <c r="T1750" s="2"/>
      <c r="V1750" s="2"/>
      <c r="W1750" s="2"/>
      <c r="X1750" s="2"/>
      <c r="Z1750" s="2"/>
      <c r="AA1750" s="2"/>
    </row>
    <row r="1751">
      <c r="A1751" s="95"/>
      <c r="B1751" s="134"/>
      <c r="C1751" s="95"/>
      <c r="D1751" s="94"/>
      <c r="E1751" s="95"/>
      <c r="F1751" s="134"/>
      <c r="G1751" s="94"/>
      <c r="H1751" s="94"/>
      <c r="I1751" s="2"/>
      <c r="J1751" s="2"/>
      <c r="K1751" s="2"/>
      <c r="L1751" s="2"/>
      <c r="M1751" s="2"/>
      <c r="N1751" s="2"/>
      <c r="O1751" s="2"/>
      <c r="Q1751" s="2"/>
      <c r="R1751" s="2"/>
      <c r="S1751" s="2"/>
      <c r="T1751" s="2"/>
      <c r="V1751" s="2"/>
      <c r="W1751" s="2"/>
      <c r="X1751" s="2"/>
      <c r="Z1751" s="2"/>
      <c r="AA1751" s="2"/>
    </row>
    <row r="1752">
      <c r="A1752" s="95"/>
      <c r="B1752" s="134"/>
      <c r="C1752" s="95"/>
      <c r="D1752" s="94"/>
      <c r="E1752" s="95"/>
      <c r="F1752" s="134"/>
      <c r="G1752" s="94"/>
      <c r="H1752" s="94"/>
      <c r="I1752" s="2"/>
      <c r="J1752" s="2"/>
      <c r="K1752" s="2"/>
      <c r="L1752" s="2"/>
      <c r="M1752" s="2"/>
      <c r="N1752" s="2"/>
      <c r="O1752" s="2"/>
      <c r="Q1752" s="2"/>
      <c r="R1752" s="2"/>
      <c r="S1752" s="2"/>
      <c r="T1752" s="2"/>
      <c r="V1752" s="2"/>
      <c r="W1752" s="2"/>
      <c r="X1752" s="2"/>
      <c r="Z1752" s="2"/>
      <c r="AA1752" s="2"/>
    </row>
    <row r="1753">
      <c r="A1753" s="95"/>
      <c r="B1753" s="134"/>
      <c r="C1753" s="95"/>
      <c r="D1753" s="94"/>
      <c r="E1753" s="95"/>
      <c r="F1753" s="134"/>
      <c r="G1753" s="94"/>
      <c r="H1753" s="94"/>
      <c r="I1753" s="2"/>
      <c r="J1753" s="2"/>
      <c r="K1753" s="2"/>
      <c r="L1753" s="2"/>
      <c r="M1753" s="2"/>
      <c r="N1753" s="2"/>
      <c r="O1753" s="2"/>
      <c r="Q1753" s="2"/>
      <c r="R1753" s="2"/>
      <c r="S1753" s="2"/>
      <c r="T1753" s="2"/>
      <c r="V1753" s="2"/>
      <c r="W1753" s="2"/>
      <c r="X1753" s="2"/>
      <c r="Z1753" s="2"/>
      <c r="AA1753" s="2"/>
    </row>
    <row r="1754">
      <c r="A1754" s="95"/>
      <c r="B1754" s="134"/>
      <c r="C1754" s="95"/>
      <c r="D1754" s="94"/>
      <c r="E1754" s="95"/>
      <c r="F1754" s="134"/>
      <c r="G1754" s="94"/>
      <c r="H1754" s="94"/>
      <c r="I1754" s="2"/>
      <c r="J1754" s="2"/>
      <c r="K1754" s="2"/>
      <c r="L1754" s="2"/>
      <c r="M1754" s="2"/>
      <c r="N1754" s="2"/>
      <c r="O1754" s="2"/>
      <c r="Q1754" s="2"/>
      <c r="R1754" s="2"/>
      <c r="S1754" s="2"/>
      <c r="T1754" s="2"/>
      <c r="V1754" s="2"/>
      <c r="W1754" s="2"/>
      <c r="X1754" s="2"/>
      <c r="Z1754" s="2"/>
      <c r="AA1754" s="2"/>
    </row>
    <row r="1755">
      <c r="A1755" s="95"/>
      <c r="B1755" s="134"/>
      <c r="C1755" s="95"/>
      <c r="D1755" s="94"/>
      <c r="E1755" s="95"/>
      <c r="F1755" s="134"/>
      <c r="G1755" s="94"/>
      <c r="H1755" s="94"/>
      <c r="I1755" s="2"/>
      <c r="J1755" s="2"/>
      <c r="K1755" s="2"/>
      <c r="L1755" s="2"/>
      <c r="M1755" s="2"/>
      <c r="N1755" s="2"/>
      <c r="O1755" s="2"/>
      <c r="Q1755" s="2"/>
      <c r="R1755" s="2"/>
      <c r="S1755" s="2"/>
      <c r="T1755" s="2"/>
      <c r="V1755" s="2"/>
      <c r="W1755" s="2"/>
      <c r="X1755" s="2"/>
      <c r="Z1755" s="2"/>
      <c r="AA1755" s="2"/>
    </row>
    <row r="1756">
      <c r="A1756" s="95"/>
      <c r="B1756" s="134"/>
      <c r="C1756" s="95"/>
      <c r="D1756" s="94"/>
      <c r="E1756" s="95"/>
      <c r="F1756" s="134"/>
      <c r="G1756" s="94"/>
      <c r="H1756" s="94"/>
      <c r="I1756" s="2"/>
      <c r="J1756" s="2"/>
      <c r="K1756" s="2"/>
      <c r="L1756" s="2"/>
      <c r="M1756" s="2"/>
      <c r="N1756" s="2"/>
      <c r="O1756" s="2"/>
      <c r="Q1756" s="2"/>
      <c r="R1756" s="2"/>
      <c r="S1756" s="2"/>
      <c r="T1756" s="2"/>
      <c r="V1756" s="2"/>
      <c r="W1756" s="2"/>
      <c r="X1756" s="2"/>
      <c r="Z1756" s="2"/>
      <c r="AA1756" s="2"/>
    </row>
    <row r="1757">
      <c r="A1757" s="95"/>
      <c r="B1757" s="134"/>
      <c r="C1757" s="95"/>
      <c r="D1757" s="94"/>
      <c r="E1757" s="95"/>
      <c r="F1757" s="134"/>
      <c r="G1757" s="94"/>
      <c r="H1757" s="94"/>
      <c r="I1757" s="2"/>
      <c r="J1757" s="2"/>
      <c r="K1757" s="2"/>
      <c r="L1757" s="2"/>
      <c r="M1757" s="2"/>
      <c r="N1757" s="2"/>
      <c r="O1757" s="2"/>
      <c r="Q1757" s="2"/>
      <c r="R1757" s="2"/>
      <c r="S1757" s="2"/>
      <c r="T1757" s="2"/>
      <c r="V1757" s="2"/>
      <c r="W1757" s="2"/>
      <c r="X1757" s="2"/>
      <c r="Z1757" s="2"/>
      <c r="AA1757" s="2"/>
    </row>
    <row r="1758">
      <c r="A1758" s="95"/>
      <c r="B1758" s="134"/>
      <c r="C1758" s="95"/>
      <c r="D1758" s="94"/>
      <c r="E1758" s="95"/>
      <c r="F1758" s="134"/>
      <c r="G1758" s="94"/>
      <c r="H1758" s="94"/>
      <c r="I1758" s="2"/>
      <c r="J1758" s="2"/>
      <c r="K1758" s="2"/>
      <c r="L1758" s="2"/>
      <c r="M1758" s="2"/>
      <c r="N1758" s="2"/>
      <c r="O1758" s="2"/>
      <c r="Q1758" s="2"/>
      <c r="R1758" s="2"/>
      <c r="S1758" s="2"/>
      <c r="T1758" s="2"/>
      <c r="V1758" s="2"/>
      <c r="W1758" s="2"/>
      <c r="X1758" s="2"/>
      <c r="Z1758" s="2"/>
      <c r="AA1758" s="2"/>
    </row>
    <row r="1759">
      <c r="A1759" s="95"/>
      <c r="B1759" s="134"/>
      <c r="C1759" s="95"/>
      <c r="D1759" s="94"/>
      <c r="E1759" s="95"/>
      <c r="F1759" s="134"/>
      <c r="G1759" s="94"/>
      <c r="H1759" s="94"/>
      <c r="I1759" s="2"/>
      <c r="J1759" s="2"/>
      <c r="K1759" s="2"/>
      <c r="L1759" s="2"/>
      <c r="M1759" s="2"/>
      <c r="N1759" s="2"/>
      <c r="O1759" s="2"/>
      <c r="Q1759" s="2"/>
      <c r="R1759" s="2"/>
      <c r="S1759" s="2"/>
      <c r="T1759" s="2"/>
      <c r="V1759" s="2"/>
      <c r="W1759" s="2"/>
      <c r="X1759" s="2"/>
      <c r="Z1759" s="2"/>
      <c r="AA1759" s="2"/>
    </row>
    <row r="1760">
      <c r="A1760" s="95"/>
      <c r="B1760" s="134"/>
      <c r="C1760" s="95"/>
      <c r="D1760" s="94"/>
      <c r="E1760" s="95"/>
      <c r="F1760" s="134"/>
      <c r="G1760" s="94"/>
      <c r="H1760" s="94"/>
      <c r="I1760" s="2"/>
      <c r="J1760" s="2"/>
      <c r="K1760" s="2"/>
      <c r="L1760" s="2"/>
      <c r="M1760" s="2"/>
      <c r="N1760" s="2"/>
      <c r="O1760" s="2"/>
      <c r="Q1760" s="2"/>
      <c r="R1760" s="2"/>
      <c r="S1760" s="2"/>
      <c r="T1760" s="2"/>
      <c r="V1760" s="2"/>
      <c r="W1760" s="2"/>
      <c r="X1760" s="2"/>
      <c r="Z1760" s="2"/>
      <c r="AA1760" s="2"/>
    </row>
    <row r="1761">
      <c r="A1761" s="95"/>
      <c r="B1761" s="134"/>
      <c r="C1761" s="95"/>
      <c r="D1761" s="94"/>
      <c r="E1761" s="95"/>
      <c r="F1761" s="134"/>
      <c r="G1761" s="94"/>
      <c r="H1761" s="94"/>
      <c r="I1761" s="2"/>
      <c r="J1761" s="2"/>
      <c r="K1761" s="2"/>
      <c r="L1761" s="2"/>
      <c r="M1761" s="2"/>
      <c r="N1761" s="2"/>
      <c r="O1761" s="2"/>
      <c r="Q1761" s="2"/>
      <c r="R1761" s="2"/>
      <c r="S1761" s="2"/>
      <c r="T1761" s="2"/>
      <c r="V1761" s="2"/>
      <c r="W1761" s="2"/>
      <c r="X1761" s="2"/>
      <c r="Z1761" s="2"/>
      <c r="AA1761" s="2"/>
    </row>
    <row r="1762">
      <c r="A1762" s="95"/>
      <c r="B1762" s="134"/>
      <c r="C1762" s="95"/>
      <c r="D1762" s="94"/>
      <c r="E1762" s="95"/>
      <c r="F1762" s="134"/>
      <c r="G1762" s="94"/>
      <c r="H1762" s="94"/>
      <c r="I1762" s="2"/>
      <c r="J1762" s="2"/>
      <c r="K1762" s="2"/>
      <c r="L1762" s="2"/>
      <c r="M1762" s="2"/>
      <c r="N1762" s="2"/>
      <c r="O1762" s="2"/>
      <c r="Q1762" s="2"/>
      <c r="R1762" s="2"/>
      <c r="S1762" s="2"/>
      <c r="T1762" s="2"/>
      <c r="V1762" s="2"/>
      <c r="W1762" s="2"/>
      <c r="X1762" s="2"/>
      <c r="Z1762" s="2"/>
      <c r="AA1762" s="2"/>
    </row>
    <row r="1763">
      <c r="A1763" s="95"/>
      <c r="B1763" s="134"/>
      <c r="C1763" s="95"/>
      <c r="D1763" s="94"/>
      <c r="E1763" s="95"/>
      <c r="F1763" s="134"/>
      <c r="G1763" s="94"/>
      <c r="H1763" s="94"/>
      <c r="I1763" s="2"/>
      <c r="J1763" s="2"/>
      <c r="K1763" s="2"/>
      <c r="L1763" s="2"/>
      <c r="M1763" s="2"/>
      <c r="N1763" s="2"/>
      <c r="O1763" s="2"/>
      <c r="Q1763" s="2"/>
      <c r="R1763" s="2"/>
      <c r="S1763" s="2"/>
      <c r="T1763" s="2"/>
      <c r="V1763" s="2"/>
      <c r="W1763" s="2"/>
      <c r="X1763" s="2"/>
      <c r="Z1763" s="2"/>
      <c r="AA1763" s="2"/>
    </row>
    <row r="1764">
      <c r="A1764" s="95"/>
      <c r="B1764" s="134"/>
      <c r="C1764" s="95"/>
      <c r="D1764" s="94"/>
      <c r="E1764" s="95"/>
      <c r="F1764" s="134"/>
      <c r="G1764" s="94"/>
      <c r="H1764" s="94"/>
      <c r="I1764" s="2"/>
      <c r="J1764" s="2"/>
      <c r="K1764" s="2"/>
      <c r="L1764" s="2"/>
      <c r="M1764" s="2"/>
      <c r="N1764" s="2"/>
      <c r="O1764" s="2"/>
      <c r="Q1764" s="2"/>
      <c r="R1764" s="2"/>
      <c r="S1764" s="2"/>
      <c r="T1764" s="2"/>
      <c r="V1764" s="2"/>
      <c r="W1764" s="2"/>
      <c r="X1764" s="2"/>
      <c r="Z1764" s="2"/>
      <c r="AA1764" s="2"/>
    </row>
    <row r="1765">
      <c r="A1765" s="95"/>
      <c r="B1765" s="134"/>
      <c r="C1765" s="95"/>
      <c r="D1765" s="94"/>
      <c r="E1765" s="95"/>
      <c r="F1765" s="134"/>
      <c r="G1765" s="94"/>
      <c r="H1765" s="94"/>
      <c r="I1765" s="2"/>
      <c r="J1765" s="2"/>
      <c r="K1765" s="2"/>
      <c r="L1765" s="2"/>
      <c r="M1765" s="2"/>
      <c r="N1765" s="2"/>
      <c r="O1765" s="2"/>
      <c r="Q1765" s="2"/>
      <c r="R1765" s="2"/>
      <c r="S1765" s="2"/>
      <c r="T1765" s="2"/>
      <c r="V1765" s="2"/>
      <c r="W1765" s="2"/>
      <c r="X1765" s="2"/>
      <c r="Z1765" s="2"/>
      <c r="AA1765" s="2"/>
    </row>
    <row r="1766">
      <c r="A1766" s="95"/>
      <c r="B1766" s="134"/>
      <c r="C1766" s="95"/>
      <c r="D1766" s="94"/>
      <c r="E1766" s="95"/>
      <c r="F1766" s="134"/>
      <c r="G1766" s="94"/>
      <c r="H1766" s="94"/>
      <c r="I1766" s="2"/>
      <c r="J1766" s="2"/>
      <c r="K1766" s="2"/>
      <c r="L1766" s="2"/>
      <c r="M1766" s="2"/>
      <c r="N1766" s="2"/>
      <c r="O1766" s="2"/>
      <c r="Q1766" s="2"/>
      <c r="R1766" s="2"/>
      <c r="S1766" s="2"/>
      <c r="T1766" s="2"/>
      <c r="V1766" s="2"/>
      <c r="W1766" s="2"/>
      <c r="X1766" s="2"/>
      <c r="Z1766" s="2"/>
      <c r="AA1766" s="2"/>
    </row>
    <row r="1767">
      <c r="A1767" s="95"/>
      <c r="B1767" s="134"/>
      <c r="C1767" s="95"/>
      <c r="D1767" s="94"/>
      <c r="E1767" s="95"/>
      <c r="F1767" s="134"/>
      <c r="G1767" s="94"/>
      <c r="H1767" s="94"/>
      <c r="I1767" s="2"/>
      <c r="J1767" s="2"/>
      <c r="K1767" s="2"/>
      <c r="L1767" s="2"/>
      <c r="M1767" s="2"/>
      <c r="N1767" s="2"/>
      <c r="O1767" s="2"/>
      <c r="Q1767" s="2"/>
      <c r="R1767" s="2"/>
      <c r="S1767" s="2"/>
      <c r="T1767" s="2"/>
      <c r="V1767" s="2"/>
      <c r="W1767" s="2"/>
      <c r="X1767" s="2"/>
      <c r="Z1767" s="2"/>
      <c r="AA1767" s="2"/>
    </row>
    <row r="1768">
      <c r="A1768" s="95"/>
      <c r="B1768" s="134"/>
      <c r="C1768" s="95"/>
      <c r="D1768" s="94"/>
      <c r="E1768" s="95"/>
      <c r="F1768" s="134"/>
      <c r="G1768" s="94"/>
      <c r="H1768" s="94"/>
      <c r="I1768" s="2"/>
      <c r="J1768" s="2"/>
      <c r="K1768" s="2"/>
      <c r="L1768" s="2"/>
      <c r="M1768" s="2"/>
      <c r="N1768" s="2"/>
      <c r="O1768" s="2"/>
      <c r="Q1768" s="2"/>
      <c r="R1768" s="2"/>
      <c r="S1768" s="2"/>
      <c r="T1768" s="2"/>
      <c r="V1768" s="2"/>
      <c r="W1768" s="2"/>
      <c r="X1768" s="2"/>
      <c r="Z1768" s="2"/>
      <c r="AA1768" s="2"/>
    </row>
    <row r="1769">
      <c r="A1769" s="95"/>
      <c r="B1769" s="134"/>
      <c r="C1769" s="95"/>
      <c r="D1769" s="94"/>
      <c r="E1769" s="95"/>
      <c r="F1769" s="134"/>
      <c r="G1769" s="94"/>
      <c r="H1769" s="94"/>
      <c r="I1769" s="2"/>
      <c r="J1769" s="2"/>
      <c r="K1769" s="2"/>
      <c r="L1769" s="2"/>
      <c r="M1769" s="2"/>
      <c r="N1769" s="2"/>
      <c r="O1769" s="2"/>
      <c r="Q1769" s="2"/>
      <c r="R1769" s="2"/>
      <c r="S1769" s="2"/>
      <c r="T1769" s="2"/>
      <c r="V1769" s="2"/>
      <c r="W1769" s="2"/>
      <c r="X1769" s="2"/>
      <c r="Z1769" s="2"/>
      <c r="AA1769" s="2"/>
    </row>
    <row r="1770">
      <c r="A1770" s="95"/>
      <c r="B1770" s="134"/>
      <c r="C1770" s="95"/>
      <c r="D1770" s="94"/>
      <c r="E1770" s="95"/>
      <c r="F1770" s="134"/>
      <c r="G1770" s="94"/>
      <c r="H1770" s="94"/>
      <c r="I1770" s="2"/>
      <c r="J1770" s="2"/>
      <c r="K1770" s="2"/>
      <c r="L1770" s="2"/>
      <c r="M1770" s="2"/>
      <c r="N1770" s="2"/>
      <c r="O1770" s="2"/>
      <c r="Q1770" s="2"/>
      <c r="R1770" s="2"/>
      <c r="S1770" s="2"/>
      <c r="T1770" s="2"/>
      <c r="V1770" s="2"/>
      <c r="W1770" s="2"/>
      <c r="X1770" s="2"/>
      <c r="Z1770" s="2"/>
      <c r="AA1770" s="2"/>
    </row>
    <row r="1771">
      <c r="A1771" s="95"/>
      <c r="B1771" s="134"/>
      <c r="C1771" s="95"/>
      <c r="D1771" s="94"/>
      <c r="E1771" s="95"/>
      <c r="F1771" s="134"/>
      <c r="G1771" s="94"/>
      <c r="H1771" s="94"/>
      <c r="I1771" s="2"/>
      <c r="J1771" s="2"/>
      <c r="K1771" s="2"/>
      <c r="L1771" s="2"/>
      <c r="M1771" s="2"/>
      <c r="N1771" s="2"/>
      <c r="O1771" s="2"/>
      <c r="Q1771" s="2"/>
      <c r="R1771" s="2"/>
      <c r="S1771" s="2"/>
      <c r="T1771" s="2"/>
      <c r="V1771" s="2"/>
      <c r="W1771" s="2"/>
      <c r="X1771" s="2"/>
      <c r="Z1771" s="2"/>
      <c r="AA1771" s="2"/>
    </row>
    <row r="1772">
      <c r="A1772" s="95"/>
      <c r="B1772" s="134"/>
      <c r="C1772" s="95"/>
      <c r="D1772" s="94"/>
      <c r="E1772" s="95"/>
      <c r="F1772" s="134"/>
      <c r="G1772" s="94"/>
      <c r="H1772" s="94"/>
      <c r="I1772" s="2"/>
      <c r="J1772" s="2"/>
      <c r="K1772" s="2"/>
      <c r="L1772" s="2"/>
      <c r="M1772" s="2"/>
      <c r="N1772" s="2"/>
      <c r="O1772" s="2"/>
      <c r="Q1772" s="2"/>
      <c r="R1772" s="2"/>
      <c r="S1772" s="2"/>
      <c r="T1772" s="2"/>
      <c r="V1772" s="2"/>
      <c r="W1772" s="2"/>
      <c r="X1772" s="2"/>
      <c r="Z1772" s="2"/>
      <c r="AA1772" s="2"/>
    </row>
    <row r="1773">
      <c r="A1773" s="95"/>
      <c r="B1773" s="134"/>
      <c r="C1773" s="95"/>
      <c r="D1773" s="94"/>
      <c r="E1773" s="95"/>
      <c r="F1773" s="134"/>
      <c r="G1773" s="94"/>
      <c r="H1773" s="94"/>
      <c r="I1773" s="2"/>
      <c r="J1773" s="2"/>
      <c r="K1773" s="2"/>
      <c r="L1773" s="2"/>
      <c r="M1773" s="2"/>
      <c r="N1773" s="2"/>
      <c r="O1773" s="2"/>
      <c r="Q1773" s="2"/>
      <c r="R1773" s="2"/>
      <c r="S1773" s="2"/>
      <c r="T1773" s="2"/>
      <c r="V1773" s="2"/>
      <c r="W1773" s="2"/>
      <c r="X1773" s="2"/>
      <c r="Z1773" s="2"/>
      <c r="AA1773" s="2"/>
    </row>
    <row r="1774">
      <c r="A1774" s="95"/>
      <c r="B1774" s="134"/>
      <c r="C1774" s="95"/>
      <c r="D1774" s="94"/>
      <c r="E1774" s="95"/>
      <c r="F1774" s="134"/>
      <c r="G1774" s="94"/>
      <c r="H1774" s="94"/>
      <c r="I1774" s="2"/>
      <c r="J1774" s="2"/>
      <c r="K1774" s="2"/>
      <c r="L1774" s="2"/>
      <c r="M1774" s="2"/>
      <c r="N1774" s="2"/>
      <c r="O1774" s="2"/>
      <c r="Q1774" s="2"/>
      <c r="R1774" s="2"/>
      <c r="S1774" s="2"/>
      <c r="T1774" s="2"/>
      <c r="V1774" s="2"/>
      <c r="W1774" s="2"/>
      <c r="X1774" s="2"/>
      <c r="Z1774" s="2"/>
      <c r="AA1774" s="2"/>
    </row>
    <row r="1775">
      <c r="A1775" s="95"/>
      <c r="B1775" s="134"/>
      <c r="C1775" s="95"/>
      <c r="D1775" s="94"/>
      <c r="E1775" s="95"/>
      <c r="F1775" s="134"/>
      <c r="G1775" s="94"/>
      <c r="H1775" s="94"/>
      <c r="I1775" s="2"/>
      <c r="J1775" s="2"/>
      <c r="K1775" s="2"/>
      <c r="L1775" s="2"/>
      <c r="M1775" s="2"/>
      <c r="N1775" s="2"/>
      <c r="O1775" s="2"/>
      <c r="Q1775" s="2"/>
      <c r="R1775" s="2"/>
      <c r="S1775" s="2"/>
      <c r="T1775" s="2"/>
      <c r="V1775" s="2"/>
      <c r="W1775" s="2"/>
      <c r="X1775" s="2"/>
      <c r="Z1775" s="2"/>
      <c r="AA1775" s="2"/>
    </row>
    <row r="1776">
      <c r="A1776" s="95"/>
      <c r="B1776" s="134"/>
      <c r="C1776" s="95"/>
      <c r="D1776" s="94"/>
      <c r="E1776" s="95"/>
      <c r="F1776" s="134"/>
      <c r="G1776" s="94"/>
      <c r="H1776" s="94"/>
      <c r="I1776" s="2"/>
      <c r="J1776" s="2"/>
      <c r="K1776" s="2"/>
      <c r="L1776" s="2"/>
      <c r="M1776" s="2"/>
      <c r="N1776" s="2"/>
      <c r="O1776" s="2"/>
      <c r="Q1776" s="2"/>
      <c r="R1776" s="2"/>
      <c r="S1776" s="2"/>
      <c r="T1776" s="2"/>
      <c r="V1776" s="2"/>
      <c r="W1776" s="2"/>
      <c r="X1776" s="2"/>
      <c r="Z1776" s="2"/>
      <c r="AA1776" s="2"/>
    </row>
    <row r="1777">
      <c r="A1777" s="95"/>
      <c r="B1777" s="134"/>
      <c r="C1777" s="95"/>
      <c r="D1777" s="94"/>
      <c r="E1777" s="95"/>
      <c r="F1777" s="134"/>
      <c r="G1777" s="94"/>
      <c r="H1777" s="94"/>
      <c r="I1777" s="2"/>
      <c r="J1777" s="2"/>
      <c r="K1777" s="2"/>
      <c r="L1777" s="2"/>
      <c r="M1777" s="2"/>
      <c r="N1777" s="2"/>
      <c r="O1777" s="2"/>
      <c r="Q1777" s="2"/>
      <c r="R1777" s="2"/>
      <c r="S1777" s="2"/>
      <c r="T1777" s="2"/>
      <c r="V1777" s="2"/>
      <c r="W1777" s="2"/>
      <c r="X1777" s="2"/>
      <c r="Z1777" s="2"/>
      <c r="AA1777" s="2"/>
    </row>
    <row r="1778">
      <c r="A1778" s="95"/>
      <c r="B1778" s="134"/>
      <c r="C1778" s="95"/>
      <c r="D1778" s="94"/>
      <c r="E1778" s="95"/>
      <c r="F1778" s="134"/>
      <c r="G1778" s="94"/>
      <c r="H1778" s="94"/>
      <c r="I1778" s="2"/>
      <c r="J1778" s="2"/>
      <c r="K1778" s="2"/>
      <c r="L1778" s="2"/>
      <c r="M1778" s="2"/>
      <c r="N1778" s="2"/>
      <c r="O1778" s="2"/>
      <c r="Q1778" s="2"/>
      <c r="R1778" s="2"/>
      <c r="S1778" s="2"/>
      <c r="T1778" s="2"/>
      <c r="V1778" s="2"/>
      <c r="W1778" s="2"/>
      <c r="X1778" s="2"/>
      <c r="Z1778" s="2"/>
      <c r="AA1778" s="2"/>
    </row>
    <row r="1779">
      <c r="A1779" s="95"/>
      <c r="B1779" s="134"/>
      <c r="C1779" s="95"/>
      <c r="D1779" s="94"/>
      <c r="E1779" s="95"/>
      <c r="F1779" s="134"/>
      <c r="G1779" s="94"/>
      <c r="H1779" s="94"/>
      <c r="I1779" s="2"/>
      <c r="J1779" s="2"/>
      <c r="K1779" s="2"/>
      <c r="L1779" s="2"/>
      <c r="M1779" s="2"/>
      <c r="N1779" s="2"/>
      <c r="O1779" s="2"/>
      <c r="Q1779" s="2"/>
      <c r="R1779" s="2"/>
      <c r="S1779" s="2"/>
      <c r="T1779" s="2"/>
      <c r="V1779" s="2"/>
      <c r="W1779" s="2"/>
      <c r="X1779" s="2"/>
      <c r="Z1779" s="2"/>
      <c r="AA1779" s="2"/>
    </row>
    <row r="1780">
      <c r="A1780" s="95"/>
      <c r="B1780" s="134"/>
      <c r="C1780" s="95"/>
      <c r="D1780" s="94"/>
      <c r="E1780" s="95"/>
      <c r="F1780" s="134"/>
      <c r="G1780" s="94"/>
      <c r="H1780" s="94"/>
      <c r="I1780" s="2"/>
      <c r="J1780" s="2"/>
      <c r="K1780" s="2"/>
      <c r="L1780" s="2"/>
      <c r="M1780" s="2"/>
      <c r="N1780" s="2"/>
      <c r="O1780" s="2"/>
      <c r="Q1780" s="2"/>
      <c r="R1780" s="2"/>
      <c r="S1780" s="2"/>
      <c r="T1780" s="2"/>
      <c r="V1780" s="2"/>
      <c r="W1780" s="2"/>
      <c r="X1780" s="2"/>
      <c r="Z1780" s="2"/>
      <c r="AA1780" s="2"/>
    </row>
    <row r="1781">
      <c r="A1781" s="95"/>
      <c r="B1781" s="134"/>
      <c r="C1781" s="95"/>
      <c r="D1781" s="94"/>
      <c r="E1781" s="95"/>
      <c r="F1781" s="134"/>
      <c r="G1781" s="94"/>
      <c r="H1781" s="94"/>
      <c r="I1781" s="2"/>
      <c r="J1781" s="2"/>
      <c r="K1781" s="2"/>
      <c r="L1781" s="2"/>
      <c r="M1781" s="2"/>
      <c r="N1781" s="2"/>
      <c r="O1781" s="2"/>
      <c r="Q1781" s="2"/>
      <c r="R1781" s="2"/>
      <c r="S1781" s="2"/>
      <c r="T1781" s="2"/>
      <c r="V1781" s="2"/>
      <c r="W1781" s="2"/>
      <c r="X1781" s="2"/>
      <c r="Z1781" s="2"/>
      <c r="AA1781" s="2"/>
    </row>
    <row r="1782">
      <c r="A1782" s="95"/>
      <c r="B1782" s="134"/>
      <c r="C1782" s="95"/>
      <c r="D1782" s="94"/>
      <c r="E1782" s="95"/>
      <c r="F1782" s="134"/>
      <c r="G1782" s="94"/>
      <c r="H1782" s="94"/>
      <c r="I1782" s="2"/>
      <c r="J1782" s="2"/>
      <c r="K1782" s="2"/>
      <c r="L1782" s="2"/>
      <c r="M1782" s="2"/>
      <c r="N1782" s="2"/>
      <c r="O1782" s="2"/>
      <c r="Q1782" s="2"/>
      <c r="R1782" s="2"/>
      <c r="S1782" s="2"/>
      <c r="T1782" s="2"/>
      <c r="V1782" s="2"/>
      <c r="W1782" s="2"/>
      <c r="X1782" s="2"/>
      <c r="Z1782" s="2"/>
      <c r="AA1782" s="2"/>
    </row>
    <row r="1783">
      <c r="A1783" s="95"/>
      <c r="B1783" s="134"/>
      <c r="C1783" s="95"/>
      <c r="D1783" s="94"/>
      <c r="E1783" s="95"/>
      <c r="F1783" s="134"/>
      <c r="G1783" s="94"/>
      <c r="H1783" s="94"/>
      <c r="I1783" s="2"/>
      <c r="J1783" s="2"/>
      <c r="K1783" s="2"/>
      <c r="L1783" s="2"/>
      <c r="M1783" s="2"/>
      <c r="N1783" s="2"/>
      <c r="O1783" s="2"/>
      <c r="Q1783" s="2"/>
      <c r="R1783" s="2"/>
      <c r="S1783" s="2"/>
      <c r="T1783" s="2"/>
      <c r="V1783" s="2"/>
      <c r="W1783" s="2"/>
      <c r="X1783" s="2"/>
      <c r="Z1783" s="2"/>
      <c r="AA1783" s="2"/>
    </row>
    <row r="1784">
      <c r="A1784" s="95"/>
      <c r="B1784" s="134"/>
      <c r="C1784" s="95"/>
      <c r="D1784" s="94"/>
      <c r="E1784" s="95"/>
      <c r="F1784" s="134"/>
      <c r="G1784" s="94"/>
      <c r="H1784" s="94"/>
      <c r="I1784" s="2"/>
      <c r="J1784" s="2"/>
      <c r="K1784" s="2"/>
      <c r="L1784" s="2"/>
      <c r="M1784" s="2"/>
      <c r="N1784" s="2"/>
      <c r="O1784" s="2"/>
      <c r="Q1784" s="2"/>
      <c r="R1784" s="2"/>
      <c r="S1784" s="2"/>
      <c r="T1784" s="2"/>
      <c r="V1784" s="2"/>
      <c r="W1784" s="2"/>
      <c r="X1784" s="2"/>
      <c r="Z1784" s="2"/>
      <c r="AA1784" s="2"/>
    </row>
    <row r="1785">
      <c r="A1785" s="95"/>
      <c r="B1785" s="134"/>
      <c r="C1785" s="95"/>
      <c r="D1785" s="94"/>
      <c r="E1785" s="95"/>
      <c r="F1785" s="134"/>
      <c r="G1785" s="94"/>
      <c r="H1785" s="94"/>
      <c r="I1785" s="2"/>
      <c r="J1785" s="2"/>
      <c r="K1785" s="2"/>
      <c r="L1785" s="2"/>
      <c r="M1785" s="2"/>
      <c r="N1785" s="2"/>
      <c r="O1785" s="2"/>
      <c r="Q1785" s="2"/>
      <c r="R1785" s="2"/>
      <c r="S1785" s="2"/>
      <c r="T1785" s="2"/>
      <c r="V1785" s="2"/>
      <c r="W1785" s="2"/>
      <c r="X1785" s="2"/>
      <c r="Z1785" s="2"/>
      <c r="AA1785" s="2"/>
    </row>
    <row r="1786">
      <c r="A1786" s="95"/>
      <c r="B1786" s="134"/>
      <c r="C1786" s="95"/>
      <c r="D1786" s="94"/>
      <c r="E1786" s="95"/>
      <c r="F1786" s="134"/>
      <c r="G1786" s="94"/>
      <c r="H1786" s="94"/>
      <c r="I1786" s="2"/>
      <c r="J1786" s="2"/>
      <c r="K1786" s="2"/>
      <c r="L1786" s="2"/>
      <c r="M1786" s="2"/>
      <c r="N1786" s="2"/>
      <c r="O1786" s="2"/>
      <c r="Q1786" s="2"/>
      <c r="R1786" s="2"/>
      <c r="S1786" s="2"/>
      <c r="T1786" s="2"/>
      <c r="V1786" s="2"/>
      <c r="W1786" s="2"/>
      <c r="X1786" s="2"/>
      <c r="Z1786" s="2"/>
      <c r="AA1786" s="2"/>
    </row>
    <row r="1787">
      <c r="A1787" s="95"/>
      <c r="B1787" s="134"/>
      <c r="C1787" s="95"/>
      <c r="D1787" s="94"/>
      <c r="E1787" s="95"/>
      <c r="F1787" s="134"/>
      <c r="G1787" s="94"/>
      <c r="H1787" s="94"/>
      <c r="I1787" s="2"/>
      <c r="J1787" s="2"/>
      <c r="K1787" s="2"/>
      <c r="L1787" s="2"/>
      <c r="M1787" s="2"/>
      <c r="N1787" s="2"/>
      <c r="O1787" s="2"/>
      <c r="Q1787" s="2"/>
      <c r="R1787" s="2"/>
      <c r="S1787" s="2"/>
      <c r="T1787" s="2"/>
      <c r="V1787" s="2"/>
      <c r="W1787" s="2"/>
      <c r="X1787" s="2"/>
      <c r="Z1787" s="2"/>
      <c r="AA1787" s="2"/>
    </row>
    <row r="1788">
      <c r="A1788" s="95"/>
      <c r="B1788" s="134"/>
      <c r="C1788" s="95"/>
      <c r="D1788" s="94"/>
      <c r="E1788" s="95"/>
      <c r="F1788" s="134"/>
      <c r="G1788" s="94"/>
      <c r="H1788" s="94"/>
      <c r="I1788" s="2"/>
      <c r="J1788" s="2"/>
      <c r="K1788" s="2"/>
      <c r="L1788" s="2"/>
      <c r="M1788" s="2"/>
      <c r="N1788" s="2"/>
      <c r="O1788" s="2"/>
      <c r="Q1788" s="2"/>
      <c r="R1788" s="2"/>
      <c r="S1788" s="2"/>
      <c r="T1788" s="2"/>
      <c r="V1788" s="2"/>
      <c r="W1788" s="2"/>
      <c r="X1788" s="2"/>
      <c r="Z1788" s="2"/>
      <c r="AA1788" s="2"/>
    </row>
    <row r="1789">
      <c r="A1789" s="95"/>
      <c r="B1789" s="134"/>
      <c r="C1789" s="95"/>
      <c r="D1789" s="94"/>
      <c r="E1789" s="95"/>
      <c r="F1789" s="134"/>
      <c r="G1789" s="94"/>
      <c r="H1789" s="94"/>
      <c r="I1789" s="2"/>
      <c r="J1789" s="2"/>
      <c r="K1789" s="2"/>
      <c r="L1789" s="2"/>
      <c r="M1789" s="2"/>
      <c r="N1789" s="2"/>
      <c r="O1789" s="2"/>
      <c r="Q1789" s="2"/>
      <c r="R1789" s="2"/>
      <c r="S1789" s="2"/>
      <c r="T1789" s="2"/>
      <c r="V1789" s="2"/>
      <c r="W1789" s="2"/>
      <c r="X1789" s="2"/>
      <c r="Z1789" s="2"/>
      <c r="AA1789" s="2"/>
    </row>
    <row r="1790">
      <c r="A1790" s="95"/>
      <c r="B1790" s="134"/>
      <c r="C1790" s="95"/>
      <c r="D1790" s="94"/>
      <c r="E1790" s="95"/>
      <c r="F1790" s="134"/>
      <c r="G1790" s="94"/>
      <c r="H1790" s="94"/>
      <c r="I1790" s="2"/>
      <c r="J1790" s="2"/>
      <c r="K1790" s="2"/>
      <c r="L1790" s="2"/>
      <c r="M1790" s="2"/>
      <c r="N1790" s="2"/>
      <c r="O1790" s="2"/>
      <c r="Q1790" s="2"/>
      <c r="R1790" s="2"/>
      <c r="S1790" s="2"/>
      <c r="T1790" s="2"/>
      <c r="V1790" s="2"/>
      <c r="W1790" s="2"/>
      <c r="X1790" s="2"/>
      <c r="Z1790" s="2"/>
      <c r="AA1790" s="2"/>
    </row>
    <row r="1791">
      <c r="A1791" s="95"/>
      <c r="B1791" s="134"/>
      <c r="C1791" s="95"/>
      <c r="D1791" s="94"/>
      <c r="E1791" s="95"/>
      <c r="F1791" s="134"/>
      <c r="G1791" s="94"/>
      <c r="H1791" s="94"/>
      <c r="I1791" s="2"/>
      <c r="J1791" s="2"/>
      <c r="K1791" s="2"/>
      <c r="L1791" s="2"/>
      <c r="M1791" s="2"/>
      <c r="N1791" s="2"/>
      <c r="O1791" s="2"/>
      <c r="Q1791" s="2"/>
      <c r="R1791" s="2"/>
      <c r="S1791" s="2"/>
      <c r="T1791" s="2"/>
      <c r="V1791" s="2"/>
      <c r="W1791" s="2"/>
      <c r="X1791" s="2"/>
      <c r="Z1791" s="2"/>
      <c r="AA1791" s="2"/>
    </row>
    <row r="1792">
      <c r="A1792" s="95"/>
      <c r="B1792" s="134"/>
      <c r="C1792" s="95"/>
      <c r="D1792" s="94"/>
      <c r="E1792" s="95"/>
      <c r="F1792" s="134"/>
      <c r="G1792" s="94"/>
      <c r="H1792" s="94"/>
      <c r="I1792" s="2"/>
      <c r="J1792" s="2"/>
      <c r="K1792" s="2"/>
      <c r="L1792" s="2"/>
      <c r="M1792" s="2"/>
      <c r="N1792" s="2"/>
      <c r="O1792" s="2"/>
      <c r="Q1792" s="2"/>
      <c r="R1792" s="2"/>
      <c r="S1792" s="2"/>
      <c r="T1792" s="2"/>
      <c r="V1792" s="2"/>
      <c r="W1792" s="2"/>
      <c r="X1792" s="2"/>
      <c r="Z1792" s="2"/>
      <c r="AA1792" s="2"/>
    </row>
    <row r="1793">
      <c r="A1793" s="95"/>
      <c r="B1793" s="134"/>
      <c r="C1793" s="95"/>
      <c r="D1793" s="94"/>
      <c r="E1793" s="95"/>
      <c r="F1793" s="134"/>
      <c r="G1793" s="94"/>
      <c r="H1793" s="94"/>
      <c r="I1793" s="2"/>
      <c r="J1793" s="2"/>
      <c r="K1793" s="2"/>
      <c r="L1793" s="2"/>
      <c r="M1793" s="2"/>
      <c r="N1793" s="2"/>
      <c r="O1793" s="2"/>
      <c r="Q1793" s="2"/>
      <c r="R1793" s="2"/>
      <c r="S1793" s="2"/>
      <c r="T1793" s="2"/>
      <c r="V1793" s="2"/>
      <c r="W1793" s="2"/>
      <c r="X1793" s="2"/>
      <c r="Z1793" s="2"/>
      <c r="AA1793" s="2"/>
    </row>
    <row r="1794">
      <c r="A1794" s="95"/>
      <c r="B1794" s="134"/>
      <c r="C1794" s="95"/>
      <c r="D1794" s="94"/>
      <c r="E1794" s="95"/>
      <c r="F1794" s="134"/>
      <c r="G1794" s="94"/>
      <c r="H1794" s="94"/>
      <c r="I1794" s="2"/>
      <c r="J1794" s="2"/>
      <c r="K1794" s="2"/>
      <c r="L1794" s="2"/>
      <c r="M1794" s="2"/>
      <c r="N1794" s="2"/>
      <c r="O1794" s="2"/>
      <c r="Q1794" s="2"/>
      <c r="R1794" s="2"/>
      <c r="S1794" s="2"/>
      <c r="T1794" s="2"/>
      <c r="V1794" s="2"/>
      <c r="W1794" s="2"/>
      <c r="X1794" s="2"/>
      <c r="Z1794" s="2"/>
      <c r="AA1794" s="2"/>
    </row>
    <row r="1795">
      <c r="A1795" s="95"/>
      <c r="B1795" s="134"/>
      <c r="C1795" s="95"/>
      <c r="D1795" s="94"/>
      <c r="E1795" s="95"/>
      <c r="F1795" s="134"/>
      <c r="G1795" s="94"/>
      <c r="H1795" s="94"/>
      <c r="I1795" s="2"/>
      <c r="J1795" s="2"/>
      <c r="K1795" s="2"/>
      <c r="L1795" s="2"/>
      <c r="M1795" s="2"/>
      <c r="N1795" s="2"/>
      <c r="O1795" s="2"/>
      <c r="Q1795" s="2"/>
      <c r="R1795" s="2"/>
      <c r="S1795" s="2"/>
      <c r="T1795" s="2"/>
      <c r="V1795" s="2"/>
      <c r="W1795" s="2"/>
      <c r="X1795" s="2"/>
      <c r="Z1795" s="2"/>
      <c r="AA1795" s="2"/>
    </row>
    <row r="1796">
      <c r="A1796" s="95"/>
      <c r="B1796" s="134"/>
      <c r="C1796" s="95"/>
      <c r="D1796" s="94"/>
      <c r="E1796" s="95"/>
      <c r="F1796" s="134"/>
      <c r="G1796" s="94"/>
      <c r="H1796" s="94"/>
      <c r="I1796" s="2"/>
      <c r="J1796" s="2"/>
      <c r="K1796" s="2"/>
      <c r="L1796" s="2"/>
      <c r="M1796" s="2"/>
      <c r="N1796" s="2"/>
      <c r="O1796" s="2"/>
      <c r="Q1796" s="2"/>
      <c r="R1796" s="2"/>
      <c r="S1796" s="2"/>
      <c r="T1796" s="2"/>
      <c r="V1796" s="2"/>
      <c r="W1796" s="2"/>
      <c r="X1796" s="2"/>
      <c r="Z1796" s="2"/>
      <c r="AA1796" s="2"/>
    </row>
    <row r="1797">
      <c r="A1797" s="95"/>
      <c r="B1797" s="134"/>
      <c r="C1797" s="95"/>
      <c r="D1797" s="94"/>
      <c r="E1797" s="95"/>
      <c r="F1797" s="134"/>
      <c r="G1797" s="94"/>
      <c r="H1797" s="94"/>
      <c r="I1797" s="2"/>
      <c r="J1797" s="2"/>
      <c r="K1797" s="2"/>
      <c r="L1797" s="2"/>
      <c r="M1797" s="2"/>
      <c r="N1797" s="2"/>
      <c r="O1797" s="2"/>
      <c r="Q1797" s="2"/>
      <c r="R1797" s="2"/>
      <c r="S1797" s="2"/>
      <c r="T1797" s="2"/>
      <c r="V1797" s="2"/>
      <c r="W1797" s="2"/>
      <c r="X1797" s="2"/>
      <c r="Z1797" s="2"/>
      <c r="AA1797" s="2"/>
    </row>
    <row r="1798">
      <c r="A1798" s="95"/>
      <c r="B1798" s="134"/>
      <c r="C1798" s="95"/>
      <c r="D1798" s="94"/>
      <c r="E1798" s="95"/>
      <c r="F1798" s="134"/>
      <c r="G1798" s="94"/>
      <c r="H1798" s="94"/>
      <c r="I1798" s="2"/>
      <c r="J1798" s="2"/>
      <c r="K1798" s="2"/>
      <c r="L1798" s="2"/>
      <c r="M1798" s="2"/>
      <c r="N1798" s="2"/>
      <c r="O1798" s="2"/>
      <c r="Q1798" s="2"/>
      <c r="R1798" s="2"/>
      <c r="S1798" s="2"/>
      <c r="T1798" s="2"/>
      <c r="V1798" s="2"/>
      <c r="W1798" s="2"/>
      <c r="X1798" s="2"/>
      <c r="Z1798" s="2"/>
      <c r="AA1798" s="2"/>
    </row>
    <row r="1799">
      <c r="A1799" s="95"/>
      <c r="B1799" s="134"/>
      <c r="C1799" s="95"/>
      <c r="D1799" s="94"/>
      <c r="E1799" s="95"/>
      <c r="F1799" s="134"/>
      <c r="G1799" s="94"/>
      <c r="H1799" s="94"/>
      <c r="I1799" s="2"/>
      <c r="J1799" s="2"/>
      <c r="K1799" s="2"/>
      <c r="L1799" s="2"/>
      <c r="M1799" s="2"/>
      <c r="N1799" s="2"/>
      <c r="O1799" s="2"/>
      <c r="Q1799" s="2"/>
      <c r="R1799" s="2"/>
      <c r="S1799" s="2"/>
      <c r="T1799" s="2"/>
      <c r="V1799" s="2"/>
      <c r="W1799" s="2"/>
      <c r="X1799" s="2"/>
      <c r="Z1799" s="2"/>
      <c r="AA1799" s="2"/>
    </row>
    <row r="1800">
      <c r="A1800" s="95"/>
      <c r="B1800" s="134"/>
      <c r="C1800" s="95"/>
      <c r="D1800" s="94"/>
      <c r="E1800" s="95"/>
      <c r="F1800" s="134"/>
      <c r="G1800" s="94"/>
      <c r="H1800" s="94"/>
      <c r="I1800" s="2"/>
      <c r="J1800" s="2"/>
      <c r="K1800" s="2"/>
      <c r="L1800" s="2"/>
      <c r="M1800" s="2"/>
      <c r="N1800" s="2"/>
      <c r="O1800" s="2"/>
      <c r="Q1800" s="2"/>
      <c r="R1800" s="2"/>
      <c r="S1800" s="2"/>
      <c r="T1800" s="2"/>
      <c r="V1800" s="2"/>
      <c r="W1800" s="2"/>
      <c r="X1800" s="2"/>
      <c r="Z1800" s="2"/>
      <c r="AA1800" s="2"/>
    </row>
    <row r="1801">
      <c r="A1801" s="95"/>
      <c r="B1801" s="134"/>
      <c r="C1801" s="95"/>
      <c r="D1801" s="94"/>
      <c r="E1801" s="95"/>
      <c r="F1801" s="134"/>
      <c r="G1801" s="94"/>
      <c r="H1801" s="94"/>
      <c r="I1801" s="2"/>
      <c r="J1801" s="2"/>
      <c r="K1801" s="2"/>
      <c r="L1801" s="2"/>
      <c r="M1801" s="2"/>
      <c r="N1801" s="2"/>
      <c r="O1801" s="2"/>
      <c r="Q1801" s="2"/>
      <c r="R1801" s="2"/>
      <c r="S1801" s="2"/>
      <c r="T1801" s="2"/>
      <c r="V1801" s="2"/>
      <c r="W1801" s="2"/>
      <c r="X1801" s="2"/>
      <c r="Z1801" s="2"/>
      <c r="AA1801" s="2"/>
    </row>
    <row r="1802">
      <c r="A1802" s="95"/>
      <c r="B1802" s="134"/>
      <c r="C1802" s="95"/>
      <c r="D1802" s="94"/>
      <c r="E1802" s="95"/>
      <c r="F1802" s="134"/>
      <c r="G1802" s="94"/>
      <c r="H1802" s="94"/>
      <c r="I1802" s="2"/>
      <c r="J1802" s="2"/>
      <c r="K1802" s="2"/>
      <c r="L1802" s="2"/>
      <c r="M1802" s="2"/>
      <c r="N1802" s="2"/>
      <c r="O1802" s="2"/>
      <c r="Q1802" s="2"/>
      <c r="R1802" s="2"/>
      <c r="S1802" s="2"/>
      <c r="T1802" s="2"/>
      <c r="V1802" s="2"/>
      <c r="W1802" s="2"/>
      <c r="X1802" s="2"/>
      <c r="Z1802" s="2"/>
      <c r="AA1802" s="2"/>
    </row>
    <row r="1803">
      <c r="A1803" s="95"/>
      <c r="B1803" s="134"/>
      <c r="C1803" s="95"/>
      <c r="D1803" s="94"/>
      <c r="E1803" s="95"/>
      <c r="F1803" s="134"/>
      <c r="G1803" s="94"/>
      <c r="H1803" s="94"/>
      <c r="I1803" s="2"/>
      <c r="J1803" s="2"/>
      <c r="K1803" s="2"/>
      <c r="L1803" s="2"/>
      <c r="M1803" s="2"/>
      <c r="N1803" s="2"/>
      <c r="O1803" s="2"/>
      <c r="Q1803" s="2"/>
      <c r="R1803" s="2"/>
      <c r="S1803" s="2"/>
      <c r="T1803" s="2"/>
      <c r="V1803" s="2"/>
      <c r="W1803" s="2"/>
      <c r="X1803" s="2"/>
      <c r="Z1803" s="2"/>
      <c r="AA1803" s="2"/>
    </row>
    <row r="1804">
      <c r="A1804" s="95"/>
      <c r="B1804" s="134"/>
      <c r="C1804" s="95"/>
      <c r="D1804" s="94"/>
      <c r="E1804" s="95"/>
      <c r="F1804" s="134"/>
      <c r="G1804" s="94"/>
      <c r="H1804" s="94"/>
      <c r="I1804" s="2"/>
      <c r="J1804" s="2"/>
      <c r="K1804" s="2"/>
      <c r="L1804" s="2"/>
      <c r="M1804" s="2"/>
      <c r="N1804" s="2"/>
      <c r="O1804" s="2"/>
      <c r="Q1804" s="2"/>
      <c r="R1804" s="2"/>
      <c r="S1804" s="2"/>
      <c r="T1804" s="2"/>
      <c r="V1804" s="2"/>
      <c r="W1804" s="2"/>
      <c r="X1804" s="2"/>
      <c r="Z1804" s="2"/>
      <c r="AA1804" s="2"/>
    </row>
    <row r="1805">
      <c r="A1805" s="95"/>
      <c r="B1805" s="134"/>
      <c r="C1805" s="95"/>
      <c r="D1805" s="94"/>
      <c r="E1805" s="95"/>
      <c r="F1805" s="134"/>
      <c r="G1805" s="94"/>
      <c r="H1805" s="94"/>
      <c r="I1805" s="2"/>
      <c r="J1805" s="2"/>
      <c r="K1805" s="2"/>
      <c r="L1805" s="2"/>
      <c r="M1805" s="2"/>
      <c r="N1805" s="2"/>
      <c r="O1805" s="2"/>
      <c r="Q1805" s="2"/>
      <c r="R1805" s="2"/>
      <c r="S1805" s="2"/>
      <c r="T1805" s="2"/>
      <c r="V1805" s="2"/>
      <c r="W1805" s="2"/>
      <c r="X1805" s="2"/>
      <c r="Z1805" s="2"/>
      <c r="AA1805" s="2"/>
    </row>
    <row r="1806">
      <c r="A1806" s="95"/>
      <c r="B1806" s="134"/>
      <c r="C1806" s="95"/>
      <c r="D1806" s="94"/>
      <c r="E1806" s="95"/>
      <c r="F1806" s="134"/>
      <c r="G1806" s="94"/>
      <c r="H1806" s="94"/>
      <c r="I1806" s="2"/>
      <c r="J1806" s="2"/>
      <c r="K1806" s="2"/>
      <c r="L1806" s="2"/>
      <c r="M1806" s="2"/>
      <c r="N1806" s="2"/>
      <c r="O1806" s="2"/>
      <c r="Q1806" s="2"/>
      <c r="R1806" s="2"/>
      <c r="S1806" s="2"/>
      <c r="T1806" s="2"/>
      <c r="V1806" s="2"/>
      <c r="W1806" s="2"/>
      <c r="X1806" s="2"/>
      <c r="Z1806" s="2"/>
      <c r="AA1806" s="2"/>
    </row>
    <row r="1807">
      <c r="A1807" s="95"/>
      <c r="B1807" s="134"/>
      <c r="C1807" s="95"/>
      <c r="D1807" s="94"/>
      <c r="E1807" s="95"/>
      <c r="F1807" s="134"/>
      <c r="G1807" s="94"/>
      <c r="H1807" s="94"/>
      <c r="I1807" s="2"/>
      <c r="J1807" s="2"/>
      <c r="K1807" s="2"/>
      <c r="L1807" s="2"/>
      <c r="M1807" s="2"/>
      <c r="N1807" s="2"/>
      <c r="O1807" s="2"/>
      <c r="Q1807" s="2"/>
      <c r="R1807" s="2"/>
      <c r="S1807" s="2"/>
      <c r="T1807" s="2"/>
      <c r="V1807" s="2"/>
      <c r="W1807" s="2"/>
      <c r="X1807" s="2"/>
      <c r="Z1807" s="2"/>
      <c r="AA1807" s="2"/>
    </row>
    <row r="1808">
      <c r="A1808" s="95"/>
      <c r="B1808" s="134"/>
      <c r="C1808" s="95"/>
      <c r="D1808" s="94"/>
      <c r="E1808" s="95"/>
      <c r="F1808" s="134"/>
      <c r="G1808" s="94"/>
      <c r="H1808" s="94"/>
      <c r="I1808" s="2"/>
      <c r="J1808" s="2"/>
      <c r="K1808" s="2"/>
      <c r="L1808" s="2"/>
      <c r="M1808" s="2"/>
      <c r="N1808" s="2"/>
      <c r="O1808" s="2"/>
      <c r="Q1808" s="2"/>
      <c r="R1808" s="2"/>
      <c r="S1808" s="2"/>
      <c r="T1808" s="2"/>
      <c r="V1808" s="2"/>
      <c r="W1808" s="2"/>
      <c r="X1808" s="2"/>
      <c r="Z1808" s="2"/>
      <c r="AA1808" s="2"/>
    </row>
    <row r="1809">
      <c r="A1809" s="95"/>
      <c r="B1809" s="134"/>
      <c r="C1809" s="95"/>
      <c r="D1809" s="94"/>
      <c r="E1809" s="95"/>
      <c r="F1809" s="134"/>
      <c r="G1809" s="94"/>
      <c r="H1809" s="94"/>
      <c r="I1809" s="2"/>
      <c r="J1809" s="2"/>
      <c r="K1809" s="2"/>
      <c r="L1809" s="2"/>
      <c r="M1809" s="2"/>
      <c r="N1809" s="2"/>
      <c r="O1809" s="2"/>
      <c r="Q1809" s="2"/>
      <c r="R1809" s="2"/>
      <c r="S1809" s="2"/>
      <c r="T1809" s="2"/>
      <c r="V1809" s="2"/>
      <c r="W1809" s="2"/>
      <c r="X1809" s="2"/>
      <c r="Z1809" s="2"/>
      <c r="AA1809" s="2"/>
    </row>
    <row r="1810">
      <c r="A1810" s="95"/>
      <c r="B1810" s="134"/>
      <c r="C1810" s="95"/>
      <c r="D1810" s="94"/>
      <c r="E1810" s="95"/>
      <c r="F1810" s="134"/>
      <c r="G1810" s="94"/>
      <c r="H1810" s="94"/>
      <c r="I1810" s="2"/>
      <c r="J1810" s="2"/>
      <c r="K1810" s="2"/>
      <c r="L1810" s="2"/>
      <c r="M1810" s="2"/>
      <c r="N1810" s="2"/>
      <c r="O1810" s="2"/>
      <c r="Q1810" s="2"/>
      <c r="R1810" s="2"/>
      <c r="S1810" s="2"/>
      <c r="T1810" s="2"/>
      <c r="V1810" s="2"/>
      <c r="W1810" s="2"/>
      <c r="X1810" s="2"/>
      <c r="Z1810" s="2"/>
      <c r="AA1810" s="2"/>
    </row>
    <row r="1811">
      <c r="A1811" s="95"/>
      <c r="B1811" s="134"/>
      <c r="C1811" s="95"/>
      <c r="D1811" s="94"/>
      <c r="E1811" s="95"/>
      <c r="F1811" s="134"/>
      <c r="G1811" s="94"/>
      <c r="H1811" s="94"/>
      <c r="I1811" s="2"/>
      <c r="J1811" s="2"/>
      <c r="K1811" s="2"/>
      <c r="L1811" s="2"/>
      <c r="M1811" s="2"/>
      <c r="N1811" s="2"/>
      <c r="O1811" s="2"/>
      <c r="Q1811" s="2"/>
      <c r="R1811" s="2"/>
      <c r="S1811" s="2"/>
      <c r="T1811" s="2"/>
      <c r="V1811" s="2"/>
      <c r="W1811" s="2"/>
      <c r="X1811" s="2"/>
      <c r="Z1811" s="2"/>
      <c r="AA1811" s="2"/>
    </row>
    <row r="1812">
      <c r="A1812" s="95"/>
      <c r="B1812" s="134"/>
      <c r="C1812" s="95"/>
      <c r="D1812" s="94"/>
      <c r="E1812" s="95"/>
      <c r="F1812" s="134"/>
      <c r="G1812" s="94"/>
      <c r="H1812" s="94"/>
      <c r="I1812" s="2"/>
      <c r="J1812" s="2"/>
      <c r="K1812" s="2"/>
      <c r="L1812" s="2"/>
      <c r="M1812" s="2"/>
      <c r="N1812" s="2"/>
      <c r="O1812" s="2"/>
      <c r="Q1812" s="2"/>
      <c r="R1812" s="2"/>
      <c r="S1812" s="2"/>
      <c r="T1812" s="2"/>
      <c r="V1812" s="2"/>
      <c r="W1812" s="2"/>
      <c r="X1812" s="2"/>
      <c r="Z1812" s="2"/>
      <c r="AA1812" s="2"/>
    </row>
    <row r="1813">
      <c r="A1813" s="95"/>
      <c r="B1813" s="134"/>
      <c r="C1813" s="95"/>
      <c r="D1813" s="94"/>
      <c r="E1813" s="95"/>
      <c r="F1813" s="134"/>
      <c r="G1813" s="94"/>
      <c r="H1813" s="94"/>
      <c r="I1813" s="2"/>
      <c r="J1813" s="2"/>
      <c r="K1813" s="2"/>
      <c r="L1813" s="2"/>
      <c r="M1813" s="2"/>
      <c r="N1813" s="2"/>
      <c r="O1813" s="2"/>
      <c r="Q1813" s="2"/>
      <c r="R1813" s="2"/>
      <c r="S1813" s="2"/>
      <c r="T1813" s="2"/>
      <c r="V1813" s="2"/>
      <c r="W1813" s="2"/>
      <c r="X1813" s="2"/>
      <c r="Z1813" s="2"/>
      <c r="AA1813" s="2"/>
    </row>
    <row r="1814">
      <c r="A1814" s="95"/>
      <c r="B1814" s="134"/>
      <c r="C1814" s="95"/>
      <c r="D1814" s="94"/>
      <c r="E1814" s="95"/>
      <c r="F1814" s="134"/>
      <c r="G1814" s="94"/>
      <c r="H1814" s="94"/>
      <c r="I1814" s="2"/>
      <c r="J1814" s="2"/>
      <c r="K1814" s="2"/>
      <c r="L1814" s="2"/>
      <c r="M1814" s="2"/>
      <c r="N1814" s="2"/>
      <c r="O1814" s="2"/>
      <c r="Q1814" s="2"/>
      <c r="R1814" s="2"/>
      <c r="S1814" s="2"/>
      <c r="T1814" s="2"/>
      <c r="V1814" s="2"/>
      <c r="W1814" s="2"/>
      <c r="X1814" s="2"/>
      <c r="Z1814" s="2"/>
      <c r="AA1814" s="2"/>
    </row>
    <row r="1815">
      <c r="A1815" s="95"/>
      <c r="B1815" s="134"/>
      <c r="C1815" s="95"/>
      <c r="D1815" s="94"/>
      <c r="E1815" s="95"/>
      <c r="F1815" s="134"/>
      <c r="G1815" s="94"/>
      <c r="H1815" s="94"/>
      <c r="I1815" s="2"/>
      <c r="J1815" s="2"/>
      <c r="K1815" s="2"/>
      <c r="L1815" s="2"/>
      <c r="M1815" s="2"/>
      <c r="N1815" s="2"/>
      <c r="O1815" s="2"/>
      <c r="Q1815" s="2"/>
      <c r="R1815" s="2"/>
      <c r="S1815" s="2"/>
      <c r="T1815" s="2"/>
      <c r="V1815" s="2"/>
      <c r="W1815" s="2"/>
      <c r="X1815" s="2"/>
      <c r="Z1815" s="2"/>
      <c r="AA1815" s="2"/>
    </row>
    <row r="1816">
      <c r="A1816" s="95"/>
      <c r="B1816" s="134"/>
      <c r="C1816" s="95"/>
      <c r="D1816" s="94"/>
      <c r="E1816" s="95"/>
      <c r="F1816" s="134"/>
      <c r="G1816" s="94"/>
      <c r="H1816" s="94"/>
      <c r="I1816" s="2"/>
      <c r="J1816" s="2"/>
      <c r="K1816" s="2"/>
      <c r="L1816" s="2"/>
      <c r="M1816" s="2"/>
      <c r="N1816" s="2"/>
      <c r="O1816" s="2"/>
      <c r="Q1816" s="2"/>
      <c r="R1816" s="2"/>
      <c r="S1816" s="2"/>
      <c r="T1816" s="2"/>
      <c r="V1816" s="2"/>
      <c r="W1816" s="2"/>
      <c r="X1816" s="2"/>
      <c r="Z1816" s="2"/>
      <c r="AA1816" s="2"/>
    </row>
    <row r="1817">
      <c r="A1817" s="95"/>
      <c r="B1817" s="134"/>
      <c r="C1817" s="95"/>
      <c r="D1817" s="94"/>
      <c r="E1817" s="95"/>
      <c r="F1817" s="134"/>
      <c r="G1817" s="94"/>
      <c r="H1817" s="94"/>
      <c r="I1817" s="2"/>
      <c r="J1817" s="2"/>
      <c r="K1817" s="2"/>
      <c r="L1817" s="2"/>
      <c r="M1817" s="2"/>
      <c r="N1817" s="2"/>
      <c r="O1817" s="2"/>
      <c r="Q1817" s="2"/>
      <c r="R1817" s="2"/>
      <c r="S1817" s="2"/>
      <c r="T1817" s="2"/>
      <c r="V1817" s="2"/>
      <c r="W1817" s="2"/>
      <c r="X1817" s="2"/>
      <c r="Z1817" s="2"/>
      <c r="AA1817" s="2"/>
    </row>
    <row r="1818">
      <c r="A1818" s="95"/>
      <c r="B1818" s="134"/>
      <c r="C1818" s="95"/>
      <c r="D1818" s="94"/>
      <c r="E1818" s="95"/>
      <c r="F1818" s="134"/>
      <c r="G1818" s="94"/>
      <c r="H1818" s="94"/>
      <c r="I1818" s="2"/>
      <c r="J1818" s="2"/>
      <c r="K1818" s="2"/>
      <c r="L1818" s="2"/>
      <c r="M1818" s="2"/>
      <c r="N1818" s="2"/>
      <c r="O1818" s="2"/>
      <c r="Q1818" s="2"/>
      <c r="R1818" s="2"/>
      <c r="S1818" s="2"/>
      <c r="T1818" s="2"/>
      <c r="V1818" s="2"/>
      <c r="W1818" s="2"/>
      <c r="X1818" s="2"/>
      <c r="Z1818" s="2"/>
      <c r="AA1818" s="2"/>
    </row>
    <row r="1819">
      <c r="A1819" s="95"/>
      <c r="B1819" s="134"/>
      <c r="C1819" s="95"/>
      <c r="D1819" s="94"/>
      <c r="E1819" s="95"/>
      <c r="F1819" s="134"/>
      <c r="G1819" s="94"/>
      <c r="H1819" s="94"/>
      <c r="I1819" s="2"/>
      <c r="J1819" s="2"/>
      <c r="K1819" s="2"/>
      <c r="L1819" s="2"/>
      <c r="M1819" s="2"/>
      <c r="N1819" s="2"/>
      <c r="O1819" s="2"/>
      <c r="Q1819" s="2"/>
      <c r="R1819" s="2"/>
      <c r="S1819" s="2"/>
      <c r="T1819" s="2"/>
      <c r="V1819" s="2"/>
      <c r="W1819" s="2"/>
      <c r="X1819" s="2"/>
      <c r="Z1819" s="2"/>
      <c r="AA1819" s="2"/>
    </row>
    <row r="1820">
      <c r="A1820" s="95"/>
      <c r="B1820" s="134"/>
      <c r="C1820" s="95"/>
      <c r="D1820" s="94"/>
      <c r="E1820" s="95"/>
      <c r="F1820" s="134"/>
      <c r="G1820" s="94"/>
      <c r="H1820" s="94"/>
      <c r="I1820" s="2"/>
      <c r="J1820" s="2"/>
      <c r="K1820" s="2"/>
      <c r="L1820" s="2"/>
      <c r="M1820" s="2"/>
      <c r="N1820" s="2"/>
      <c r="O1820" s="2"/>
      <c r="Q1820" s="2"/>
      <c r="R1820" s="2"/>
      <c r="S1820" s="2"/>
      <c r="T1820" s="2"/>
      <c r="V1820" s="2"/>
      <c r="W1820" s="2"/>
      <c r="X1820" s="2"/>
      <c r="Z1820" s="2"/>
      <c r="AA1820" s="2"/>
    </row>
    <row r="1821">
      <c r="A1821" s="95"/>
      <c r="B1821" s="134"/>
      <c r="C1821" s="95"/>
      <c r="D1821" s="94"/>
      <c r="E1821" s="95"/>
      <c r="F1821" s="134"/>
      <c r="G1821" s="94"/>
      <c r="H1821" s="94"/>
      <c r="I1821" s="2"/>
      <c r="J1821" s="2"/>
      <c r="K1821" s="2"/>
      <c r="L1821" s="2"/>
      <c r="M1821" s="2"/>
      <c r="N1821" s="2"/>
      <c r="O1821" s="2"/>
      <c r="Q1821" s="2"/>
      <c r="R1821" s="2"/>
      <c r="S1821" s="2"/>
      <c r="T1821" s="2"/>
      <c r="V1821" s="2"/>
      <c r="W1821" s="2"/>
      <c r="X1821" s="2"/>
      <c r="Z1821" s="2"/>
      <c r="AA1821" s="2"/>
    </row>
    <row r="1822">
      <c r="A1822" s="95"/>
      <c r="B1822" s="134"/>
      <c r="C1822" s="95"/>
      <c r="D1822" s="94"/>
      <c r="E1822" s="95"/>
      <c r="F1822" s="134"/>
      <c r="G1822" s="94"/>
      <c r="H1822" s="94"/>
      <c r="I1822" s="2"/>
      <c r="J1822" s="2"/>
      <c r="K1822" s="2"/>
      <c r="L1822" s="2"/>
      <c r="M1822" s="2"/>
      <c r="N1822" s="2"/>
      <c r="O1822" s="2"/>
      <c r="Q1822" s="2"/>
      <c r="R1822" s="2"/>
      <c r="S1822" s="2"/>
      <c r="T1822" s="2"/>
      <c r="V1822" s="2"/>
      <c r="W1822" s="2"/>
      <c r="X1822" s="2"/>
      <c r="Z1822" s="2"/>
      <c r="AA1822" s="2"/>
    </row>
    <row r="1823">
      <c r="A1823" s="95"/>
      <c r="B1823" s="134"/>
      <c r="C1823" s="95"/>
      <c r="D1823" s="94"/>
      <c r="E1823" s="95"/>
      <c r="F1823" s="134"/>
      <c r="G1823" s="94"/>
      <c r="H1823" s="94"/>
      <c r="I1823" s="2"/>
      <c r="J1823" s="2"/>
      <c r="K1823" s="2"/>
      <c r="L1823" s="2"/>
      <c r="M1823" s="2"/>
      <c r="N1823" s="2"/>
      <c r="O1823" s="2"/>
      <c r="Q1823" s="2"/>
      <c r="R1823" s="2"/>
      <c r="S1823" s="2"/>
      <c r="T1823" s="2"/>
      <c r="V1823" s="2"/>
      <c r="W1823" s="2"/>
      <c r="X1823" s="2"/>
      <c r="Z1823" s="2"/>
      <c r="AA1823" s="2"/>
    </row>
    <row r="1824">
      <c r="A1824" s="95"/>
      <c r="B1824" s="134"/>
      <c r="C1824" s="95"/>
      <c r="D1824" s="94"/>
      <c r="E1824" s="95"/>
      <c r="F1824" s="134"/>
      <c r="G1824" s="94"/>
      <c r="H1824" s="94"/>
      <c r="I1824" s="2"/>
      <c r="J1824" s="2"/>
      <c r="K1824" s="2"/>
      <c r="L1824" s="2"/>
      <c r="M1824" s="2"/>
      <c r="N1824" s="2"/>
      <c r="O1824" s="2"/>
      <c r="Q1824" s="2"/>
      <c r="R1824" s="2"/>
      <c r="S1824" s="2"/>
      <c r="T1824" s="2"/>
      <c r="V1824" s="2"/>
      <c r="W1824" s="2"/>
      <c r="X1824" s="2"/>
      <c r="Z1824" s="2"/>
      <c r="AA1824" s="2"/>
    </row>
    <row r="1825">
      <c r="A1825" s="95"/>
      <c r="B1825" s="134"/>
      <c r="C1825" s="95"/>
      <c r="D1825" s="94"/>
      <c r="E1825" s="95"/>
      <c r="F1825" s="134"/>
      <c r="G1825" s="94"/>
      <c r="H1825" s="94"/>
      <c r="I1825" s="2"/>
      <c r="J1825" s="2"/>
      <c r="K1825" s="2"/>
      <c r="L1825" s="2"/>
      <c r="M1825" s="2"/>
      <c r="N1825" s="2"/>
      <c r="O1825" s="2"/>
      <c r="Q1825" s="2"/>
      <c r="R1825" s="2"/>
      <c r="S1825" s="2"/>
      <c r="T1825" s="2"/>
      <c r="V1825" s="2"/>
      <c r="W1825" s="2"/>
      <c r="X1825" s="2"/>
      <c r="Z1825" s="2"/>
      <c r="AA1825" s="2"/>
    </row>
    <row r="1826">
      <c r="A1826" s="95"/>
      <c r="B1826" s="134"/>
      <c r="C1826" s="95"/>
      <c r="D1826" s="94"/>
      <c r="E1826" s="95"/>
      <c r="F1826" s="134"/>
      <c r="G1826" s="94"/>
      <c r="H1826" s="94"/>
      <c r="I1826" s="2"/>
      <c r="J1826" s="2"/>
      <c r="K1826" s="2"/>
      <c r="L1826" s="2"/>
      <c r="M1826" s="2"/>
      <c r="N1826" s="2"/>
      <c r="O1826" s="2"/>
      <c r="Q1826" s="2"/>
      <c r="R1826" s="2"/>
      <c r="S1826" s="2"/>
      <c r="T1826" s="2"/>
      <c r="V1826" s="2"/>
      <c r="W1826" s="2"/>
      <c r="X1826" s="2"/>
      <c r="Z1826" s="2"/>
      <c r="AA1826" s="2"/>
    </row>
    <row r="1827">
      <c r="A1827" s="95"/>
      <c r="B1827" s="134"/>
      <c r="C1827" s="95"/>
      <c r="D1827" s="94"/>
      <c r="E1827" s="95"/>
      <c r="F1827" s="134"/>
      <c r="G1827" s="94"/>
      <c r="H1827" s="94"/>
      <c r="I1827" s="2"/>
      <c r="J1827" s="2"/>
      <c r="K1827" s="2"/>
      <c r="L1827" s="2"/>
      <c r="M1827" s="2"/>
      <c r="N1827" s="2"/>
      <c r="O1827" s="2"/>
      <c r="Q1827" s="2"/>
      <c r="R1827" s="2"/>
      <c r="S1827" s="2"/>
      <c r="T1827" s="2"/>
      <c r="V1827" s="2"/>
      <c r="W1827" s="2"/>
      <c r="X1827" s="2"/>
      <c r="Z1827" s="2"/>
      <c r="AA1827" s="2"/>
    </row>
    <row r="1828">
      <c r="A1828" s="95"/>
      <c r="B1828" s="134"/>
      <c r="C1828" s="95"/>
      <c r="D1828" s="94"/>
      <c r="E1828" s="95"/>
      <c r="F1828" s="134"/>
      <c r="G1828" s="94"/>
      <c r="H1828" s="94"/>
      <c r="I1828" s="2"/>
      <c r="J1828" s="2"/>
      <c r="K1828" s="2"/>
      <c r="L1828" s="2"/>
      <c r="M1828" s="2"/>
      <c r="N1828" s="2"/>
      <c r="O1828" s="2"/>
      <c r="Q1828" s="2"/>
      <c r="R1828" s="2"/>
      <c r="S1828" s="2"/>
      <c r="T1828" s="2"/>
      <c r="V1828" s="2"/>
      <c r="W1828" s="2"/>
      <c r="X1828" s="2"/>
      <c r="Z1828" s="2"/>
      <c r="AA1828" s="2"/>
    </row>
    <row r="1829">
      <c r="A1829" s="95"/>
      <c r="B1829" s="134"/>
      <c r="C1829" s="95"/>
      <c r="D1829" s="94"/>
      <c r="E1829" s="95"/>
      <c r="F1829" s="134"/>
      <c r="G1829" s="94"/>
      <c r="H1829" s="94"/>
      <c r="I1829" s="2"/>
      <c r="J1829" s="2"/>
      <c r="K1829" s="2"/>
      <c r="L1829" s="2"/>
      <c r="M1829" s="2"/>
      <c r="N1829" s="2"/>
      <c r="O1829" s="2"/>
      <c r="Q1829" s="2"/>
      <c r="R1829" s="2"/>
      <c r="S1829" s="2"/>
      <c r="T1829" s="2"/>
      <c r="V1829" s="2"/>
      <c r="W1829" s="2"/>
      <c r="X1829" s="2"/>
      <c r="Z1829" s="2"/>
      <c r="AA1829" s="2"/>
    </row>
    <row r="1830">
      <c r="A1830" s="95"/>
      <c r="B1830" s="134"/>
      <c r="C1830" s="95"/>
      <c r="D1830" s="94"/>
      <c r="E1830" s="95"/>
      <c r="F1830" s="134"/>
      <c r="G1830" s="94"/>
      <c r="H1830" s="94"/>
      <c r="I1830" s="2"/>
      <c r="J1830" s="2"/>
      <c r="K1830" s="2"/>
      <c r="L1830" s="2"/>
      <c r="M1830" s="2"/>
      <c r="N1830" s="2"/>
      <c r="O1830" s="2"/>
      <c r="Q1830" s="2"/>
      <c r="R1830" s="2"/>
      <c r="S1830" s="2"/>
      <c r="T1830" s="2"/>
      <c r="V1830" s="2"/>
      <c r="W1830" s="2"/>
      <c r="X1830" s="2"/>
      <c r="Z1830" s="2"/>
      <c r="AA1830" s="2"/>
    </row>
    <row r="1831">
      <c r="A1831" s="95"/>
      <c r="B1831" s="134"/>
      <c r="C1831" s="95"/>
      <c r="D1831" s="94"/>
      <c r="E1831" s="95"/>
      <c r="F1831" s="134"/>
      <c r="G1831" s="94"/>
      <c r="H1831" s="94"/>
      <c r="I1831" s="2"/>
      <c r="J1831" s="2"/>
      <c r="K1831" s="2"/>
      <c r="L1831" s="2"/>
      <c r="M1831" s="2"/>
      <c r="N1831" s="2"/>
      <c r="O1831" s="2"/>
      <c r="Q1831" s="2"/>
      <c r="R1831" s="2"/>
      <c r="S1831" s="2"/>
      <c r="T1831" s="2"/>
      <c r="V1831" s="2"/>
      <c r="W1831" s="2"/>
      <c r="X1831" s="2"/>
      <c r="Z1831" s="2"/>
      <c r="AA1831" s="2"/>
    </row>
    <row r="1832">
      <c r="A1832" s="95"/>
      <c r="B1832" s="134"/>
      <c r="C1832" s="95"/>
      <c r="D1832" s="94"/>
      <c r="E1832" s="95"/>
      <c r="F1832" s="134"/>
      <c r="G1832" s="94"/>
      <c r="H1832" s="94"/>
      <c r="I1832" s="2"/>
      <c r="J1832" s="2"/>
      <c r="K1832" s="2"/>
      <c r="L1832" s="2"/>
      <c r="M1832" s="2"/>
      <c r="N1832" s="2"/>
      <c r="O1832" s="2"/>
      <c r="Q1832" s="2"/>
      <c r="R1832" s="2"/>
      <c r="S1832" s="2"/>
      <c r="T1832" s="2"/>
      <c r="V1832" s="2"/>
      <c r="W1832" s="2"/>
      <c r="X1832" s="2"/>
      <c r="Z1832" s="2"/>
      <c r="AA1832" s="2"/>
    </row>
    <row r="1833">
      <c r="A1833" s="95"/>
      <c r="B1833" s="134"/>
      <c r="C1833" s="95"/>
      <c r="D1833" s="94"/>
      <c r="E1833" s="95"/>
      <c r="F1833" s="134"/>
      <c r="G1833" s="94"/>
      <c r="H1833" s="94"/>
      <c r="I1833" s="2"/>
      <c r="J1833" s="2"/>
      <c r="K1833" s="2"/>
      <c r="L1833" s="2"/>
      <c r="M1833" s="2"/>
      <c r="N1833" s="2"/>
      <c r="O1833" s="2"/>
      <c r="Q1833" s="2"/>
      <c r="R1833" s="2"/>
      <c r="S1833" s="2"/>
      <c r="T1833" s="2"/>
      <c r="V1833" s="2"/>
      <c r="W1833" s="2"/>
      <c r="X1833" s="2"/>
      <c r="Z1833" s="2"/>
      <c r="AA1833" s="2"/>
    </row>
    <row r="1834">
      <c r="A1834" s="95"/>
      <c r="B1834" s="134"/>
      <c r="C1834" s="95"/>
      <c r="D1834" s="94"/>
      <c r="E1834" s="95"/>
      <c r="F1834" s="134"/>
      <c r="G1834" s="94"/>
      <c r="H1834" s="94"/>
      <c r="I1834" s="2"/>
      <c r="J1834" s="2"/>
      <c r="K1834" s="2"/>
      <c r="L1834" s="2"/>
      <c r="M1834" s="2"/>
      <c r="N1834" s="2"/>
      <c r="O1834" s="2"/>
      <c r="Q1834" s="2"/>
      <c r="R1834" s="2"/>
      <c r="S1834" s="2"/>
      <c r="T1834" s="2"/>
      <c r="V1834" s="2"/>
      <c r="W1834" s="2"/>
      <c r="X1834" s="2"/>
      <c r="Z1834" s="2"/>
      <c r="AA1834" s="2"/>
    </row>
    <row r="1835">
      <c r="A1835" s="95"/>
      <c r="B1835" s="134"/>
      <c r="C1835" s="95"/>
      <c r="D1835" s="94"/>
      <c r="E1835" s="95"/>
      <c r="F1835" s="134"/>
      <c r="G1835" s="94"/>
      <c r="H1835" s="94"/>
      <c r="I1835" s="2"/>
      <c r="J1835" s="2"/>
      <c r="K1835" s="2"/>
      <c r="L1835" s="2"/>
      <c r="M1835" s="2"/>
      <c r="N1835" s="2"/>
      <c r="O1835" s="2"/>
      <c r="Q1835" s="2"/>
      <c r="R1835" s="2"/>
      <c r="S1835" s="2"/>
      <c r="T1835" s="2"/>
      <c r="V1835" s="2"/>
      <c r="W1835" s="2"/>
      <c r="X1835" s="2"/>
      <c r="Z1835" s="2"/>
      <c r="AA1835" s="2"/>
    </row>
    <row r="1836">
      <c r="A1836" s="95"/>
      <c r="B1836" s="134"/>
      <c r="C1836" s="95"/>
      <c r="D1836" s="94"/>
      <c r="E1836" s="95"/>
      <c r="F1836" s="134"/>
      <c r="G1836" s="94"/>
      <c r="H1836" s="94"/>
      <c r="I1836" s="2"/>
      <c r="J1836" s="2"/>
      <c r="K1836" s="2"/>
      <c r="L1836" s="2"/>
      <c r="M1836" s="2"/>
      <c r="N1836" s="2"/>
      <c r="O1836" s="2"/>
      <c r="Q1836" s="2"/>
      <c r="R1836" s="2"/>
      <c r="S1836" s="2"/>
      <c r="T1836" s="2"/>
      <c r="V1836" s="2"/>
      <c r="W1836" s="2"/>
      <c r="X1836" s="2"/>
      <c r="Z1836" s="2"/>
      <c r="AA1836" s="2"/>
    </row>
    <row r="1837">
      <c r="A1837" s="95"/>
      <c r="B1837" s="134"/>
      <c r="C1837" s="95"/>
      <c r="D1837" s="94"/>
      <c r="E1837" s="95"/>
      <c r="F1837" s="134"/>
      <c r="G1837" s="94"/>
      <c r="H1837" s="94"/>
      <c r="I1837" s="2"/>
      <c r="J1837" s="2"/>
      <c r="K1837" s="2"/>
      <c r="L1837" s="2"/>
      <c r="M1837" s="2"/>
      <c r="N1837" s="2"/>
      <c r="O1837" s="2"/>
      <c r="Q1837" s="2"/>
      <c r="R1837" s="2"/>
      <c r="S1837" s="2"/>
      <c r="T1837" s="2"/>
      <c r="V1837" s="2"/>
      <c r="W1837" s="2"/>
      <c r="X1837" s="2"/>
      <c r="Z1837" s="2"/>
      <c r="AA1837" s="2"/>
    </row>
    <row r="1838">
      <c r="A1838" s="95"/>
      <c r="B1838" s="134"/>
      <c r="C1838" s="95"/>
      <c r="D1838" s="94"/>
      <c r="E1838" s="95"/>
      <c r="F1838" s="134"/>
      <c r="G1838" s="94"/>
      <c r="H1838" s="94"/>
      <c r="I1838" s="2"/>
      <c r="J1838" s="2"/>
      <c r="K1838" s="2"/>
      <c r="L1838" s="2"/>
      <c r="M1838" s="2"/>
      <c r="N1838" s="2"/>
      <c r="O1838" s="2"/>
      <c r="Q1838" s="2"/>
      <c r="R1838" s="2"/>
      <c r="S1838" s="2"/>
      <c r="T1838" s="2"/>
      <c r="V1838" s="2"/>
      <c r="W1838" s="2"/>
      <c r="X1838" s="2"/>
      <c r="Z1838" s="2"/>
      <c r="AA1838" s="2"/>
    </row>
    <row r="1839">
      <c r="A1839" s="95"/>
      <c r="B1839" s="134"/>
      <c r="C1839" s="95"/>
      <c r="D1839" s="94"/>
      <c r="E1839" s="95"/>
      <c r="F1839" s="134"/>
      <c r="G1839" s="94"/>
      <c r="H1839" s="94"/>
      <c r="I1839" s="2"/>
      <c r="J1839" s="2"/>
      <c r="K1839" s="2"/>
      <c r="L1839" s="2"/>
      <c r="M1839" s="2"/>
      <c r="N1839" s="2"/>
      <c r="O1839" s="2"/>
      <c r="Q1839" s="2"/>
      <c r="R1839" s="2"/>
      <c r="S1839" s="2"/>
      <c r="T1839" s="2"/>
      <c r="V1839" s="2"/>
      <c r="W1839" s="2"/>
      <c r="X1839" s="2"/>
      <c r="Z1839" s="2"/>
      <c r="AA1839" s="2"/>
    </row>
    <row r="1840">
      <c r="A1840" s="95"/>
      <c r="B1840" s="134"/>
      <c r="C1840" s="95"/>
      <c r="D1840" s="94"/>
      <c r="E1840" s="95"/>
      <c r="F1840" s="134"/>
      <c r="G1840" s="94"/>
      <c r="H1840" s="94"/>
      <c r="I1840" s="2"/>
      <c r="J1840" s="2"/>
      <c r="K1840" s="2"/>
      <c r="L1840" s="2"/>
      <c r="M1840" s="2"/>
      <c r="N1840" s="2"/>
      <c r="O1840" s="2"/>
      <c r="Q1840" s="2"/>
      <c r="R1840" s="2"/>
      <c r="S1840" s="2"/>
      <c r="T1840" s="2"/>
      <c r="V1840" s="2"/>
      <c r="W1840" s="2"/>
      <c r="X1840" s="2"/>
      <c r="Z1840" s="2"/>
      <c r="AA1840" s="2"/>
    </row>
    <row r="1841">
      <c r="A1841" s="95"/>
      <c r="B1841" s="134"/>
      <c r="C1841" s="95"/>
      <c r="D1841" s="94"/>
      <c r="E1841" s="95"/>
      <c r="F1841" s="134"/>
      <c r="G1841" s="94"/>
      <c r="H1841" s="94"/>
      <c r="I1841" s="2"/>
      <c r="J1841" s="2"/>
      <c r="K1841" s="2"/>
      <c r="L1841" s="2"/>
      <c r="M1841" s="2"/>
      <c r="N1841" s="2"/>
      <c r="O1841" s="2"/>
      <c r="Q1841" s="2"/>
      <c r="R1841" s="2"/>
      <c r="S1841" s="2"/>
      <c r="T1841" s="2"/>
      <c r="V1841" s="2"/>
      <c r="W1841" s="2"/>
      <c r="X1841" s="2"/>
      <c r="Z1841" s="2"/>
      <c r="AA1841" s="2"/>
    </row>
    <row r="1842">
      <c r="A1842" s="95"/>
      <c r="B1842" s="134"/>
      <c r="C1842" s="95"/>
      <c r="D1842" s="94"/>
      <c r="E1842" s="95"/>
      <c r="F1842" s="134"/>
      <c r="G1842" s="94"/>
      <c r="H1842" s="94"/>
      <c r="I1842" s="2"/>
      <c r="J1842" s="2"/>
      <c r="K1842" s="2"/>
      <c r="L1842" s="2"/>
      <c r="M1842" s="2"/>
      <c r="N1842" s="2"/>
      <c r="O1842" s="2"/>
      <c r="Q1842" s="2"/>
      <c r="R1842" s="2"/>
      <c r="S1842" s="2"/>
      <c r="T1842" s="2"/>
      <c r="V1842" s="2"/>
      <c r="W1842" s="2"/>
      <c r="X1842" s="2"/>
      <c r="Z1842" s="2"/>
      <c r="AA1842" s="2"/>
    </row>
    <row r="1843">
      <c r="A1843" s="95"/>
      <c r="B1843" s="134"/>
      <c r="C1843" s="95"/>
      <c r="D1843" s="94"/>
      <c r="E1843" s="95"/>
      <c r="F1843" s="134"/>
      <c r="G1843" s="94"/>
      <c r="H1843" s="94"/>
      <c r="I1843" s="2"/>
      <c r="J1843" s="2"/>
      <c r="K1843" s="2"/>
      <c r="L1843" s="2"/>
      <c r="M1843" s="2"/>
      <c r="N1843" s="2"/>
      <c r="O1843" s="2"/>
      <c r="Q1843" s="2"/>
      <c r="R1843" s="2"/>
      <c r="S1843" s="2"/>
      <c r="T1843" s="2"/>
      <c r="V1843" s="2"/>
      <c r="W1843" s="2"/>
      <c r="X1843" s="2"/>
      <c r="Z1843" s="2"/>
      <c r="AA1843" s="2"/>
    </row>
    <row r="1844">
      <c r="A1844" s="95"/>
      <c r="B1844" s="134"/>
      <c r="C1844" s="95"/>
      <c r="D1844" s="94"/>
      <c r="E1844" s="95"/>
      <c r="F1844" s="134"/>
      <c r="G1844" s="94"/>
      <c r="H1844" s="94"/>
      <c r="I1844" s="2"/>
      <c r="J1844" s="2"/>
      <c r="K1844" s="2"/>
      <c r="L1844" s="2"/>
      <c r="M1844" s="2"/>
      <c r="N1844" s="2"/>
      <c r="O1844" s="2"/>
      <c r="Q1844" s="2"/>
      <c r="R1844" s="2"/>
      <c r="S1844" s="2"/>
      <c r="T1844" s="2"/>
      <c r="V1844" s="2"/>
      <c r="W1844" s="2"/>
      <c r="X1844" s="2"/>
      <c r="Z1844" s="2"/>
      <c r="AA1844" s="2"/>
    </row>
    <row r="1845">
      <c r="A1845" s="95"/>
      <c r="B1845" s="134"/>
      <c r="C1845" s="95"/>
      <c r="D1845" s="94"/>
      <c r="E1845" s="95"/>
      <c r="F1845" s="134"/>
      <c r="G1845" s="94"/>
      <c r="H1845" s="94"/>
      <c r="I1845" s="2"/>
      <c r="J1845" s="2"/>
      <c r="K1845" s="2"/>
      <c r="L1845" s="2"/>
      <c r="M1845" s="2"/>
      <c r="N1845" s="2"/>
      <c r="O1845" s="2"/>
      <c r="Q1845" s="2"/>
      <c r="R1845" s="2"/>
      <c r="S1845" s="2"/>
      <c r="T1845" s="2"/>
      <c r="V1845" s="2"/>
      <c r="W1845" s="2"/>
      <c r="X1845" s="2"/>
      <c r="Z1845" s="2"/>
      <c r="AA1845" s="2"/>
    </row>
    <row r="1846">
      <c r="A1846" s="95"/>
      <c r="B1846" s="134"/>
      <c r="C1846" s="95"/>
      <c r="D1846" s="94"/>
      <c r="E1846" s="95"/>
      <c r="F1846" s="134"/>
      <c r="G1846" s="94"/>
      <c r="H1846" s="94"/>
      <c r="I1846" s="2"/>
      <c r="J1846" s="2"/>
      <c r="K1846" s="2"/>
      <c r="L1846" s="2"/>
      <c r="M1846" s="2"/>
      <c r="N1846" s="2"/>
      <c r="O1846" s="2"/>
      <c r="Q1846" s="2"/>
      <c r="R1846" s="2"/>
      <c r="S1846" s="2"/>
      <c r="T1846" s="2"/>
      <c r="V1846" s="2"/>
      <c r="W1846" s="2"/>
      <c r="X1846" s="2"/>
      <c r="Z1846" s="2"/>
      <c r="AA1846" s="2"/>
    </row>
    <row r="1847">
      <c r="A1847" s="95"/>
      <c r="B1847" s="134"/>
      <c r="C1847" s="95"/>
      <c r="D1847" s="94"/>
      <c r="E1847" s="95"/>
      <c r="F1847" s="134"/>
      <c r="G1847" s="94"/>
      <c r="H1847" s="94"/>
      <c r="I1847" s="2"/>
      <c r="J1847" s="2"/>
      <c r="K1847" s="2"/>
      <c r="L1847" s="2"/>
      <c r="M1847" s="2"/>
      <c r="N1847" s="2"/>
      <c r="O1847" s="2"/>
      <c r="Q1847" s="2"/>
      <c r="R1847" s="2"/>
      <c r="S1847" s="2"/>
      <c r="T1847" s="2"/>
      <c r="V1847" s="2"/>
      <c r="W1847" s="2"/>
      <c r="X1847" s="2"/>
      <c r="Z1847" s="2"/>
      <c r="AA1847" s="2"/>
    </row>
    <row r="1848">
      <c r="A1848" s="95"/>
      <c r="B1848" s="134"/>
      <c r="C1848" s="95"/>
      <c r="D1848" s="94"/>
      <c r="E1848" s="95"/>
      <c r="F1848" s="134"/>
      <c r="G1848" s="94"/>
      <c r="H1848" s="94"/>
      <c r="I1848" s="2"/>
      <c r="J1848" s="2"/>
      <c r="K1848" s="2"/>
      <c r="L1848" s="2"/>
      <c r="M1848" s="2"/>
      <c r="N1848" s="2"/>
      <c r="O1848" s="2"/>
      <c r="Q1848" s="2"/>
      <c r="R1848" s="2"/>
      <c r="S1848" s="2"/>
      <c r="T1848" s="2"/>
      <c r="V1848" s="2"/>
      <c r="W1848" s="2"/>
      <c r="X1848" s="2"/>
      <c r="Z1848" s="2"/>
      <c r="AA1848" s="2"/>
    </row>
    <row r="1849">
      <c r="A1849" s="95"/>
      <c r="B1849" s="134"/>
      <c r="C1849" s="95"/>
      <c r="D1849" s="94"/>
      <c r="E1849" s="95"/>
      <c r="F1849" s="134"/>
      <c r="G1849" s="94"/>
      <c r="H1849" s="94"/>
      <c r="I1849" s="2"/>
      <c r="J1849" s="2"/>
      <c r="K1849" s="2"/>
      <c r="L1849" s="2"/>
      <c r="M1849" s="2"/>
      <c r="N1849" s="2"/>
      <c r="O1849" s="2"/>
      <c r="Q1849" s="2"/>
      <c r="R1849" s="2"/>
      <c r="S1849" s="2"/>
      <c r="T1849" s="2"/>
      <c r="V1849" s="2"/>
      <c r="W1849" s="2"/>
      <c r="X1849" s="2"/>
      <c r="Z1849" s="2"/>
      <c r="AA1849" s="2"/>
    </row>
    <row r="1850">
      <c r="A1850" s="95"/>
      <c r="B1850" s="134"/>
      <c r="C1850" s="95"/>
      <c r="D1850" s="94"/>
      <c r="E1850" s="95"/>
      <c r="F1850" s="134"/>
      <c r="G1850" s="94"/>
      <c r="H1850" s="94"/>
      <c r="I1850" s="2"/>
      <c r="J1850" s="2"/>
      <c r="K1850" s="2"/>
      <c r="L1850" s="2"/>
      <c r="M1850" s="2"/>
      <c r="N1850" s="2"/>
      <c r="O1850" s="2"/>
      <c r="Q1850" s="2"/>
      <c r="R1850" s="2"/>
      <c r="S1850" s="2"/>
      <c r="T1850" s="2"/>
      <c r="V1850" s="2"/>
      <c r="W1850" s="2"/>
      <c r="X1850" s="2"/>
      <c r="Z1850" s="2"/>
      <c r="AA1850" s="2"/>
    </row>
    <row r="1851">
      <c r="A1851" s="95"/>
      <c r="B1851" s="134"/>
      <c r="C1851" s="95"/>
      <c r="D1851" s="94"/>
      <c r="E1851" s="95"/>
      <c r="F1851" s="134"/>
      <c r="G1851" s="94"/>
      <c r="H1851" s="94"/>
      <c r="I1851" s="2"/>
      <c r="J1851" s="2"/>
      <c r="K1851" s="2"/>
      <c r="L1851" s="2"/>
      <c r="M1851" s="2"/>
      <c r="N1851" s="2"/>
      <c r="O1851" s="2"/>
      <c r="Q1851" s="2"/>
      <c r="R1851" s="2"/>
      <c r="S1851" s="2"/>
      <c r="T1851" s="2"/>
      <c r="V1851" s="2"/>
      <c r="W1851" s="2"/>
      <c r="X1851" s="2"/>
      <c r="Z1851" s="2"/>
      <c r="AA1851" s="2"/>
    </row>
    <row r="1852">
      <c r="A1852" s="95"/>
      <c r="B1852" s="134"/>
      <c r="C1852" s="95"/>
      <c r="D1852" s="94"/>
      <c r="E1852" s="95"/>
      <c r="F1852" s="134"/>
      <c r="G1852" s="94"/>
      <c r="H1852" s="94"/>
      <c r="I1852" s="2"/>
      <c r="J1852" s="2"/>
      <c r="K1852" s="2"/>
      <c r="L1852" s="2"/>
      <c r="M1852" s="2"/>
      <c r="N1852" s="2"/>
      <c r="O1852" s="2"/>
      <c r="Q1852" s="2"/>
      <c r="R1852" s="2"/>
      <c r="S1852" s="2"/>
      <c r="T1852" s="2"/>
      <c r="V1852" s="2"/>
      <c r="W1852" s="2"/>
      <c r="X1852" s="2"/>
      <c r="Z1852" s="2"/>
      <c r="AA1852" s="2"/>
    </row>
    <row r="1853">
      <c r="A1853" s="95"/>
      <c r="B1853" s="134"/>
      <c r="C1853" s="95"/>
      <c r="D1853" s="94"/>
      <c r="E1853" s="95"/>
      <c r="F1853" s="134"/>
      <c r="G1853" s="94"/>
      <c r="H1853" s="94"/>
      <c r="I1853" s="2"/>
      <c r="J1853" s="2"/>
      <c r="K1853" s="2"/>
      <c r="L1853" s="2"/>
      <c r="M1853" s="2"/>
      <c r="N1853" s="2"/>
      <c r="O1853" s="2"/>
      <c r="Q1853" s="2"/>
      <c r="R1853" s="2"/>
      <c r="S1853" s="2"/>
      <c r="T1853" s="2"/>
      <c r="V1853" s="2"/>
      <c r="W1853" s="2"/>
      <c r="X1853" s="2"/>
      <c r="Z1853" s="2"/>
      <c r="AA1853" s="2"/>
    </row>
    <row r="1854">
      <c r="A1854" s="95"/>
      <c r="B1854" s="134"/>
      <c r="C1854" s="95"/>
      <c r="D1854" s="94"/>
      <c r="E1854" s="95"/>
      <c r="F1854" s="134"/>
      <c r="G1854" s="94"/>
      <c r="H1854" s="94"/>
      <c r="I1854" s="2"/>
      <c r="J1854" s="2"/>
      <c r="K1854" s="2"/>
      <c r="L1854" s="2"/>
      <c r="M1854" s="2"/>
      <c r="N1854" s="2"/>
      <c r="O1854" s="2"/>
      <c r="Q1854" s="2"/>
      <c r="R1854" s="2"/>
      <c r="S1854" s="2"/>
      <c r="T1854" s="2"/>
      <c r="V1854" s="2"/>
      <c r="W1854" s="2"/>
      <c r="X1854" s="2"/>
      <c r="Z1854" s="2"/>
      <c r="AA1854" s="2"/>
    </row>
    <row r="1855">
      <c r="A1855" s="95"/>
      <c r="B1855" s="134"/>
      <c r="C1855" s="95"/>
      <c r="D1855" s="94"/>
      <c r="E1855" s="95"/>
      <c r="F1855" s="134"/>
      <c r="G1855" s="94"/>
      <c r="H1855" s="94"/>
      <c r="I1855" s="2"/>
      <c r="J1855" s="2"/>
      <c r="K1855" s="2"/>
      <c r="L1855" s="2"/>
      <c r="M1855" s="2"/>
      <c r="N1855" s="2"/>
      <c r="O1855" s="2"/>
      <c r="Q1855" s="2"/>
      <c r="R1855" s="2"/>
      <c r="S1855" s="2"/>
      <c r="T1855" s="2"/>
      <c r="V1855" s="2"/>
      <c r="W1855" s="2"/>
      <c r="X1855" s="2"/>
      <c r="Z1855" s="2"/>
      <c r="AA1855" s="2"/>
    </row>
    <row r="1856">
      <c r="A1856" s="95"/>
      <c r="B1856" s="134"/>
      <c r="C1856" s="95"/>
      <c r="D1856" s="94"/>
      <c r="E1856" s="95"/>
      <c r="F1856" s="134"/>
      <c r="G1856" s="94"/>
      <c r="H1856" s="94"/>
      <c r="I1856" s="2"/>
      <c r="J1856" s="2"/>
      <c r="K1856" s="2"/>
      <c r="L1856" s="2"/>
      <c r="M1856" s="2"/>
      <c r="N1856" s="2"/>
      <c r="O1856" s="2"/>
      <c r="Q1856" s="2"/>
      <c r="R1856" s="2"/>
      <c r="S1856" s="2"/>
      <c r="T1856" s="2"/>
      <c r="V1856" s="2"/>
      <c r="W1856" s="2"/>
      <c r="X1856" s="2"/>
      <c r="Z1856" s="2"/>
      <c r="AA1856" s="2"/>
    </row>
    <row r="1857">
      <c r="A1857" s="95"/>
      <c r="B1857" s="134"/>
      <c r="C1857" s="95"/>
      <c r="D1857" s="94"/>
      <c r="E1857" s="95"/>
      <c r="F1857" s="134"/>
      <c r="G1857" s="94"/>
      <c r="H1857" s="94"/>
      <c r="I1857" s="2"/>
      <c r="J1857" s="2"/>
      <c r="K1857" s="2"/>
      <c r="L1857" s="2"/>
      <c r="M1857" s="2"/>
      <c r="N1857" s="2"/>
      <c r="O1857" s="2"/>
      <c r="Q1857" s="2"/>
      <c r="R1857" s="2"/>
      <c r="S1857" s="2"/>
      <c r="T1857" s="2"/>
      <c r="V1857" s="2"/>
      <c r="W1857" s="2"/>
      <c r="X1857" s="2"/>
      <c r="Z1857" s="2"/>
      <c r="AA1857" s="2"/>
    </row>
    <row r="1858">
      <c r="A1858" s="95"/>
      <c r="B1858" s="134"/>
      <c r="C1858" s="95"/>
      <c r="D1858" s="94"/>
      <c r="E1858" s="95"/>
      <c r="F1858" s="134"/>
      <c r="G1858" s="94"/>
      <c r="H1858" s="94"/>
      <c r="I1858" s="2"/>
      <c r="J1858" s="2"/>
      <c r="K1858" s="2"/>
      <c r="L1858" s="2"/>
      <c r="M1858" s="2"/>
      <c r="N1858" s="2"/>
      <c r="O1858" s="2"/>
      <c r="Q1858" s="2"/>
      <c r="R1858" s="2"/>
      <c r="S1858" s="2"/>
      <c r="T1858" s="2"/>
      <c r="V1858" s="2"/>
      <c r="W1858" s="2"/>
      <c r="X1858" s="2"/>
      <c r="Z1858" s="2"/>
      <c r="AA1858" s="2"/>
    </row>
    <row r="1859">
      <c r="A1859" s="95"/>
      <c r="B1859" s="134"/>
      <c r="C1859" s="95"/>
      <c r="D1859" s="94"/>
      <c r="E1859" s="95"/>
      <c r="F1859" s="134"/>
      <c r="G1859" s="94"/>
      <c r="H1859" s="94"/>
      <c r="I1859" s="2"/>
      <c r="J1859" s="2"/>
      <c r="K1859" s="2"/>
      <c r="L1859" s="2"/>
      <c r="M1859" s="2"/>
      <c r="N1859" s="2"/>
      <c r="O1859" s="2"/>
      <c r="Q1859" s="2"/>
      <c r="R1859" s="2"/>
      <c r="S1859" s="2"/>
      <c r="T1859" s="2"/>
      <c r="V1859" s="2"/>
      <c r="W1859" s="2"/>
      <c r="X1859" s="2"/>
      <c r="Z1859" s="2"/>
      <c r="AA1859" s="2"/>
    </row>
    <row r="1860">
      <c r="A1860" s="95"/>
      <c r="B1860" s="134"/>
      <c r="C1860" s="95"/>
      <c r="D1860" s="94"/>
      <c r="E1860" s="95"/>
      <c r="F1860" s="134"/>
      <c r="G1860" s="94"/>
      <c r="H1860" s="94"/>
      <c r="I1860" s="2"/>
      <c r="J1860" s="2"/>
      <c r="K1860" s="2"/>
      <c r="L1860" s="2"/>
      <c r="M1860" s="2"/>
      <c r="N1860" s="2"/>
      <c r="O1860" s="2"/>
      <c r="Q1860" s="2"/>
      <c r="R1860" s="2"/>
      <c r="S1860" s="2"/>
      <c r="T1860" s="2"/>
      <c r="V1860" s="2"/>
      <c r="W1860" s="2"/>
      <c r="X1860" s="2"/>
      <c r="Z1860" s="2"/>
      <c r="AA1860" s="2"/>
    </row>
    <row r="1861">
      <c r="A1861" s="95"/>
      <c r="B1861" s="134"/>
      <c r="C1861" s="95"/>
      <c r="D1861" s="94"/>
      <c r="E1861" s="95"/>
      <c r="F1861" s="134"/>
      <c r="G1861" s="94"/>
      <c r="H1861" s="94"/>
      <c r="I1861" s="2"/>
      <c r="J1861" s="2"/>
      <c r="K1861" s="2"/>
      <c r="L1861" s="2"/>
      <c r="M1861" s="2"/>
      <c r="N1861" s="2"/>
      <c r="O1861" s="2"/>
      <c r="Q1861" s="2"/>
      <c r="R1861" s="2"/>
      <c r="S1861" s="2"/>
      <c r="T1861" s="2"/>
      <c r="V1861" s="2"/>
      <c r="W1861" s="2"/>
      <c r="X1861" s="2"/>
      <c r="Z1861" s="2"/>
      <c r="AA1861" s="2"/>
    </row>
    <row r="1862">
      <c r="A1862" s="95"/>
      <c r="B1862" s="134"/>
      <c r="C1862" s="95"/>
      <c r="D1862" s="94"/>
      <c r="E1862" s="95"/>
      <c r="F1862" s="134"/>
      <c r="G1862" s="94"/>
      <c r="H1862" s="94"/>
      <c r="I1862" s="2"/>
      <c r="J1862" s="2"/>
      <c r="K1862" s="2"/>
      <c r="L1862" s="2"/>
      <c r="M1862" s="2"/>
      <c r="N1862" s="2"/>
      <c r="O1862" s="2"/>
      <c r="Q1862" s="2"/>
      <c r="R1862" s="2"/>
      <c r="S1862" s="2"/>
      <c r="T1862" s="2"/>
      <c r="V1862" s="2"/>
      <c r="W1862" s="2"/>
      <c r="X1862" s="2"/>
      <c r="Z1862" s="2"/>
      <c r="AA1862" s="2"/>
    </row>
    <row r="1863">
      <c r="A1863" s="95"/>
      <c r="B1863" s="134"/>
      <c r="C1863" s="95"/>
      <c r="D1863" s="94"/>
      <c r="E1863" s="95"/>
      <c r="F1863" s="134"/>
      <c r="G1863" s="94"/>
      <c r="H1863" s="94"/>
      <c r="I1863" s="2"/>
      <c r="J1863" s="2"/>
      <c r="K1863" s="2"/>
      <c r="L1863" s="2"/>
      <c r="M1863" s="2"/>
      <c r="N1863" s="2"/>
      <c r="O1863" s="2"/>
      <c r="Q1863" s="2"/>
      <c r="R1863" s="2"/>
      <c r="S1863" s="2"/>
      <c r="T1863" s="2"/>
      <c r="V1863" s="2"/>
      <c r="W1863" s="2"/>
      <c r="X1863" s="2"/>
      <c r="Z1863" s="2"/>
      <c r="AA1863" s="2"/>
    </row>
    <row r="1864">
      <c r="A1864" s="95"/>
      <c r="B1864" s="134"/>
      <c r="C1864" s="95"/>
      <c r="D1864" s="94"/>
      <c r="E1864" s="95"/>
      <c r="F1864" s="134"/>
      <c r="G1864" s="94"/>
      <c r="H1864" s="94"/>
      <c r="I1864" s="2"/>
      <c r="J1864" s="2"/>
      <c r="K1864" s="2"/>
      <c r="L1864" s="2"/>
      <c r="M1864" s="2"/>
      <c r="N1864" s="2"/>
      <c r="O1864" s="2"/>
      <c r="Q1864" s="2"/>
      <c r="R1864" s="2"/>
      <c r="S1864" s="2"/>
      <c r="T1864" s="2"/>
      <c r="V1864" s="2"/>
      <c r="W1864" s="2"/>
      <c r="X1864" s="2"/>
      <c r="Z1864" s="2"/>
      <c r="AA1864" s="2"/>
    </row>
    <row r="1865">
      <c r="A1865" s="95"/>
      <c r="B1865" s="134"/>
      <c r="C1865" s="95"/>
      <c r="D1865" s="94"/>
      <c r="E1865" s="95"/>
      <c r="F1865" s="134"/>
      <c r="G1865" s="94"/>
      <c r="H1865" s="94"/>
      <c r="I1865" s="2"/>
      <c r="J1865" s="2"/>
      <c r="K1865" s="2"/>
      <c r="L1865" s="2"/>
      <c r="M1865" s="2"/>
      <c r="N1865" s="2"/>
      <c r="O1865" s="2"/>
      <c r="Q1865" s="2"/>
      <c r="R1865" s="2"/>
      <c r="S1865" s="2"/>
      <c r="T1865" s="2"/>
      <c r="V1865" s="2"/>
      <c r="W1865" s="2"/>
      <c r="X1865" s="2"/>
      <c r="Z1865" s="2"/>
      <c r="AA1865" s="2"/>
    </row>
    <row r="1866">
      <c r="A1866" s="95"/>
      <c r="B1866" s="134"/>
      <c r="C1866" s="95"/>
      <c r="D1866" s="94"/>
      <c r="E1866" s="95"/>
      <c r="F1866" s="134"/>
      <c r="G1866" s="94"/>
      <c r="H1866" s="94"/>
      <c r="I1866" s="2"/>
      <c r="J1866" s="2"/>
      <c r="K1866" s="2"/>
      <c r="L1866" s="2"/>
      <c r="M1866" s="2"/>
      <c r="N1866" s="2"/>
      <c r="O1866" s="2"/>
      <c r="Q1866" s="2"/>
      <c r="R1866" s="2"/>
      <c r="S1866" s="2"/>
      <c r="T1866" s="2"/>
      <c r="V1866" s="2"/>
      <c r="W1866" s="2"/>
      <c r="X1866" s="2"/>
      <c r="Z1866" s="2"/>
      <c r="AA1866" s="2"/>
    </row>
    <row r="1867">
      <c r="A1867" s="95"/>
      <c r="B1867" s="134"/>
      <c r="C1867" s="95"/>
      <c r="D1867" s="94"/>
      <c r="E1867" s="95"/>
      <c r="F1867" s="134"/>
      <c r="G1867" s="94"/>
      <c r="H1867" s="94"/>
      <c r="I1867" s="2"/>
      <c r="J1867" s="2"/>
      <c r="K1867" s="2"/>
      <c r="L1867" s="2"/>
      <c r="M1867" s="2"/>
      <c r="N1867" s="2"/>
      <c r="O1867" s="2"/>
      <c r="Q1867" s="2"/>
      <c r="R1867" s="2"/>
      <c r="S1867" s="2"/>
      <c r="T1867" s="2"/>
      <c r="V1867" s="2"/>
      <c r="W1867" s="2"/>
      <c r="X1867" s="2"/>
      <c r="Z1867" s="2"/>
      <c r="AA1867" s="2"/>
    </row>
    <row r="1868">
      <c r="A1868" s="95"/>
      <c r="B1868" s="134"/>
      <c r="C1868" s="95"/>
      <c r="D1868" s="94"/>
      <c r="E1868" s="95"/>
      <c r="F1868" s="134"/>
      <c r="G1868" s="94"/>
      <c r="H1868" s="94"/>
      <c r="I1868" s="2"/>
      <c r="J1868" s="2"/>
      <c r="K1868" s="2"/>
      <c r="L1868" s="2"/>
      <c r="M1868" s="2"/>
      <c r="N1868" s="2"/>
      <c r="O1868" s="2"/>
      <c r="Q1868" s="2"/>
      <c r="R1868" s="2"/>
      <c r="S1868" s="2"/>
      <c r="T1868" s="2"/>
      <c r="V1868" s="2"/>
      <c r="W1868" s="2"/>
      <c r="X1868" s="2"/>
      <c r="Z1868" s="2"/>
      <c r="AA1868" s="2"/>
    </row>
    <row r="1869">
      <c r="A1869" s="95"/>
      <c r="B1869" s="134"/>
      <c r="C1869" s="95"/>
      <c r="D1869" s="94"/>
      <c r="E1869" s="95"/>
      <c r="F1869" s="134"/>
      <c r="G1869" s="94"/>
      <c r="H1869" s="94"/>
      <c r="I1869" s="2"/>
      <c r="J1869" s="2"/>
      <c r="K1869" s="2"/>
      <c r="L1869" s="2"/>
      <c r="M1869" s="2"/>
      <c r="N1869" s="2"/>
      <c r="O1869" s="2"/>
      <c r="Q1869" s="2"/>
      <c r="R1869" s="2"/>
      <c r="S1869" s="2"/>
      <c r="T1869" s="2"/>
      <c r="V1869" s="2"/>
      <c r="W1869" s="2"/>
      <c r="X1869" s="2"/>
      <c r="Z1869" s="2"/>
      <c r="AA1869" s="2"/>
    </row>
    <row r="1870">
      <c r="A1870" s="95"/>
      <c r="B1870" s="134"/>
      <c r="C1870" s="95"/>
      <c r="D1870" s="94"/>
      <c r="E1870" s="95"/>
      <c r="F1870" s="134"/>
      <c r="G1870" s="94"/>
      <c r="H1870" s="94"/>
      <c r="I1870" s="2"/>
      <c r="J1870" s="2"/>
      <c r="K1870" s="2"/>
      <c r="L1870" s="2"/>
      <c r="M1870" s="2"/>
      <c r="N1870" s="2"/>
      <c r="O1870" s="2"/>
      <c r="Q1870" s="2"/>
      <c r="R1870" s="2"/>
      <c r="S1870" s="2"/>
      <c r="T1870" s="2"/>
      <c r="V1870" s="2"/>
      <c r="W1870" s="2"/>
      <c r="X1870" s="2"/>
      <c r="Z1870" s="2"/>
      <c r="AA1870" s="2"/>
    </row>
    <row r="1871">
      <c r="A1871" s="95"/>
      <c r="B1871" s="134"/>
      <c r="C1871" s="95"/>
      <c r="D1871" s="94"/>
      <c r="E1871" s="95"/>
      <c r="F1871" s="134"/>
      <c r="G1871" s="94"/>
      <c r="H1871" s="94"/>
      <c r="I1871" s="2"/>
      <c r="J1871" s="2"/>
      <c r="K1871" s="2"/>
      <c r="L1871" s="2"/>
      <c r="M1871" s="2"/>
      <c r="N1871" s="2"/>
      <c r="O1871" s="2"/>
      <c r="Q1871" s="2"/>
      <c r="R1871" s="2"/>
      <c r="S1871" s="2"/>
      <c r="T1871" s="2"/>
      <c r="V1871" s="2"/>
      <c r="W1871" s="2"/>
      <c r="X1871" s="2"/>
      <c r="Z1871" s="2"/>
      <c r="AA1871" s="2"/>
    </row>
    <row r="1872">
      <c r="A1872" s="95"/>
      <c r="B1872" s="134"/>
      <c r="C1872" s="95"/>
      <c r="D1872" s="94"/>
      <c r="E1872" s="95"/>
      <c r="F1872" s="134"/>
      <c r="G1872" s="94"/>
      <c r="H1872" s="94"/>
      <c r="I1872" s="2"/>
      <c r="J1872" s="2"/>
      <c r="K1872" s="2"/>
      <c r="L1872" s="2"/>
      <c r="M1872" s="2"/>
      <c r="N1872" s="2"/>
      <c r="O1872" s="2"/>
      <c r="Q1872" s="2"/>
      <c r="R1872" s="2"/>
      <c r="S1872" s="2"/>
      <c r="T1872" s="2"/>
      <c r="V1872" s="2"/>
      <c r="W1872" s="2"/>
      <c r="X1872" s="2"/>
      <c r="Z1872" s="2"/>
      <c r="AA1872" s="2"/>
    </row>
    <row r="1873">
      <c r="A1873" s="95"/>
      <c r="B1873" s="134"/>
      <c r="C1873" s="95"/>
      <c r="D1873" s="94"/>
      <c r="E1873" s="95"/>
      <c r="F1873" s="134"/>
      <c r="G1873" s="94"/>
      <c r="H1873" s="94"/>
      <c r="I1873" s="2"/>
      <c r="J1873" s="2"/>
      <c r="K1873" s="2"/>
      <c r="L1873" s="2"/>
      <c r="M1873" s="2"/>
      <c r="N1873" s="2"/>
      <c r="O1873" s="2"/>
      <c r="Q1873" s="2"/>
      <c r="R1873" s="2"/>
      <c r="S1873" s="2"/>
      <c r="T1873" s="2"/>
      <c r="V1873" s="2"/>
      <c r="W1873" s="2"/>
      <c r="X1873" s="2"/>
      <c r="Z1873" s="2"/>
      <c r="AA1873" s="2"/>
    </row>
    <row r="1874">
      <c r="A1874" s="95"/>
      <c r="B1874" s="134"/>
      <c r="C1874" s="95"/>
      <c r="D1874" s="94"/>
      <c r="E1874" s="95"/>
      <c r="F1874" s="134"/>
      <c r="G1874" s="94"/>
      <c r="H1874" s="94"/>
      <c r="I1874" s="2"/>
      <c r="J1874" s="2"/>
      <c r="K1874" s="2"/>
      <c r="L1874" s="2"/>
      <c r="M1874" s="2"/>
      <c r="N1874" s="2"/>
      <c r="O1874" s="2"/>
      <c r="Q1874" s="2"/>
      <c r="R1874" s="2"/>
      <c r="S1874" s="2"/>
      <c r="T1874" s="2"/>
      <c r="V1874" s="2"/>
      <c r="W1874" s="2"/>
      <c r="X1874" s="2"/>
      <c r="Z1874" s="2"/>
      <c r="AA1874" s="2"/>
    </row>
    <row r="1875">
      <c r="A1875" s="95"/>
      <c r="B1875" s="134"/>
      <c r="C1875" s="95"/>
      <c r="D1875" s="94"/>
      <c r="E1875" s="95"/>
      <c r="F1875" s="134"/>
      <c r="G1875" s="94"/>
      <c r="H1875" s="94"/>
      <c r="I1875" s="2"/>
      <c r="J1875" s="2"/>
      <c r="K1875" s="2"/>
      <c r="L1875" s="2"/>
      <c r="M1875" s="2"/>
      <c r="N1875" s="2"/>
      <c r="O1875" s="2"/>
      <c r="Q1875" s="2"/>
      <c r="R1875" s="2"/>
      <c r="S1875" s="2"/>
      <c r="T1875" s="2"/>
      <c r="V1875" s="2"/>
      <c r="W1875" s="2"/>
      <c r="X1875" s="2"/>
      <c r="Z1875" s="2"/>
      <c r="AA1875" s="2"/>
    </row>
    <row r="1876">
      <c r="A1876" s="95"/>
      <c r="B1876" s="134"/>
      <c r="C1876" s="95"/>
      <c r="D1876" s="94"/>
      <c r="E1876" s="95"/>
      <c r="F1876" s="134"/>
      <c r="G1876" s="94"/>
      <c r="H1876" s="94"/>
      <c r="I1876" s="2"/>
      <c r="J1876" s="2"/>
      <c r="K1876" s="2"/>
      <c r="L1876" s="2"/>
      <c r="M1876" s="2"/>
      <c r="N1876" s="2"/>
      <c r="O1876" s="2"/>
      <c r="Q1876" s="2"/>
      <c r="R1876" s="2"/>
      <c r="S1876" s="2"/>
      <c r="T1876" s="2"/>
      <c r="V1876" s="2"/>
      <c r="W1876" s="2"/>
      <c r="X1876" s="2"/>
      <c r="Z1876" s="2"/>
      <c r="AA1876" s="2"/>
    </row>
    <row r="1877">
      <c r="A1877" s="95"/>
      <c r="B1877" s="134"/>
      <c r="C1877" s="95"/>
      <c r="D1877" s="94"/>
      <c r="E1877" s="95"/>
      <c r="F1877" s="134"/>
      <c r="G1877" s="94"/>
      <c r="H1877" s="94"/>
      <c r="I1877" s="2"/>
      <c r="J1877" s="2"/>
      <c r="K1877" s="2"/>
      <c r="L1877" s="2"/>
      <c r="M1877" s="2"/>
      <c r="N1877" s="2"/>
      <c r="O1877" s="2"/>
      <c r="Q1877" s="2"/>
      <c r="R1877" s="2"/>
      <c r="S1877" s="2"/>
      <c r="T1877" s="2"/>
      <c r="V1877" s="2"/>
      <c r="W1877" s="2"/>
      <c r="X1877" s="2"/>
      <c r="Z1877" s="2"/>
      <c r="AA1877" s="2"/>
    </row>
    <row r="1878">
      <c r="A1878" s="95"/>
      <c r="B1878" s="134"/>
      <c r="C1878" s="95"/>
      <c r="D1878" s="94"/>
      <c r="E1878" s="95"/>
      <c r="F1878" s="134"/>
      <c r="G1878" s="94"/>
      <c r="H1878" s="94"/>
      <c r="I1878" s="2"/>
      <c r="J1878" s="2"/>
      <c r="K1878" s="2"/>
      <c r="L1878" s="2"/>
      <c r="M1878" s="2"/>
      <c r="N1878" s="2"/>
      <c r="O1878" s="2"/>
      <c r="Q1878" s="2"/>
      <c r="R1878" s="2"/>
      <c r="S1878" s="2"/>
      <c r="T1878" s="2"/>
      <c r="V1878" s="2"/>
      <c r="W1878" s="2"/>
      <c r="X1878" s="2"/>
      <c r="Z1878" s="2"/>
      <c r="AA1878" s="2"/>
    </row>
    <row r="1879">
      <c r="A1879" s="95"/>
      <c r="B1879" s="134"/>
      <c r="C1879" s="95"/>
      <c r="D1879" s="94"/>
      <c r="E1879" s="95"/>
      <c r="F1879" s="134"/>
      <c r="G1879" s="94"/>
      <c r="H1879" s="94"/>
      <c r="I1879" s="2"/>
      <c r="J1879" s="2"/>
      <c r="K1879" s="2"/>
      <c r="L1879" s="2"/>
      <c r="M1879" s="2"/>
      <c r="N1879" s="2"/>
      <c r="O1879" s="2"/>
      <c r="Q1879" s="2"/>
      <c r="R1879" s="2"/>
      <c r="S1879" s="2"/>
      <c r="T1879" s="2"/>
      <c r="V1879" s="2"/>
      <c r="W1879" s="2"/>
      <c r="X1879" s="2"/>
      <c r="Z1879" s="2"/>
      <c r="AA1879" s="2"/>
    </row>
    <row r="1880">
      <c r="A1880" s="95"/>
      <c r="B1880" s="134"/>
      <c r="C1880" s="95"/>
      <c r="D1880" s="94"/>
      <c r="E1880" s="95"/>
      <c r="F1880" s="134"/>
      <c r="G1880" s="94"/>
      <c r="H1880" s="94"/>
      <c r="I1880" s="2"/>
      <c r="J1880" s="2"/>
      <c r="K1880" s="2"/>
      <c r="L1880" s="2"/>
      <c r="M1880" s="2"/>
      <c r="N1880" s="2"/>
      <c r="O1880" s="2"/>
      <c r="Q1880" s="2"/>
      <c r="R1880" s="2"/>
      <c r="S1880" s="2"/>
      <c r="T1880" s="2"/>
      <c r="V1880" s="2"/>
      <c r="W1880" s="2"/>
      <c r="X1880" s="2"/>
      <c r="Z1880" s="2"/>
      <c r="AA1880" s="2"/>
    </row>
    <row r="1881">
      <c r="A1881" s="95"/>
      <c r="B1881" s="134"/>
      <c r="C1881" s="95"/>
      <c r="D1881" s="94"/>
      <c r="E1881" s="95"/>
      <c r="F1881" s="134"/>
      <c r="G1881" s="94"/>
      <c r="H1881" s="94"/>
      <c r="I1881" s="2"/>
      <c r="J1881" s="2"/>
      <c r="K1881" s="2"/>
      <c r="L1881" s="2"/>
      <c r="M1881" s="2"/>
      <c r="N1881" s="2"/>
      <c r="O1881" s="2"/>
      <c r="Q1881" s="2"/>
      <c r="R1881" s="2"/>
      <c r="S1881" s="2"/>
      <c r="T1881" s="2"/>
      <c r="V1881" s="2"/>
      <c r="W1881" s="2"/>
      <c r="X1881" s="2"/>
      <c r="Z1881" s="2"/>
      <c r="AA1881" s="2"/>
    </row>
    <row r="1882">
      <c r="A1882" s="95"/>
      <c r="B1882" s="134"/>
      <c r="C1882" s="95"/>
      <c r="D1882" s="94"/>
      <c r="E1882" s="95"/>
      <c r="F1882" s="134"/>
      <c r="G1882" s="94"/>
      <c r="H1882" s="94"/>
      <c r="I1882" s="2"/>
      <c r="J1882" s="2"/>
      <c r="K1882" s="2"/>
      <c r="L1882" s="2"/>
      <c r="M1882" s="2"/>
      <c r="N1882" s="2"/>
      <c r="O1882" s="2"/>
      <c r="Q1882" s="2"/>
      <c r="R1882" s="2"/>
      <c r="S1882" s="2"/>
      <c r="T1882" s="2"/>
      <c r="V1882" s="2"/>
      <c r="W1882" s="2"/>
      <c r="X1882" s="2"/>
      <c r="Z1882" s="2"/>
      <c r="AA1882" s="2"/>
    </row>
    <row r="1883">
      <c r="A1883" s="95"/>
      <c r="B1883" s="134"/>
      <c r="C1883" s="95"/>
      <c r="D1883" s="94"/>
      <c r="E1883" s="95"/>
      <c r="F1883" s="134"/>
      <c r="G1883" s="94"/>
      <c r="H1883" s="94"/>
      <c r="I1883" s="2"/>
      <c r="J1883" s="2"/>
      <c r="K1883" s="2"/>
      <c r="L1883" s="2"/>
      <c r="M1883" s="2"/>
      <c r="N1883" s="2"/>
      <c r="O1883" s="2"/>
      <c r="Q1883" s="2"/>
      <c r="R1883" s="2"/>
      <c r="S1883" s="2"/>
      <c r="T1883" s="2"/>
      <c r="V1883" s="2"/>
      <c r="W1883" s="2"/>
      <c r="X1883" s="2"/>
      <c r="Z1883" s="2"/>
      <c r="AA1883" s="2"/>
    </row>
    <row r="1884">
      <c r="A1884" s="95"/>
      <c r="B1884" s="134"/>
      <c r="C1884" s="95"/>
      <c r="D1884" s="94"/>
      <c r="E1884" s="95"/>
      <c r="F1884" s="134"/>
      <c r="G1884" s="94"/>
      <c r="H1884" s="94"/>
      <c r="I1884" s="2"/>
      <c r="J1884" s="2"/>
      <c r="K1884" s="2"/>
      <c r="L1884" s="2"/>
      <c r="M1884" s="2"/>
      <c r="N1884" s="2"/>
      <c r="O1884" s="2"/>
      <c r="Q1884" s="2"/>
      <c r="R1884" s="2"/>
      <c r="S1884" s="2"/>
      <c r="T1884" s="2"/>
      <c r="V1884" s="2"/>
      <c r="W1884" s="2"/>
      <c r="X1884" s="2"/>
      <c r="Z1884" s="2"/>
      <c r="AA1884" s="2"/>
    </row>
    <row r="1885">
      <c r="A1885" s="95"/>
      <c r="B1885" s="134"/>
      <c r="C1885" s="95"/>
      <c r="D1885" s="94"/>
      <c r="E1885" s="95"/>
      <c r="F1885" s="134"/>
      <c r="G1885" s="94"/>
      <c r="H1885" s="94"/>
      <c r="I1885" s="2"/>
      <c r="J1885" s="2"/>
      <c r="K1885" s="2"/>
      <c r="L1885" s="2"/>
      <c r="M1885" s="2"/>
      <c r="N1885" s="2"/>
      <c r="O1885" s="2"/>
      <c r="Q1885" s="2"/>
      <c r="R1885" s="2"/>
      <c r="S1885" s="2"/>
      <c r="T1885" s="2"/>
      <c r="V1885" s="2"/>
      <c r="W1885" s="2"/>
      <c r="X1885" s="2"/>
      <c r="Z1885" s="2"/>
      <c r="AA1885" s="2"/>
    </row>
    <row r="1886">
      <c r="A1886" s="95"/>
      <c r="B1886" s="134"/>
      <c r="C1886" s="95"/>
      <c r="D1886" s="94"/>
      <c r="E1886" s="95"/>
      <c r="F1886" s="134"/>
      <c r="G1886" s="94"/>
      <c r="H1886" s="94"/>
      <c r="I1886" s="2"/>
      <c r="J1886" s="2"/>
      <c r="K1886" s="2"/>
      <c r="L1886" s="2"/>
      <c r="M1886" s="2"/>
      <c r="N1886" s="2"/>
      <c r="O1886" s="2"/>
      <c r="Q1886" s="2"/>
      <c r="R1886" s="2"/>
      <c r="S1886" s="2"/>
      <c r="T1886" s="2"/>
      <c r="V1886" s="2"/>
      <c r="W1886" s="2"/>
      <c r="X1886" s="2"/>
      <c r="Z1886" s="2"/>
      <c r="AA1886" s="2"/>
    </row>
    <row r="1887">
      <c r="A1887" s="95"/>
      <c r="B1887" s="134"/>
      <c r="C1887" s="95"/>
      <c r="D1887" s="94"/>
      <c r="E1887" s="95"/>
      <c r="F1887" s="134"/>
      <c r="G1887" s="94"/>
      <c r="H1887" s="94"/>
      <c r="I1887" s="2"/>
      <c r="J1887" s="2"/>
      <c r="K1887" s="2"/>
      <c r="L1887" s="2"/>
      <c r="M1887" s="2"/>
      <c r="N1887" s="2"/>
      <c r="O1887" s="2"/>
      <c r="Q1887" s="2"/>
      <c r="R1887" s="2"/>
      <c r="S1887" s="2"/>
      <c r="T1887" s="2"/>
      <c r="V1887" s="2"/>
      <c r="W1887" s="2"/>
      <c r="X1887" s="2"/>
      <c r="Z1887" s="2"/>
      <c r="AA1887" s="2"/>
    </row>
    <row r="1888">
      <c r="A1888" s="95"/>
      <c r="B1888" s="134"/>
      <c r="C1888" s="95"/>
      <c r="D1888" s="94"/>
      <c r="E1888" s="95"/>
      <c r="F1888" s="134"/>
      <c r="G1888" s="94"/>
      <c r="H1888" s="94"/>
      <c r="I1888" s="2"/>
      <c r="J1888" s="2"/>
      <c r="K1888" s="2"/>
      <c r="L1888" s="2"/>
      <c r="M1888" s="2"/>
      <c r="N1888" s="2"/>
      <c r="O1888" s="2"/>
      <c r="Q1888" s="2"/>
      <c r="R1888" s="2"/>
      <c r="S1888" s="2"/>
      <c r="T1888" s="2"/>
      <c r="V1888" s="2"/>
      <c r="W1888" s="2"/>
      <c r="X1888" s="2"/>
      <c r="Z1888" s="2"/>
      <c r="AA1888" s="2"/>
    </row>
    <row r="1889">
      <c r="A1889" s="95"/>
      <c r="B1889" s="134"/>
      <c r="C1889" s="95"/>
      <c r="D1889" s="94"/>
      <c r="E1889" s="95"/>
      <c r="F1889" s="134"/>
      <c r="G1889" s="94"/>
      <c r="H1889" s="94"/>
      <c r="I1889" s="2"/>
      <c r="J1889" s="2"/>
      <c r="K1889" s="2"/>
      <c r="L1889" s="2"/>
      <c r="M1889" s="2"/>
      <c r="N1889" s="2"/>
      <c r="O1889" s="2"/>
      <c r="Q1889" s="2"/>
      <c r="R1889" s="2"/>
      <c r="S1889" s="2"/>
      <c r="T1889" s="2"/>
      <c r="V1889" s="2"/>
      <c r="W1889" s="2"/>
      <c r="X1889" s="2"/>
      <c r="Z1889" s="2"/>
      <c r="AA1889" s="2"/>
    </row>
    <row r="1890">
      <c r="A1890" s="95"/>
      <c r="B1890" s="134"/>
      <c r="C1890" s="95"/>
      <c r="D1890" s="94"/>
      <c r="E1890" s="95"/>
      <c r="F1890" s="134"/>
      <c r="G1890" s="94"/>
      <c r="H1890" s="94"/>
      <c r="I1890" s="2"/>
      <c r="J1890" s="2"/>
      <c r="K1890" s="2"/>
      <c r="L1890" s="2"/>
      <c r="M1890" s="2"/>
      <c r="N1890" s="2"/>
      <c r="O1890" s="2"/>
      <c r="Q1890" s="2"/>
      <c r="R1890" s="2"/>
      <c r="S1890" s="2"/>
      <c r="T1890" s="2"/>
      <c r="V1890" s="2"/>
      <c r="W1890" s="2"/>
      <c r="X1890" s="2"/>
      <c r="Z1890" s="2"/>
      <c r="AA1890" s="2"/>
    </row>
    <row r="1891">
      <c r="A1891" s="95"/>
      <c r="B1891" s="134"/>
      <c r="C1891" s="95"/>
      <c r="D1891" s="94"/>
      <c r="E1891" s="95"/>
      <c r="F1891" s="134"/>
      <c r="G1891" s="94"/>
      <c r="H1891" s="94"/>
      <c r="I1891" s="2"/>
      <c r="J1891" s="2"/>
      <c r="K1891" s="2"/>
      <c r="L1891" s="2"/>
      <c r="M1891" s="2"/>
      <c r="N1891" s="2"/>
      <c r="O1891" s="2"/>
      <c r="Q1891" s="2"/>
      <c r="R1891" s="2"/>
      <c r="S1891" s="2"/>
      <c r="T1891" s="2"/>
      <c r="V1891" s="2"/>
      <c r="W1891" s="2"/>
      <c r="X1891" s="2"/>
      <c r="Z1891" s="2"/>
      <c r="AA1891" s="2"/>
    </row>
    <row r="1892">
      <c r="A1892" s="95"/>
      <c r="B1892" s="134"/>
      <c r="C1892" s="95"/>
      <c r="D1892" s="94"/>
      <c r="E1892" s="95"/>
      <c r="F1892" s="134"/>
      <c r="G1892" s="94"/>
      <c r="H1892" s="94"/>
      <c r="I1892" s="2"/>
      <c r="J1892" s="2"/>
      <c r="K1892" s="2"/>
      <c r="L1892" s="2"/>
      <c r="M1892" s="2"/>
      <c r="N1892" s="2"/>
      <c r="O1892" s="2"/>
      <c r="Q1892" s="2"/>
      <c r="R1892" s="2"/>
      <c r="S1892" s="2"/>
      <c r="T1892" s="2"/>
      <c r="V1892" s="2"/>
      <c r="W1892" s="2"/>
      <c r="X1892" s="2"/>
      <c r="Z1892" s="2"/>
      <c r="AA1892" s="2"/>
    </row>
    <row r="1893">
      <c r="A1893" s="95"/>
      <c r="B1893" s="134"/>
      <c r="C1893" s="95"/>
      <c r="D1893" s="94"/>
      <c r="E1893" s="95"/>
      <c r="F1893" s="134"/>
      <c r="G1893" s="94"/>
      <c r="H1893" s="94"/>
      <c r="I1893" s="2"/>
      <c r="J1893" s="2"/>
      <c r="K1893" s="2"/>
      <c r="L1893" s="2"/>
      <c r="M1893" s="2"/>
      <c r="N1893" s="2"/>
      <c r="O1893" s="2"/>
      <c r="Q1893" s="2"/>
      <c r="R1893" s="2"/>
      <c r="S1893" s="2"/>
      <c r="T1893" s="2"/>
      <c r="V1893" s="2"/>
      <c r="W1893" s="2"/>
      <c r="X1893" s="2"/>
      <c r="Z1893" s="2"/>
      <c r="AA1893" s="2"/>
    </row>
    <row r="1894">
      <c r="A1894" s="95"/>
      <c r="B1894" s="134"/>
      <c r="C1894" s="95"/>
      <c r="D1894" s="94"/>
      <c r="E1894" s="95"/>
      <c r="F1894" s="134"/>
      <c r="G1894" s="94"/>
      <c r="H1894" s="94"/>
      <c r="I1894" s="2"/>
      <c r="J1894" s="2"/>
      <c r="K1894" s="2"/>
      <c r="L1894" s="2"/>
      <c r="M1894" s="2"/>
      <c r="N1894" s="2"/>
      <c r="O1894" s="2"/>
      <c r="Q1894" s="2"/>
      <c r="R1894" s="2"/>
      <c r="S1894" s="2"/>
      <c r="T1894" s="2"/>
      <c r="V1894" s="2"/>
      <c r="W1894" s="2"/>
      <c r="X1894" s="2"/>
      <c r="Z1894" s="2"/>
      <c r="AA1894" s="2"/>
    </row>
    <row r="1895">
      <c r="A1895" s="95"/>
      <c r="B1895" s="134"/>
      <c r="C1895" s="95"/>
      <c r="D1895" s="94"/>
      <c r="E1895" s="95"/>
      <c r="F1895" s="134"/>
      <c r="G1895" s="94"/>
      <c r="H1895" s="94"/>
      <c r="I1895" s="2"/>
      <c r="J1895" s="2"/>
      <c r="K1895" s="2"/>
      <c r="L1895" s="2"/>
      <c r="M1895" s="2"/>
      <c r="N1895" s="2"/>
      <c r="O1895" s="2"/>
      <c r="Q1895" s="2"/>
      <c r="R1895" s="2"/>
      <c r="S1895" s="2"/>
      <c r="T1895" s="2"/>
      <c r="V1895" s="2"/>
      <c r="W1895" s="2"/>
      <c r="X1895" s="2"/>
      <c r="Z1895" s="2"/>
      <c r="AA1895" s="2"/>
    </row>
    <row r="1896">
      <c r="A1896" s="95"/>
      <c r="B1896" s="134"/>
      <c r="C1896" s="95"/>
      <c r="D1896" s="94"/>
      <c r="E1896" s="95"/>
      <c r="F1896" s="134"/>
      <c r="G1896" s="94"/>
      <c r="H1896" s="94"/>
      <c r="I1896" s="2"/>
      <c r="J1896" s="2"/>
      <c r="K1896" s="2"/>
      <c r="L1896" s="2"/>
      <c r="M1896" s="2"/>
      <c r="N1896" s="2"/>
      <c r="O1896" s="2"/>
      <c r="Q1896" s="2"/>
      <c r="R1896" s="2"/>
      <c r="S1896" s="2"/>
      <c r="T1896" s="2"/>
      <c r="V1896" s="2"/>
      <c r="W1896" s="2"/>
      <c r="X1896" s="2"/>
      <c r="Z1896" s="2"/>
      <c r="AA1896" s="2"/>
    </row>
    <row r="1897">
      <c r="A1897" s="95"/>
      <c r="B1897" s="134"/>
      <c r="C1897" s="95"/>
      <c r="D1897" s="94"/>
      <c r="E1897" s="95"/>
      <c r="F1897" s="134"/>
      <c r="G1897" s="94"/>
      <c r="H1897" s="94"/>
      <c r="I1897" s="2"/>
      <c r="J1897" s="2"/>
      <c r="K1897" s="2"/>
      <c r="L1897" s="2"/>
      <c r="M1897" s="2"/>
      <c r="N1897" s="2"/>
      <c r="O1897" s="2"/>
      <c r="Q1897" s="2"/>
      <c r="R1897" s="2"/>
      <c r="S1897" s="2"/>
      <c r="T1897" s="2"/>
      <c r="V1897" s="2"/>
      <c r="W1897" s="2"/>
      <c r="X1897" s="2"/>
      <c r="Z1897" s="2"/>
      <c r="AA1897" s="2"/>
    </row>
    <row r="1898">
      <c r="A1898" s="95"/>
      <c r="B1898" s="134"/>
      <c r="C1898" s="95"/>
      <c r="D1898" s="94"/>
      <c r="E1898" s="95"/>
      <c r="F1898" s="134"/>
      <c r="G1898" s="94"/>
      <c r="H1898" s="94"/>
      <c r="I1898" s="2"/>
      <c r="J1898" s="2"/>
      <c r="K1898" s="2"/>
      <c r="L1898" s="2"/>
      <c r="M1898" s="2"/>
      <c r="N1898" s="2"/>
      <c r="O1898" s="2"/>
      <c r="Q1898" s="2"/>
      <c r="R1898" s="2"/>
      <c r="S1898" s="2"/>
      <c r="T1898" s="2"/>
      <c r="V1898" s="2"/>
      <c r="W1898" s="2"/>
      <c r="X1898" s="2"/>
      <c r="Z1898" s="2"/>
      <c r="AA1898" s="2"/>
    </row>
    <row r="1899">
      <c r="A1899" s="95"/>
      <c r="B1899" s="134"/>
      <c r="C1899" s="95"/>
      <c r="D1899" s="94"/>
      <c r="E1899" s="95"/>
      <c r="F1899" s="134"/>
      <c r="G1899" s="94"/>
      <c r="H1899" s="94"/>
      <c r="I1899" s="2"/>
      <c r="J1899" s="2"/>
      <c r="K1899" s="2"/>
      <c r="L1899" s="2"/>
      <c r="M1899" s="2"/>
      <c r="N1899" s="2"/>
      <c r="O1899" s="2"/>
      <c r="Q1899" s="2"/>
      <c r="R1899" s="2"/>
      <c r="S1899" s="2"/>
      <c r="T1899" s="2"/>
      <c r="V1899" s="2"/>
      <c r="W1899" s="2"/>
      <c r="X1899" s="2"/>
      <c r="Z1899" s="2"/>
      <c r="AA1899" s="2"/>
    </row>
    <row r="1900">
      <c r="A1900" s="95"/>
      <c r="B1900" s="134"/>
      <c r="C1900" s="95"/>
      <c r="D1900" s="94"/>
      <c r="E1900" s="95"/>
      <c r="F1900" s="134"/>
      <c r="G1900" s="94"/>
      <c r="H1900" s="94"/>
      <c r="I1900" s="2"/>
      <c r="J1900" s="2"/>
      <c r="K1900" s="2"/>
      <c r="L1900" s="2"/>
      <c r="M1900" s="2"/>
      <c r="N1900" s="2"/>
      <c r="O1900" s="2"/>
      <c r="Q1900" s="2"/>
      <c r="R1900" s="2"/>
      <c r="S1900" s="2"/>
      <c r="T1900" s="2"/>
      <c r="V1900" s="2"/>
      <c r="W1900" s="2"/>
      <c r="X1900" s="2"/>
      <c r="Z1900" s="2"/>
      <c r="AA1900" s="2"/>
    </row>
    <row r="1901">
      <c r="A1901" s="95"/>
      <c r="B1901" s="134"/>
      <c r="C1901" s="95"/>
      <c r="D1901" s="94"/>
      <c r="E1901" s="95"/>
      <c r="F1901" s="134"/>
      <c r="G1901" s="94"/>
      <c r="H1901" s="94"/>
      <c r="I1901" s="2"/>
      <c r="J1901" s="2"/>
      <c r="K1901" s="2"/>
      <c r="L1901" s="2"/>
      <c r="M1901" s="2"/>
      <c r="N1901" s="2"/>
      <c r="O1901" s="2"/>
      <c r="Q1901" s="2"/>
      <c r="R1901" s="2"/>
      <c r="S1901" s="2"/>
      <c r="T1901" s="2"/>
      <c r="V1901" s="2"/>
      <c r="W1901" s="2"/>
      <c r="X1901" s="2"/>
      <c r="Z1901" s="2"/>
      <c r="AA1901" s="2"/>
    </row>
    <row r="1902">
      <c r="A1902" s="95"/>
      <c r="B1902" s="134"/>
      <c r="C1902" s="95"/>
      <c r="D1902" s="94"/>
      <c r="E1902" s="95"/>
      <c r="F1902" s="134"/>
      <c r="G1902" s="94"/>
      <c r="H1902" s="94"/>
      <c r="I1902" s="2"/>
      <c r="J1902" s="2"/>
      <c r="K1902" s="2"/>
      <c r="L1902" s="2"/>
      <c r="M1902" s="2"/>
      <c r="N1902" s="2"/>
      <c r="O1902" s="2"/>
      <c r="Q1902" s="2"/>
      <c r="R1902" s="2"/>
      <c r="S1902" s="2"/>
      <c r="T1902" s="2"/>
      <c r="V1902" s="2"/>
      <c r="W1902" s="2"/>
      <c r="X1902" s="2"/>
      <c r="Z1902" s="2"/>
      <c r="AA1902" s="2"/>
    </row>
    <row r="1903">
      <c r="A1903" s="95"/>
      <c r="B1903" s="134"/>
      <c r="C1903" s="95"/>
      <c r="D1903" s="94"/>
      <c r="E1903" s="95"/>
      <c r="F1903" s="134"/>
      <c r="G1903" s="94"/>
      <c r="H1903" s="94"/>
      <c r="I1903" s="2"/>
      <c r="J1903" s="2"/>
      <c r="K1903" s="2"/>
      <c r="L1903" s="2"/>
      <c r="M1903" s="2"/>
      <c r="N1903" s="2"/>
      <c r="O1903" s="2"/>
      <c r="Q1903" s="2"/>
      <c r="R1903" s="2"/>
      <c r="S1903" s="2"/>
      <c r="T1903" s="2"/>
      <c r="V1903" s="2"/>
      <c r="W1903" s="2"/>
      <c r="X1903" s="2"/>
      <c r="Z1903" s="2"/>
      <c r="AA1903" s="2"/>
    </row>
    <row r="1904">
      <c r="A1904" s="95"/>
      <c r="B1904" s="134"/>
      <c r="C1904" s="95"/>
      <c r="D1904" s="94"/>
      <c r="E1904" s="95"/>
      <c r="F1904" s="134"/>
      <c r="G1904" s="94"/>
      <c r="H1904" s="94"/>
      <c r="I1904" s="2"/>
      <c r="J1904" s="2"/>
      <c r="K1904" s="2"/>
      <c r="L1904" s="2"/>
      <c r="M1904" s="2"/>
      <c r="N1904" s="2"/>
      <c r="O1904" s="2"/>
      <c r="Q1904" s="2"/>
      <c r="R1904" s="2"/>
      <c r="S1904" s="2"/>
      <c r="T1904" s="2"/>
      <c r="V1904" s="2"/>
      <c r="W1904" s="2"/>
      <c r="X1904" s="2"/>
      <c r="Z1904" s="2"/>
      <c r="AA1904" s="2"/>
    </row>
    <row r="1905">
      <c r="A1905" s="95"/>
      <c r="B1905" s="134"/>
      <c r="C1905" s="95"/>
      <c r="D1905" s="94"/>
      <c r="E1905" s="95"/>
      <c r="F1905" s="134"/>
      <c r="G1905" s="94"/>
      <c r="H1905" s="94"/>
      <c r="I1905" s="2"/>
      <c r="J1905" s="2"/>
      <c r="K1905" s="2"/>
      <c r="L1905" s="2"/>
      <c r="M1905" s="2"/>
      <c r="N1905" s="2"/>
      <c r="O1905" s="2"/>
      <c r="Q1905" s="2"/>
      <c r="R1905" s="2"/>
      <c r="S1905" s="2"/>
      <c r="T1905" s="2"/>
      <c r="V1905" s="2"/>
      <c r="W1905" s="2"/>
      <c r="X1905" s="2"/>
      <c r="Z1905" s="2"/>
      <c r="AA1905" s="2"/>
    </row>
    <row r="1906">
      <c r="A1906" s="95"/>
      <c r="B1906" s="134"/>
      <c r="C1906" s="95"/>
      <c r="D1906" s="94"/>
      <c r="E1906" s="95"/>
      <c r="F1906" s="134"/>
      <c r="G1906" s="94"/>
      <c r="H1906" s="94"/>
      <c r="I1906" s="2"/>
      <c r="J1906" s="2"/>
      <c r="K1906" s="2"/>
      <c r="L1906" s="2"/>
      <c r="M1906" s="2"/>
      <c r="N1906" s="2"/>
      <c r="O1906" s="2"/>
      <c r="Q1906" s="2"/>
      <c r="R1906" s="2"/>
      <c r="S1906" s="2"/>
      <c r="T1906" s="2"/>
      <c r="V1906" s="2"/>
      <c r="W1906" s="2"/>
      <c r="X1906" s="2"/>
      <c r="Z1906" s="2"/>
      <c r="AA1906" s="2"/>
    </row>
    <row r="1907">
      <c r="A1907" s="95"/>
      <c r="B1907" s="134"/>
      <c r="C1907" s="95"/>
      <c r="D1907" s="94"/>
      <c r="E1907" s="95"/>
      <c r="F1907" s="134"/>
      <c r="G1907" s="94"/>
      <c r="H1907" s="94"/>
      <c r="I1907" s="2"/>
      <c r="J1907" s="2"/>
      <c r="K1907" s="2"/>
      <c r="L1907" s="2"/>
      <c r="M1907" s="2"/>
      <c r="N1907" s="2"/>
      <c r="O1907" s="2"/>
      <c r="Q1907" s="2"/>
      <c r="R1907" s="2"/>
      <c r="S1907" s="2"/>
      <c r="T1907" s="2"/>
      <c r="V1907" s="2"/>
      <c r="W1907" s="2"/>
      <c r="X1907" s="2"/>
      <c r="Z1907" s="2"/>
      <c r="AA1907" s="2"/>
    </row>
    <row r="1908">
      <c r="A1908" s="95"/>
      <c r="B1908" s="134"/>
      <c r="C1908" s="95"/>
      <c r="D1908" s="94"/>
      <c r="E1908" s="95"/>
      <c r="F1908" s="134"/>
      <c r="G1908" s="94"/>
      <c r="H1908" s="94"/>
      <c r="I1908" s="2"/>
      <c r="J1908" s="2"/>
      <c r="K1908" s="2"/>
      <c r="L1908" s="2"/>
      <c r="M1908" s="2"/>
      <c r="N1908" s="2"/>
      <c r="O1908" s="2"/>
      <c r="Q1908" s="2"/>
      <c r="R1908" s="2"/>
      <c r="S1908" s="2"/>
      <c r="T1908" s="2"/>
      <c r="V1908" s="2"/>
      <c r="W1908" s="2"/>
      <c r="X1908" s="2"/>
      <c r="Z1908" s="2"/>
      <c r="AA1908" s="2"/>
    </row>
    <row r="1909">
      <c r="A1909" s="95"/>
      <c r="B1909" s="134"/>
      <c r="C1909" s="95"/>
      <c r="D1909" s="94"/>
      <c r="E1909" s="95"/>
      <c r="F1909" s="134"/>
      <c r="G1909" s="94"/>
      <c r="H1909" s="94"/>
      <c r="I1909" s="2"/>
      <c r="J1909" s="2"/>
      <c r="K1909" s="2"/>
      <c r="L1909" s="2"/>
      <c r="M1909" s="2"/>
      <c r="N1909" s="2"/>
      <c r="O1909" s="2"/>
      <c r="Q1909" s="2"/>
      <c r="R1909" s="2"/>
      <c r="S1909" s="2"/>
      <c r="T1909" s="2"/>
      <c r="V1909" s="2"/>
      <c r="W1909" s="2"/>
      <c r="X1909" s="2"/>
      <c r="Z1909" s="2"/>
      <c r="AA1909" s="2"/>
    </row>
    <row r="1910">
      <c r="A1910" s="95"/>
      <c r="B1910" s="134"/>
      <c r="C1910" s="95"/>
      <c r="D1910" s="94"/>
      <c r="E1910" s="95"/>
      <c r="F1910" s="134"/>
      <c r="G1910" s="94"/>
      <c r="H1910" s="94"/>
      <c r="I1910" s="2"/>
      <c r="J1910" s="2"/>
      <c r="K1910" s="2"/>
      <c r="L1910" s="2"/>
      <c r="M1910" s="2"/>
      <c r="N1910" s="2"/>
      <c r="O1910" s="2"/>
      <c r="Q1910" s="2"/>
      <c r="R1910" s="2"/>
      <c r="S1910" s="2"/>
      <c r="T1910" s="2"/>
      <c r="V1910" s="2"/>
      <c r="W1910" s="2"/>
      <c r="X1910" s="2"/>
      <c r="Z1910" s="2"/>
      <c r="AA1910" s="2"/>
    </row>
    <row r="1911">
      <c r="A1911" s="95"/>
      <c r="B1911" s="134"/>
      <c r="C1911" s="95"/>
      <c r="D1911" s="94"/>
      <c r="E1911" s="95"/>
      <c r="F1911" s="134"/>
      <c r="G1911" s="94"/>
      <c r="H1911" s="94"/>
      <c r="I1911" s="2"/>
      <c r="J1911" s="2"/>
      <c r="K1911" s="2"/>
      <c r="L1911" s="2"/>
      <c r="M1911" s="2"/>
      <c r="N1911" s="2"/>
      <c r="O1911" s="2"/>
      <c r="Q1911" s="2"/>
      <c r="R1911" s="2"/>
      <c r="S1911" s="2"/>
      <c r="T1911" s="2"/>
      <c r="V1911" s="2"/>
      <c r="W1911" s="2"/>
      <c r="X1911" s="2"/>
      <c r="Z1911" s="2"/>
      <c r="AA1911" s="2"/>
    </row>
    <row r="1912">
      <c r="A1912" s="95"/>
      <c r="B1912" s="134"/>
      <c r="C1912" s="95"/>
      <c r="D1912" s="94"/>
      <c r="E1912" s="95"/>
      <c r="F1912" s="134"/>
      <c r="G1912" s="94"/>
      <c r="H1912" s="94"/>
      <c r="I1912" s="2"/>
      <c r="J1912" s="2"/>
      <c r="K1912" s="2"/>
      <c r="L1912" s="2"/>
      <c r="M1912" s="2"/>
      <c r="N1912" s="2"/>
      <c r="O1912" s="2"/>
      <c r="Q1912" s="2"/>
      <c r="R1912" s="2"/>
      <c r="S1912" s="2"/>
      <c r="T1912" s="2"/>
      <c r="V1912" s="2"/>
      <c r="W1912" s="2"/>
      <c r="X1912" s="2"/>
      <c r="Z1912" s="2"/>
      <c r="AA1912" s="2"/>
    </row>
    <row r="1913">
      <c r="A1913" s="95"/>
      <c r="B1913" s="134"/>
      <c r="C1913" s="95"/>
      <c r="D1913" s="94"/>
      <c r="E1913" s="95"/>
      <c r="F1913" s="134"/>
      <c r="G1913" s="94"/>
      <c r="H1913" s="94"/>
      <c r="I1913" s="2"/>
      <c r="J1913" s="2"/>
      <c r="K1913" s="2"/>
      <c r="L1913" s="2"/>
      <c r="M1913" s="2"/>
      <c r="N1913" s="2"/>
      <c r="O1913" s="2"/>
      <c r="Q1913" s="2"/>
      <c r="R1913" s="2"/>
      <c r="S1913" s="2"/>
      <c r="T1913" s="2"/>
      <c r="V1913" s="2"/>
      <c r="W1913" s="2"/>
      <c r="X1913" s="2"/>
      <c r="Z1913" s="2"/>
      <c r="AA1913" s="2"/>
    </row>
    <row r="1914">
      <c r="A1914" s="95"/>
      <c r="B1914" s="134"/>
      <c r="C1914" s="95"/>
      <c r="D1914" s="94"/>
      <c r="E1914" s="95"/>
      <c r="F1914" s="134"/>
      <c r="G1914" s="94"/>
      <c r="H1914" s="94"/>
      <c r="I1914" s="2"/>
      <c r="J1914" s="2"/>
      <c r="K1914" s="2"/>
      <c r="L1914" s="2"/>
      <c r="M1914" s="2"/>
      <c r="N1914" s="2"/>
      <c r="O1914" s="2"/>
      <c r="Q1914" s="2"/>
      <c r="R1914" s="2"/>
      <c r="S1914" s="2"/>
      <c r="T1914" s="2"/>
      <c r="V1914" s="2"/>
      <c r="W1914" s="2"/>
      <c r="X1914" s="2"/>
      <c r="Z1914" s="2"/>
      <c r="AA1914" s="2"/>
    </row>
    <row r="1915">
      <c r="A1915" s="95"/>
      <c r="B1915" s="134"/>
      <c r="C1915" s="95"/>
      <c r="D1915" s="94"/>
      <c r="E1915" s="95"/>
      <c r="F1915" s="134"/>
      <c r="G1915" s="94"/>
      <c r="H1915" s="94"/>
      <c r="I1915" s="2"/>
      <c r="J1915" s="2"/>
      <c r="K1915" s="2"/>
      <c r="L1915" s="2"/>
      <c r="M1915" s="2"/>
      <c r="N1915" s="2"/>
      <c r="O1915" s="2"/>
      <c r="Q1915" s="2"/>
      <c r="R1915" s="2"/>
      <c r="S1915" s="2"/>
      <c r="T1915" s="2"/>
      <c r="V1915" s="2"/>
      <c r="W1915" s="2"/>
      <c r="X1915" s="2"/>
      <c r="Z1915" s="2"/>
      <c r="AA1915" s="2"/>
    </row>
    <row r="1916">
      <c r="A1916" s="95"/>
      <c r="B1916" s="134"/>
      <c r="C1916" s="95"/>
      <c r="D1916" s="94"/>
      <c r="E1916" s="95"/>
      <c r="F1916" s="134"/>
      <c r="G1916" s="94"/>
      <c r="H1916" s="94"/>
      <c r="I1916" s="2"/>
      <c r="J1916" s="2"/>
      <c r="K1916" s="2"/>
      <c r="L1916" s="2"/>
      <c r="M1916" s="2"/>
      <c r="N1916" s="2"/>
      <c r="O1916" s="2"/>
      <c r="Q1916" s="2"/>
      <c r="R1916" s="2"/>
      <c r="S1916" s="2"/>
      <c r="T1916" s="2"/>
      <c r="V1916" s="2"/>
      <c r="W1916" s="2"/>
      <c r="X1916" s="2"/>
      <c r="Z1916" s="2"/>
      <c r="AA1916" s="2"/>
    </row>
    <row r="1917">
      <c r="A1917" s="95"/>
      <c r="B1917" s="134"/>
      <c r="C1917" s="95"/>
      <c r="D1917" s="94"/>
      <c r="E1917" s="95"/>
      <c r="F1917" s="134"/>
      <c r="G1917" s="94"/>
      <c r="H1917" s="94"/>
      <c r="I1917" s="2"/>
      <c r="J1917" s="2"/>
      <c r="K1917" s="2"/>
      <c r="L1917" s="2"/>
      <c r="M1917" s="2"/>
      <c r="N1917" s="2"/>
      <c r="O1917" s="2"/>
      <c r="Q1917" s="2"/>
      <c r="R1917" s="2"/>
      <c r="S1917" s="2"/>
      <c r="T1917" s="2"/>
      <c r="V1917" s="2"/>
      <c r="W1917" s="2"/>
      <c r="X1917" s="2"/>
      <c r="Z1917" s="2"/>
      <c r="AA1917" s="2"/>
    </row>
    <row r="1918">
      <c r="A1918" s="95"/>
      <c r="B1918" s="134"/>
      <c r="C1918" s="95"/>
      <c r="D1918" s="94"/>
      <c r="E1918" s="95"/>
      <c r="F1918" s="134"/>
      <c r="G1918" s="94"/>
      <c r="H1918" s="94"/>
      <c r="I1918" s="2"/>
      <c r="J1918" s="2"/>
      <c r="K1918" s="2"/>
      <c r="L1918" s="2"/>
      <c r="M1918" s="2"/>
      <c r="N1918" s="2"/>
      <c r="O1918" s="2"/>
      <c r="Q1918" s="2"/>
      <c r="R1918" s="2"/>
      <c r="S1918" s="2"/>
      <c r="T1918" s="2"/>
      <c r="V1918" s="2"/>
      <c r="W1918" s="2"/>
      <c r="X1918" s="2"/>
      <c r="Z1918" s="2"/>
      <c r="AA1918" s="2"/>
    </row>
    <row r="1919">
      <c r="A1919" s="95"/>
      <c r="B1919" s="134"/>
      <c r="C1919" s="95"/>
      <c r="D1919" s="94"/>
      <c r="E1919" s="95"/>
      <c r="F1919" s="134"/>
      <c r="G1919" s="94"/>
      <c r="H1919" s="94"/>
      <c r="I1919" s="2"/>
      <c r="J1919" s="2"/>
      <c r="K1919" s="2"/>
      <c r="L1919" s="2"/>
      <c r="M1919" s="2"/>
      <c r="N1919" s="2"/>
      <c r="O1919" s="2"/>
      <c r="Q1919" s="2"/>
      <c r="R1919" s="2"/>
      <c r="S1919" s="2"/>
      <c r="T1919" s="2"/>
      <c r="V1919" s="2"/>
      <c r="W1919" s="2"/>
      <c r="X1919" s="2"/>
      <c r="Z1919" s="2"/>
      <c r="AA1919" s="2"/>
    </row>
    <row r="1920">
      <c r="A1920" s="95"/>
      <c r="B1920" s="134"/>
      <c r="C1920" s="95"/>
      <c r="D1920" s="94"/>
      <c r="E1920" s="95"/>
      <c r="F1920" s="134"/>
      <c r="G1920" s="94"/>
      <c r="H1920" s="94"/>
      <c r="I1920" s="2"/>
      <c r="J1920" s="2"/>
      <c r="K1920" s="2"/>
      <c r="L1920" s="2"/>
      <c r="M1920" s="2"/>
      <c r="N1920" s="2"/>
      <c r="O1920" s="2"/>
      <c r="Q1920" s="2"/>
      <c r="R1920" s="2"/>
      <c r="S1920" s="2"/>
      <c r="T1920" s="2"/>
      <c r="V1920" s="2"/>
      <c r="W1920" s="2"/>
      <c r="X1920" s="2"/>
      <c r="Z1920" s="2"/>
      <c r="AA1920" s="2"/>
    </row>
    <row r="1921">
      <c r="A1921" s="95"/>
      <c r="B1921" s="134"/>
      <c r="C1921" s="95"/>
      <c r="D1921" s="94"/>
      <c r="E1921" s="95"/>
      <c r="F1921" s="134"/>
      <c r="G1921" s="94"/>
      <c r="H1921" s="94"/>
      <c r="I1921" s="2"/>
      <c r="J1921" s="2"/>
      <c r="K1921" s="2"/>
      <c r="L1921" s="2"/>
      <c r="M1921" s="2"/>
      <c r="N1921" s="2"/>
      <c r="O1921" s="2"/>
      <c r="Q1921" s="2"/>
      <c r="R1921" s="2"/>
      <c r="S1921" s="2"/>
      <c r="T1921" s="2"/>
      <c r="V1921" s="2"/>
      <c r="W1921" s="2"/>
      <c r="X1921" s="2"/>
      <c r="Z1921" s="2"/>
      <c r="AA1921" s="2"/>
    </row>
    <row r="1922">
      <c r="A1922" s="95"/>
      <c r="B1922" s="134"/>
      <c r="C1922" s="95"/>
      <c r="D1922" s="94"/>
      <c r="E1922" s="95"/>
      <c r="F1922" s="134"/>
      <c r="G1922" s="94"/>
      <c r="H1922" s="94"/>
      <c r="I1922" s="2"/>
      <c r="J1922" s="2"/>
      <c r="K1922" s="2"/>
      <c r="L1922" s="2"/>
      <c r="M1922" s="2"/>
      <c r="N1922" s="2"/>
      <c r="O1922" s="2"/>
      <c r="Q1922" s="2"/>
      <c r="R1922" s="2"/>
      <c r="S1922" s="2"/>
      <c r="T1922" s="2"/>
      <c r="V1922" s="2"/>
      <c r="W1922" s="2"/>
      <c r="X1922" s="2"/>
      <c r="Z1922" s="2"/>
      <c r="AA1922" s="2"/>
    </row>
    <row r="1923">
      <c r="A1923" s="95"/>
      <c r="B1923" s="134"/>
      <c r="C1923" s="95"/>
      <c r="D1923" s="94"/>
      <c r="E1923" s="95"/>
      <c r="F1923" s="134"/>
      <c r="G1923" s="94"/>
      <c r="H1923" s="94"/>
      <c r="I1923" s="2"/>
      <c r="J1923" s="2"/>
      <c r="K1923" s="2"/>
      <c r="L1923" s="2"/>
      <c r="M1923" s="2"/>
      <c r="N1923" s="2"/>
      <c r="O1923" s="2"/>
      <c r="Q1923" s="2"/>
      <c r="R1923" s="2"/>
      <c r="S1923" s="2"/>
      <c r="T1923" s="2"/>
      <c r="V1923" s="2"/>
      <c r="W1923" s="2"/>
      <c r="X1923" s="2"/>
      <c r="Z1923" s="2"/>
      <c r="AA1923" s="2"/>
    </row>
    <row r="1924">
      <c r="A1924" s="95"/>
      <c r="B1924" s="134"/>
      <c r="C1924" s="95"/>
      <c r="D1924" s="94"/>
      <c r="E1924" s="95"/>
      <c r="F1924" s="134"/>
      <c r="G1924" s="94"/>
      <c r="H1924" s="94"/>
      <c r="I1924" s="2"/>
      <c r="J1924" s="2"/>
      <c r="K1924" s="2"/>
      <c r="L1924" s="2"/>
      <c r="M1924" s="2"/>
      <c r="N1924" s="2"/>
      <c r="O1924" s="2"/>
      <c r="Q1924" s="2"/>
      <c r="R1924" s="2"/>
      <c r="S1924" s="2"/>
      <c r="T1924" s="2"/>
      <c r="V1924" s="2"/>
      <c r="W1924" s="2"/>
      <c r="X1924" s="2"/>
      <c r="Z1924" s="2"/>
      <c r="AA1924" s="2"/>
    </row>
    <row r="1925">
      <c r="A1925" s="95"/>
      <c r="B1925" s="134"/>
      <c r="C1925" s="95"/>
      <c r="D1925" s="94"/>
      <c r="E1925" s="95"/>
      <c r="F1925" s="134"/>
      <c r="G1925" s="94"/>
      <c r="H1925" s="94"/>
      <c r="I1925" s="2"/>
      <c r="J1925" s="2"/>
      <c r="K1925" s="2"/>
      <c r="L1925" s="2"/>
      <c r="M1925" s="2"/>
      <c r="N1925" s="2"/>
      <c r="O1925" s="2"/>
      <c r="Q1925" s="2"/>
      <c r="R1925" s="2"/>
      <c r="S1925" s="2"/>
      <c r="T1925" s="2"/>
      <c r="V1925" s="2"/>
      <c r="W1925" s="2"/>
      <c r="X1925" s="2"/>
      <c r="Z1925" s="2"/>
      <c r="AA1925" s="2"/>
    </row>
    <row r="1926">
      <c r="A1926" s="95"/>
      <c r="B1926" s="134"/>
      <c r="C1926" s="95"/>
      <c r="D1926" s="94"/>
      <c r="E1926" s="95"/>
      <c r="F1926" s="134"/>
      <c r="G1926" s="94"/>
      <c r="H1926" s="94"/>
      <c r="I1926" s="2"/>
      <c r="J1926" s="2"/>
      <c r="K1926" s="2"/>
      <c r="L1926" s="2"/>
      <c r="M1926" s="2"/>
      <c r="N1926" s="2"/>
      <c r="O1926" s="2"/>
      <c r="Q1926" s="2"/>
      <c r="R1926" s="2"/>
      <c r="S1926" s="2"/>
      <c r="T1926" s="2"/>
      <c r="V1926" s="2"/>
      <c r="W1926" s="2"/>
      <c r="X1926" s="2"/>
      <c r="Z1926" s="2"/>
      <c r="AA1926" s="2"/>
    </row>
    <row r="1927">
      <c r="A1927" s="95"/>
      <c r="B1927" s="134"/>
      <c r="C1927" s="95"/>
      <c r="D1927" s="94"/>
      <c r="E1927" s="95"/>
      <c r="F1927" s="134"/>
      <c r="G1927" s="94"/>
      <c r="H1927" s="94"/>
      <c r="I1927" s="2"/>
      <c r="J1927" s="2"/>
      <c r="K1927" s="2"/>
      <c r="L1927" s="2"/>
      <c r="M1927" s="2"/>
      <c r="N1927" s="2"/>
      <c r="O1927" s="2"/>
      <c r="Q1927" s="2"/>
      <c r="R1927" s="2"/>
      <c r="S1927" s="2"/>
      <c r="T1927" s="2"/>
      <c r="V1927" s="2"/>
      <c r="W1927" s="2"/>
      <c r="X1927" s="2"/>
      <c r="Z1927" s="2"/>
      <c r="AA1927" s="2"/>
    </row>
    <row r="1928">
      <c r="A1928" s="95"/>
      <c r="B1928" s="134"/>
      <c r="C1928" s="95"/>
      <c r="D1928" s="94"/>
      <c r="E1928" s="95"/>
      <c r="F1928" s="134"/>
      <c r="G1928" s="94"/>
      <c r="H1928" s="94"/>
      <c r="I1928" s="2"/>
      <c r="J1928" s="2"/>
      <c r="K1928" s="2"/>
      <c r="L1928" s="2"/>
      <c r="M1928" s="2"/>
      <c r="N1928" s="2"/>
      <c r="O1928" s="2"/>
      <c r="Q1928" s="2"/>
      <c r="R1928" s="2"/>
      <c r="S1928" s="2"/>
      <c r="T1928" s="2"/>
      <c r="V1928" s="2"/>
      <c r="W1928" s="2"/>
      <c r="X1928" s="2"/>
      <c r="Z1928" s="2"/>
      <c r="AA1928" s="2"/>
    </row>
    <row r="1929">
      <c r="A1929" s="95"/>
      <c r="B1929" s="134"/>
      <c r="C1929" s="95"/>
      <c r="D1929" s="94"/>
      <c r="E1929" s="95"/>
      <c r="F1929" s="134"/>
      <c r="G1929" s="94"/>
      <c r="H1929" s="94"/>
      <c r="I1929" s="2"/>
      <c r="J1929" s="2"/>
      <c r="K1929" s="2"/>
      <c r="L1929" s="2"/>
      <c r="M1929" s="2"/>
      <c r="N1929" s="2"/>
      <c r="O1929" s="2"/>
      <c r="Q1929" s="2"/>
      <c r="R1929" s="2"/>
      <c r="S1929" s="2"/>
      <c r="T1929" s="2"/>
      <c r="V1929" s="2"/>
      <c r="W1929" s="2"/>
      <c r="X1929" s="2"/>
      <c r="Z1929" s="2"/>
      <c r="AA1929" s="2"/>
    </row>
    <row r="1930">
      <c r="A1930" s="95"/>
      <c r="B1930" s="134"/>
      <c r="C1930" s="95"/>
      <c r="D1930" s="94"/>
      <c r="E1930" s="95"/>
      <c r="F1930" s="134"/>
      <c r="G1930" s="94"/>
      <c r="H1930" s="94"/>
      <c r="I1930" s="2"/>
      <c r="J1930" s="2"/>
      <c r="K1930" s="2"/>
      <c r="L1930" s="2"/>
      <c r="M1930" s="2"/>
      <c r="N1930" s="2"/>
      <c r="O1930" s="2"/>
      <c r="Q1930" s="2"/>
      <c r="R1930" s="2"/>
      <c r="S1930" s="2"/>
      <c r="T1930" s="2"/>
      <c r="V1930" s="2"/>
      <c r="W1930" s="2"/>
      <c r="X1930" s="2"/>
      <c r="Z1930" s="2"/>
      <c r="AA1930" s="2"/>
    </row>
    <row r="1931">
      <c r="A1931" s="95"/>
      <c r="B1931" s="134"/>
      <c r="C1931" s="95"/>
      <c r="D1931" s="94"/>
      <c r="E1931" s="95"/>
      <c r="F1931" s="134"/>
      <c r="G1931" s="94"/>
      <c r="H1931" s="94"/>
      <c r="I1931" s="2"/>
      <c r="J1931" s="2"/>
      <c r="K1931" s="2"/>
      <c r="L1931" s="2"/>
      <c r="M1931" s="2"/>
      <c r="N1931" s="2"/>
      <c r="O1931" s="2"/>
      <c r="Q1931" s="2"/>
      <c r="R1931" s="2"/>
      <c r="S1931" s="2"/>
      <c r="T1931" s="2"/>
      <c r="V1931" s="2"/>
      <c r="W1931" s="2"/>
      <c r="X1931" s="2"/>
      <c r="Z1931" s="2"/>
      <c r="AA1931" s="2"/>
    </row>
    <row r="1932">
      <c r="A1932" s="95"/>
      <c r="B1932" s="134"/>
      <c r="C1932" s="95"/>
      <c r="D1932" s="94"/>
      <c r="E1932" s="95"/>
      <c r="F1932" s="134"/>
      <c r="G1932" s="94"/>
      <c r="H1932" s="94"/>
      <c r="I1932" s="2"/>
      <c r="J1932" s="2"/>
      <c r="K1932" s="2"/>
      <c r="L1932" s="2"/>
      <c r="M1932" s="2"/>
      <c r="N1932" s="2"/>
      <c r="O1932" s="2"/>
      <c r="Q1932" s="2"/>
      <c r="R1932" s="2"/>
      <c r="S1932" s="2"/>
      <c r="T1932" s="2"/>
      <c r="V1932" s="2"/>
      <c r="W1932" s="2"/>
      <c r="X1932" s="2"/>
      <c r="Z1932" s="2"/>
      <c r="AA1932" s="2"/>
    </row>
    <row r="1933">
      <c r="A1933" s="95"/>
      <c r="B1933" s="134"/>
      <c r="C1933" s="95"/>
      <c r="D1933" s="94"/>
      <c r="E1933" s="95"/>
      <c r="F1933" s="134"/>
      <c r="G1933" s="94"/>
      <c r="H1933" s="94"/>
      <c r="I1933" s="2"/>
      <c r="J1933" s="2"/>
      <c r="K1933" s="2"/>
      <c r="L1933" s="2"/>
      <c r="M1933" s="2"/>
      <c r="N1933" s="2"/>
      <c r="O1933" s="2"/>
      <c r="Q1933" s="2"/>
      <c r="R1933" s="2"/>
      <c r="S1933" s="2"/>
      <c r="T1933" s="2"/>
      <c r="V1933" s="2"/>
      <c r="W1933" s="2"/>
      <c r="X1933" s="2"/>
      <c r="Z1933" s="2"/>
      <c r="AA1933" s="2"/>
    </row>
    <row r="1934">
      <c r="A1934" s="95"/>
      <c r="B1934" s="134"/>
      <c r="C1934" s="95"/>
      <c r="D1934" s="94"/>
      <c r="E1934" s="95"/>
      <c r="F1934" s="134"/>
      <c r="G1934" s="94"/>
      <c r="H1934" s="94"/>
      <c r="I1934" s="2"/>
      <c r="J1934" s="2"/>
      <c r="K1934" s="2"/>
      <c r="L1934" s="2"/>
      <c r="M1934" s="2"/>
      <c r="N1934" s="2"/>
      <c r="O1934" s="2"/>
      <c r="Q1934" s="2"/>
      <c r="R1934" s="2"/>
      <c r="S1934" s="2"/>
      <c r="T1934" s="2"/>
      <c r="V1934" s="2"/>
      <c r="W1934" s="2"/>
      <c r="X1934" s="2"/>
      <c r="Z1934" s="2"/>
      <c r="AA1934" s="2"/>
    </row>
    <row r="1935">
      <c r="A1935" s="95"/>
      <c r="B1935" s="134"/>
      <c r="C1935" s="95"/>
      <c r="D1935" s="94"/>
      <c r="E1935" s="95"/>
      <c r="F1935" s="134"/>
      <c r="G1935" s="94"/>
      <c r="H1935" s="94"/>
      <c r="I1935" s="2"/>
      <c r="J1935" s="2"/>
      <c r="K1935" s="2"/>
      <c r="L1935" s="2"/>
      <c r="M1935" s="2"/>
      <c r="N1935" s="2"/>
      <c r="O1935" s="2"/>
      <c r="Q1935" s="2"/>
      <c r="R1935" s="2"/>
      <c r="S1935" s="2"/>
      <c r="T1935" s="2"/>
      <c r="V1935" s="2"/>
      <c r="W1935" s="2"/>
      <c r="X1935" s="2"/>
      <c r="Z1935" s="2"/>
      <c r="AA1935" s="2"/>
    </row>
    <row r="1936">
      <c r="A1936" s="95"/>
      <c r="B1936" s="134"/>
      <c r="C1936" s="95"/>
      <c r="D1936" s="94"/>
      <c r="E1936" s="95"/>
      <c r="F1936" s="134"/>
      <c r="G1936" s="94"/>
      <c r="H1936" s="94"/>
      <c r="I1936" s="2"/>
      <c r="J1936" s="2"/>
      <c r="K1936" s="2"/>
      <c r="L1936" s="2"/>
      <c r="M1936" s="2"/>
      <c r="N1936" s="2"/>
      <c r="O1936" s="2"/>
      <c r="Q1936" s="2"/>
      <c r="R1936" s="2"/>
      <c r="S1936" s="2"/>
      <c r="T1936" s="2"/>
      <c r="V1936" s="2"/>
      <c r="W1936" s="2"/>
      <c r="X1936" s="2"/>
      <c r="Z1936" s="2"/>
      <c r="AA1936" s="2"/>
    </row>
    <row r="1937">
      <c r="A1937" s="95"/>
      <c r="B1937" s="134"/>
      <c r="C1937" s="95"/>
      <c r="D1937" s="94"/>
      <c r="E1937" s="95"/>
      <c r="F1937" s="134"/>
      <c r="G1937" s="94"/>
      <c r="H1937" s="94"/>
      <c r="I1937" s="2"/>
      <c r="J1937" s="2"/>
      <c r="K1937" s="2"/>
      <c r="L1937" s="2"/>
      <c r="M1937" s="2"/>
      <c r="N1937" s="2"/>
      <c r="O1937" s="2"/>
      <c r="Q1937" s="2"/>
      <c r="R1937" s="2"/>
      <c r="S1937" s="2"/>
      <c r="T1937" s="2"/>
      <c r="V1937" s="2"/>
      <c r="W1937" s="2"/>
      <c r="X1937" s="2"/>
      <c r="Z1937" s="2"/>
      <c r="AA1937" s="2"/>
    </row>
    <row r="1938">
      <c r="A1938" s="95"/>
      <c r="B1938" s="134"/>
      <c r="C1938" s="95"/>
      <c r="D1938" s="94"/>
      <c r="E1938" s="95"/>
      <c r="F1938" s="134"/>
      <c r="G1938" s="94"/>
      <c r="H1938" s="94"/>
      <c r="I1938" s="2"/>
      <c r="J1938" s="2"/>
      <c r="K1938" s="2"/>
      <c r="L1938" s="2"/>
      <c r="M1938" s="2"/>
      <c r="N1938" s="2"/>
      <c r="O1938" s="2"/>
      <c r="Q1938" s="2"/>
      <c r="R1938" s="2"/>
      <c r="S1938" s="2"/>
      <c r="T1938" s="2"/>
      <c r="V1938" s="2"/>
      <c r="W1938" s="2"/>
      <c r="X1938" s="2"/>
      <c r="Z1938" s="2"/>
      <c r="AA1938" s="2"/>
    </row>
    <row r="1939">
      <c r="A1939" s="95"/>
      <c r="B1939" s="134"/>
      <c r="C1939" s="95"/>
      <c r="D1939" s="94"/>
      <c r="E1939" s="95"/>
      <c r="F1939" s="134"/>
      <c r="G1939" s="94"/>
      <c r="H1939" s="94"/>
      <c r="I1939" s="2"/>
      <c r="J1939" s="2"/>
      <c r="K1939" s="2"/>
      <c r="L1939" s="2"/>
      <c r="M1939" s="2"/>
      <c r="N1939" s="2"/>
      <c r="O1939" s="2"/>
      <c r="Q1939" s="2"/>
      <c r="R1939" s="2"/>
      <c r="S1939" s="2"/>
      <c r="T1939" s="2"/>
      <c r="V1939" s="2"/>
      <c r="W1939" s="2"/>
      <c r="X1939" s="2"/>
      <c r="Z1939" s="2"/>
      <c r="AA1939" s="2"/>
    </row>
    <row r="1940">
      <c r="A1940" s="95"/>
      <c r="B1940" s="134"/>
      <c r="C1940" s="95"/>
      <c r="D1940" s="94"/>
      <c r="E1940" s="95"/>
      <c r="F1940" s="134"/>
      <c r="G1940" s="94"/>
      <c r="H1940" s="94"/>
      <c r="I1940" s="2"/>
      <c r="J1940" s="2"/>
      <c r="K1940" s="2"/>
      <c r="L1940" s="2"/>
      <c r="M1940" s="2"/>
      <c r="N1940" s="2"/>
      <c r="O1940" s="2"/>
      <c r="Q1940" s="2"/>
      <c r="R1940" s="2"/>
      <c r="S1940" s="2"/>
      <c r="T1940" s="2"/>
      <c r="V1940" s="2"/>
      <c r="W1940" s="2"/>
      <c r="X1940" s="2"/>
      <c r="Z1940" s="2"/>
      <c r="AA1940" s="2"/>
    </row>
    <row r="1941">
      <c r="A1941" s="95"/>
      <c r="B1941" s="134"/>
      <c r="C1941" s="95"/>
      <c r="D1941" s="94"/>
      <c r="E1941" s="95"/>
      <c r="F1941" s="134"/>
      <c r="G1941" s="94"/>
      <c r="H1941" s="94"/>
      <c r="I1941" s="2"/>
      <c r="J1941" s="2"/>
      <c r="K1941" s="2"/>
      <c r="L1941" s="2"/>
      <c r="M1941" s="2"/>
      <c r="N1941" s="2"/>
      <c r="O1941" s="2"/>
      <c r="Q1941" s="2"/>
      <c r="R1941" s="2"/>
      <c r="S1941" s="2"/>
      <c r="T1941" s="2"/>
      <c r="V1941" s="2"/>
      <c r="W1941" s="2"/>
      <c r="X1941" s="2"/>
      <c r="Z1941" s="2"/>
      <c r="AA1941" s="2"/>
    </row>
    <row r="1942">
      <c r="A1942" s="95"/>
      <c r="B1942" s="134"/>
      <c r="C1942" s="95"/>
      <c r="D1942" s="94"/>
      <c r="E1942" s="95"/>
      <c r="F1942" s="134"/>
      <c r="G1942" s="94"/>
      <c r="H1942" s="94"/>
      <c r="I1942" s="2"/>
      <c r="J1942" s="2"/>
      <c r="K1942" s="2"/>
      <c r="L1942" s="2"/>
      <c r="M1942" s="2"/>
      <c r="N1942" s="2"/>
      <c r="O1942" s="2"/>
      <c r="Q1942" s="2"/>
      <c r="R1942" s="2"/>
      <c r="S1942" s="2"/>
      <c r="T1942" s="2"/>
      <c r="V1942" s="2"/>
      <c r="W1942" s="2"/>
      <c r="X1942" s="2"/>
      <c r="Z1942" s="2"/>
      <c r="AA1942" s="2"/>
    </row>
    <row r="1943">
      <c r="A1943" s="95"/>
      <c r="B1943" s="134"/>
      <c r="C1943" s="95"/>
      <c r="D1943" s="94"/>
      <c r="E1943" s="95"/>
      <c r="F1943" s="134"/>
      <c r="G1943" s="94"/>
      <c r="H1943" s="94"/>
      <c r="I1943" s="2"/>
      <c r="J1943" s="2"/>
      <c r="K1943" s="2"/>
      <c r="L1943" s="2"/>
      <c r="M1943" s="2"/>
      <c r="N1943" s="2"/>
      <c r="O1943" s="2"/>
      <c r="Q1943" s="2"/>
      <c r="R1943" s="2"/>
      <c r="S1943" s="2"/>
      <c r="T1943" s="2"/>
      <c r="V1943" s="2"/>
      <c r="W1943" s="2"/>
      <c r="X1943" s="2"/>
      <c r="Z1943" s="2"/>
      <c r="AA1943" s="2"/>
    </row>
    <row r="1944">
      <c r="A1944" s="95"/>
      <c r="B1944" s="134"/>
      <c r="C1944" s="95"/>
      <c r="D1944" s="94"/>
      <c r="E1944" s="95"/>
      <c r="F1944" s="134"/>
      <c r="G1944" s="94"/>
      <c r="H1944" s="94"/>
      <c r="I1944" s="2"/>
      <c r="J1944" s="2"/>
      <c r="K1944" s="2"/>
      <c r="L1944" s="2"/>
      <c r="M1944" s="2"/>
      <c r="N1944" s="2"/>
      <c r="O1944" s="2"/>
      <c r="Q1944" s="2"/>
      <c r="R1944" s="2"/>
      <c r="S1944" s="2"/>
      <c r="T1944" s="2"/>
      <c r="V1944" s="2"/>
      <c r="W1944" s="2"/>
      <c r="X1944" s="2"/>
      <c r="Z1944" s="2"/>
      <c r="AA1944" s="2"/>
    </row>
    <row r="1945">
      <c r="A1945" s="95"/>
      <c r="B1945" s="134"/>
      <c r="C1945" s="95"/>
      <c r="D1945" s="94"/>
      <c r="E1945" s="95"/>
      <c r="F1945" s="134"/>
      <c r="G1945" s="94"/>
      <c r="H1945" s="94"/>
      <c r="I1945" s="2"/>
      <c r="J1945" s="2"/>
      <c r="K1945" s="2"/>
      <c r="L1945" s="2"/>
      <c r="M1945" s="2"/>
      <c r="N1945" s="2"/>
      <c r="O1945" s="2"/>
      <c r="Q1945" s="2"/>
      <c r="R1945" s="2"/>
      <c r="S1945" s="2"/>
      <c r="T1945" s="2"/>
      <c r="V1945" s="2"/>
      <c r="W1945" s="2"/>
      <c r="X1945" s="2"/>
      <c r="Z1945" s="2"/>
      <c r="AA1945" s="2"/>
    </row>
    <row r="1946">
      <c r="A1946" s="95"/>
      <c r="B1946" s="134"/>
      <c r="C1946" s="95"/>
      <c r="D1946" s="94"/>
      <c r="E1946" s="95"/>
      <c r="F1946" s="134"/>
      <c r="G1946" s="94"/>
      <c r="H1946" s="94"/>
      <c r="I1946" s="2"/>
      <c r="J1946" s="2"/>
      <c r="K1946" s="2"/>
      <c r="L1946" s="2"/>
      <c r="M1946" s="2"/>
      <c r="N1946" s="2"/>
      <c r="O1946" s="2"/>
      <c r="Q1946" s="2"/>
      <c r="R1946" s="2"/>
      <c r="S1946" s="2"/>
      <c r="T1946" s="2"/>
      <c r="V1946" s="2"/>
      <c r="W1946" s="2"/>
      <c r="X1946" s="2"/>
      <c r="Z1946" s="2"/>
      <c r="AA1946" s="2"/>
    </row>
    <row r="1947">
      <c r="A1947" s="95"/>
      <c r="B1947" s="134"/>
      <c r="C1947" s="95"/>
      <c r="D1947" s="94"/>
      <c r="E1947" s="95"/>
      <c r="F1947" s="134"/>
      <c r="G1947" s="94"/>
      <c r="H1947" s="94"/>
      <c r="I1947" s="2"/>
      <c r="J1947" s="2"/>
      <c r="K1947" s="2"/>
      <c r="L1947" s="2"/>
      <c r="M1947" s="2"/>
      <c r="N1947" s="2"/>
      <c r="O1947" s="2"/>
      <c r="Q1947" s="2"/>
      <c r="R1947" s="2"/>
      <c r="S1947" s="2"/>
      <c r="T1947" s="2"/>
      <c r="V1947" s="2"/>
      <c r="W1947" s="2"/>
      <c r="X1947" s="2"/>
      <c r="Z1947" s="2"/>
      <c r="AA1947" s="2"/>
    </row>
    <row r="1948">
      <c r="A1948" s="95"/>
      <c r="B1948" s="134"/>
      <c r="C1948" s="95"/>
      <c r="D1948" s="94"/>
      <c r="E1948" s="95"/>
      <c r="F1948" s="134"/>
      <c r="G1948" s="94"/>
      <c r="H1948" s="94"/>
      <c r="I1948" s="2"/>
      <c r="J1948" s="2"/>
      <c r="K1948" s="2"/>
      <c r="L1948" s="2"/>
      <c r="M1948" s="2"/>
      <c r="N1948" s="2"/>
      <c r="O1948" s="2"/>
      <c r="Q1948" s="2"/>
      <c r="R1948" s="2"/>
      <c r="S1948" s="2"/>
      <c r="T1948" s="2"/>
      <c r="V1948" s="2"/>
      <c r="W1948" s="2"/>
      <c r="X1948" s="2"/>
      <c r="Z1948" s="2"/>
      <c r="AA1948" s="2"/>
    </row>
    <row r="1949">
      <c r="A1949" s="95"/>
      <c r="B1949" s="134"/>
      <c r="C1949" s="95"/>
      <c r="D1949" s="94"/>
      <c r="E1949" s="95"/>
      <c r="F1949" s="134"/>
      <c r="G1949" s="94"/>
      <c r="H1949" s="94"/>
      <c r="I1949" s="2"/>
      <c r="J1949" s="2"/>
      <c r="K1949" s="2"/>
      <c r="L1949" s="2"/>
      <c r="M1949" s="2"/>
      <c r="N1949" s="2"/>
      <c r="O1949" s="2"/>
      <c r="Q1949" s="2"/>
      <c r="R1949" s="2"/>
      <c r="S1949" s="2"/>
      <c r="T1949" s="2"/>
      <c r="V1949" s="2"/>
      <c r="W1949" s="2"/>
      <c r="X1949" s="2"/>
      <c r="Z1949" s="2"/>
      <c r="AA1949" s="2"/>
    </row>
    <row r="1950">
      <c r="A1950" s="95"/>
      <c r="B1950" s="134"/>
      <c r="C1950" s="95"/>
      <c r="D1950" s="94"/>
      <c r="E1950" s="95"/>
      <c r="F1950" s="134"/>
      <c r="G1950" s="94"/>
      <c r="H1950" s="94"/>
      <c r="I1950" s="2"/>
      <c r="J1950" s="2"/>
      <c r="K1950" s="2"/>
      <c r="L1950" s="2"/>
      <c r="M1950" s="2"/>
      <c r="N1950" s="2"/>
      <c r="O1950" s="2"/>
      <c r="Q1950" s="2"/>
      <c r="R1950" s="2"/>
      <c r="S1950" s="2"/>
      <c r="T1950" s="2"/>
      <c r="V1950" s="2"/>
      <c r="W1950" s="2"/>
      <c r="X1950" s="2"/>
      <c r="Z1950" s="2"/>
      <c r="AA1950" s="2"/>
    </row>
    <row r="1951">
      <c r="A1951" s="95"/>
      <c r="B1951" s="134"/>
      <c r="C1951" s="95"/>
      <c r="D1951" s="94"/>
      <c r="E1951" s="95"/>
      <c r="F1951" s="134"/>
      <c r="G1951" s="94"/>
      <c r="H1951" s="94"/>
      <c r="I1951" s="2"/>
      <c r="J1951" s="2"/>
      <c r="K1951" s="2"/>
      <c r="L1951" s="2"/>
      <c r="M1951" s="2"/>
      <c r="N1951" s="2"/>
      <c r="O1951" s="2"/>
      <c r="Q1951" s="2"/>
      <c r="R1951" s="2"/>
      <c r="S1951" s="2"/>
      <c r="T1951" s="2"/>
      <c r="V1951" s="2"/>
      <c r="W1951" s="2"/>
      <c r="X1951" s="2"/>
      <c r="Z1951" s="2"/>
      <c r="AA1951" s="2"/>
    </row>
    <row r="1952">
      <c r="A1952" s="95"/>
      <c r="B1952" s="134"/>
      <c r="C1952" s="95"/>
      <c r="D1952" s="94"/>
      <c r="E1952" s="95"/>
      <c r="F1952" s="134"/>
      <c r="G1952" s="94"/>
      <c r="H1952" s="94"/>
      <c r="I1952" s="2"/>
      <c r="J1952" s="2"/>
      <c r="K1952" s="2"/>
      <c r="L1952" s="2"/>
      <c r="M1952" s="2"/>
      <c r="N1952" s="2"/>
      <c r="O1952" s="2"/>
      <c r="Q1952" s="2"/>
      <c r="R1952" s="2"/>
      <c r="S1952" s="2"/>
      <c r="T1952" s="2"/>
      <c r="V1952" s="2"/>
      <c r="W1952" s="2"/>
      <c r="X1952" s="2"/>
      <c r="Z1952" s="2"/>
      <c r="AA1952" s="2"/>
    </row>
    <row r="1953">
      <c r="A1953" s="95"/>
      <c r="B1953" s="134"/>
      <c r="C1953" s="95"/>
      <c r="D1953" s="94"/>
      <c r="E1953" s="95"/>
      <c r="F1953" s="134"/>
      <c r="G1953" s="94"/>
      <c r="H1953" s="94"/>
      <c r="I1953" s="2"/>
      <c r="J1953" s="2"/>
      <c r="K1953" s="2"/>
      <c r="L1953" s="2"/>
      <c r="M1953" s="2"/>
      <c r="N1953" s="2"/>
      <c r="O1953" s="2"/>
      <c r="Q1953" s="2"/>
      <c r="R1953" s="2"/>
      <c r="S1953" s="2"/>
      <c r="T1953" s="2"/>
      <c r="V1953" s="2"/>
      <c r="W1953" s="2"/>
      <c r="X1953" s="2"/>
      <c r="Z1953" s="2"/>
      <c r="AA1953" s="2"/>
    </row>
    <row r="1954">
      <c r="A1954" s="95"/>
      <c r="B1954" s="134"/>
      <c r="C1954" s="95"/>
      <c r="D1954" s="94"/>
      <c r="E1954" s="95"/>
      <c r="F1954" s="134"/>
      <c r="G1954" s="94"/>
      <c r="H1954" s="94"/>
      <c r="I1954" s="2"/>
      <c r="J1954" s="2"/>
      <c r="K1954" s="2"/>
      <c r="L1954" s="2"/>
      <c r="M1954" s="2"/>
      <c r="N1954" s="2"/>
      <c r="O1954" s="2"/>
      <c r="Q1954" s="2"/>
      <c r="R1954" s="2"/>
      <c r="S1954" s="2"/>
      <c r="T1954" s="2"/>
      <c r="V1954" s="2"/>
      <c r="W1954" s="2"/>
      <c r="X1954" s="2"/>
      <c r="Z1954" s="2"/>
      <c r="AA1954" s="2"/>
    </row>
    <row r="1955">
      <c r="A1955" s="95"/>
      <c r="B1955" s="134"/>
      <c r="C1955" s="95"/>
      <c r="D1955" s="94"/>
      <c r="E1955" s="95"/>
      <c r="F1955" s="134"/>
      <c r="G1955" s="94"/>
      <c r="H1955" s="94"/>
      <c r="I1955" s="2"/>
      <c r="J1955" s="2"/>
      <c r="K1955" s="2"/>
      <c r="L1955" s="2"/>
      <c r="M1955" s="2"/>
      <c r="N1955" s="2"/>
      <c r="O1955" s="2"/>
      <c r="Q1955" s="2"/>
      <c r="R1955" s="2"/>
      <c r="S1955" s="2"/>
      <c r="T1955" s="2"/>
      <c r="V1955" s="2"/>
      <c r="W1955" s="2"/>
      <c r="X1955" s="2"/>
      <c r="Z1955" s="2"/>
      <c r="AA1955" s="2"/>
    </row>
    <row r="1956">
      <c r="A1956" s="95"/>
      <c r="B1956" s="134"/>
      <c r="C1956" s="95"/>
      <c r="D1956" s="94"/>
      <c r="E1956" s="95"/>
      <c r="F1956" s="134"/>
      <c r="G1956" s="94"/>
      <c r="H1956" s="94"/>
      <c r="I1956" s="2"/>
      <c r="J1956" s="2"/>
      <c r="K1956" s="2"/>
      <c r="L1956" s="2"/>
      <c r="M1956" s="2"/>
      <c r="N1956" s="2"/>
      <c r="O1956" s="2"/>
      <c r="Q1956" s="2"/>
      <c r="R1956" s="2"/>
      <c r="S1956" s="2"/>
      <c r="T1956" s="2"/>
      <c r="V1956" s="2"/>
      <c r="W1956" s="2"/>
      <c r="X1956" s="2"/>
      <c r="Z1956" s="2"/>
      <c r="AA1956" s="2"/>
    </row>
    <row r="1957">
      <c r="A1957" s="95"/>
      <c r="B1957" s="134"/>
      <c r="C1957" s="95"/>
      <c r="D1957" s="94"/>
      <c r="E1957" s="95"/>
      <c r="F1957" s="134"/>
      <c r="G1957" s="94"/>
      <c r="H1957" s="94"/>
      <c r="I1957" s="2"/>
      <c r="J1957" s="2"/>
      <c r="K1957" s="2"/>
      <c r="L1957" s="2"/>
      <c r="M1957" s="2"/>
      <c r="N1957" s="2"/>
      <c r="O1957" s="2"/>
      <c r="Q1957" s="2"/>
      <c r="R1957" s="2"/>
      <c r="S1957" s="2"/>
      <c r="T1957" s="2"/>
      <c r="V1957" s="2"/>
      <c r="W1957" s="2"/>
      <c r="X1957" s="2"/>
      <c r="Z1957" s="2"/>
      <c r="AA1957" s="2"/>
    </row>
    <row r="1958">
      <c r="A1958" s="95"/>
      <c r="B1958" s="134"/>
      <c r="C1958" s="95"/>
      <c r="D1958" s="94"/>
      <c r="E1958" s="95"/>
      <c r="F1958" s="134"/>
      <c r="G1958" s="94"/>
      <c r="H1958" s="94"/>
      <c r="I1958" s="2"/>
      <c r="J1958" s="2"/>
      <c r="K1958" s="2"/>
      <c r="L1958" s="2"/>
      <c r="M1958" s="2"/>
      <c r="N1958" s="2"/>
      <c r="O1958" s="2"/>
      <c r="Q1958" s="2"/>
      <c r="R1958" s="2"/>
      <c r="S1958" s="2"/>
      <c r="T1958" s="2"/>
      <c r="V1958" s="2"/>
      <c r="W1958" s="2"/>
      <c r="X1958" s="2"/>
      <c r="Z1958" s="2"/>
      <c r="AA1958" s="2"/>
    </row>
    <row r="1959">
      <c r="A1959" s="95"/>
      <c r="B1959" s="134"/>
      <c r="C1959" s="95"/>
      <c r="D1959" s="94"/>
      <c r="E1959" s="95"/>
      <c r="F1959" s="134"/>
      <c r="G1959" s="94"/>
      <c r="H1959" s="94"/>
      <c r="I1959" s="2"/>
      <c r="J1959" s="2"/>
      <c r="K1959" s="2"/>
      <c r="L1959" s="2"/>
      <c r="M1959" s="2"/>
      <c r="N1959" s="2"/>
      <c r="O1959" s="2"/>
      <c r="Q1959" s="2"/>
      <c r="R1959" s="2"/>
      <c r="S1959" s="2"/>
      <c r="T1959" s="2"/>
      <c r="V1959" s="2"/>
      <c r="W1959" s="2"/>
      <c r="X1959" s="2"/>
      <c r="Z1959" s="2"/>
      <c r="AA1959" s="2"/>
    </row>
    <row r="1960">
      <c r="A1960" s="95"/>
      <c r="B1960" s="134"/>
      <c r="C1960" s="95"/>
      <c r="D1960" s="94"/>
      <c r="E1960" s="95"/>
      <c r="F1960" s="134"/>
      <c r="G1960" s="94"/>
      <c r="H1960" s="94"/>
      <c r="I1960" s="2"/>
      <c r="J1960" s="2"/>
      <c r="K1960" s="2"/>
      <c r="L1960" s="2"/>
      <c r="M1960" s="2"/>
      <c r="N1960" s="2"/>
      <c r="O1960" s="2"/>
      <c r="Q1960" s="2"/>
      <c r="R1960" s="2"/>
      <c r="S1960" s="2"/>
      <c r="T1960" s="2"/>
      <c r="V1960" s="2"/>
      <c r="W1960" s="2"/>
      <c r="X1960" s="2"/>
      <c r="Z1960" s="2"/>
      <c r="AA1960" s="2"/>
    </row>
    <row r="1961">
      <c r="A1961" s="95"/>
      <c r="B1961" s="134"/>
      <c r="C1961" s="95"/>
      <c r="D1961" s="94"/>
      <c r="E1961" s="95"/>
      <c r="F1961" s="134"/>
      <c r="G1961" s="94"/>
      <c r="H1961" s="94"/>
      <c r="I1961" s="2"/>
      <c r="J1961" s="2"/>
      <c r="K1961" s="2"/>
      <c r="L1961" s="2"/>
      <c r="M1961" s="2"/>
      <c r="N1961" s="2"/>
      <c r="O1961" s="2"/>
      <c r="Q1961" s="2"/>
      <c r="R1961" s="2"/>
      <c r="S1961" s="2"/>
      <c r="T1961" s="2"/>
      <c r="V1961" s="2"/>
      <c r="W1961" s="2"/>
      <c r="X1961" s="2"/>
      <c r="Z1961" s="2"/>
      <c r="AA1961" s="2"/>
    </row>
    <row r="1962">
      <c r="A1962" s="95"/>
      <c r="B1962" s="134"/>
      <c r="C1962" s="95"/>
      <c r="D1962" s="94"/>
      <c r="E1962" s="95"/>
      <c r="F1962" s="134"/>
      <c r="G1962" s="94"/>
      <c r="H1962" s="94"/>
      <c r="I1962" s="2"/>
      <c r="J1962" s="2"/>
      <c r="K1962" s="2"/>
      <c r="L1962" s="2"/>
      <c r="M1962" s="2"/>
      <c r="N1962" s="2"/>
      <c r="O1962" s="2"/>
      <c r="Q1962" s="2"/>
      <c r="R1962" s="2"/>
      <c r="S1962" s="2"/>
      <c r="T1962" s="2"/>
      <c r="V1962" s="2"/>
      <c r="W1962" s="2"/>
      <c r="X1962" s="2"/>
      <c r="Z1962" s="2"/>
      <c r="AA1962" s="2"/>
    </row>
    <row r="1963">
      <c r="A1963" s="95"/>
      <c r="B1963" s="134"/>
      <c r="C1963" s="95"/>
      <c r="D1963" s="94"/>
      <c r="E1963" s="95"/>
      <c r="F1963" s="134"/>
      <c r="G1963" s="94"/>
      <c r="H1963" s="94"/>
      <c r="I1963" s="2"/>
      <c r="J1963" s="2"/>
      <c r="K1963" s="2"/>
      <c r="L1963" s="2"/>
      <c r="M1963" s="2"/>
      <c r="N1963" s="2"/>
      <c r="O1963" s="2"/>
      <c r="Q1963" s="2"/>
      <c r="R1963" s="2"/>
      <c r="S1963" s="2"/>
      <c r="T1963" s="2"/>
      <c r="V1963" s="2"/>
      <c r="W1963" s="2"/>
      <c r="X1963" s="2"/>
      <c r="Z1963" s="2"/>
      <c r="AA1963" s="2"/>
    </row>
    <row r="1964">
      <c r="A1964" s="95"/>
      <c r="B1964" s="134"/>
      <c r="C1964" s="95"/>
      <c r="D1964" s="94"/>
      <c r="E1964" s="95"/>
      <c r="F1964" s="134"/>
      <c r="G1964" s="94"/>
      <c r="H1964" s="94"/>
      <c r="I1964" s="2"/>
      <c r="J1964" s="2"/>
      <c r="K1964" s="2"/>
      <c r="L1964" s="2"/>
      <c r="M1964" s="2"/>
      <c r="N1964" s="2"/>
      <c r="O1964" s="2"/>
      <c r="Q1964" s="2"/>
      <c r="R1964" s="2"/>
      <c r="S1964" s="2"/>
      <c r="T1964" s="2"/>
      <c r="V1964" s="2"/>
      <c r="W1964" s="2"/>
      <c r="X1964" s="2"/>
      <c r="Z1964" s="2"/>
      <c r="AA1964" s="2"/>
    </row>
    <row r="1965">
      <c r="A1965" s="95"/>
      <c r="B1965" s="134"/>
      <c r="C1965" s="95"/>
      <c r="D1965" s="94"/>
      <c r="E1965" s="95"/>
      <c r="F1965" s="134"/>
      <c r="G1965" s="94"/>
      <c r="H1965" s="94"/>
      <c r="I1965" s="2"/>
      <c r="J1965" s="2"/>
      <c r="K1965" s="2"/>
      <c r="L1965" s="2"/>
      <c r="M1965" s="2"/>
      <c r="N1965" s="2"/>
      <c r="O1965" s="2"/>
      <c r="Q1965" s="2"/>
      <c r="R1965" s="2"/>
      <c r="S1965" s="2"/>
      <c r="T1965" s="2"/>
      <c r="V1965" s="2"/>
      <c r="W1965" s="2"/>
      <c r="X1965" s="2"/>
      <c r="Z1965" s="2"/>
      <c r="AA1965" s="2"/>
    </row>
    <row r="1966">
      <c r="A1966" s="95"/>
      <c r="B1966" s="134"/>
      <c r="C1966" s="95"/>
      <c r="D1966" s="94"/>
      <c r="E1966" s="95"/>
      <c r="F1966" s="134"/>
      <c r="G1966" s="94"/>
      <c r="H1966" s="94"/>
      <c r="I1966" s="2"/>
      <c r="J1966" s="2"/>
      <c r="K1966" s="2"/>
      <c r="L1966" s="2"/>
      <c r="M1966" s="2"/>
      <c r="N1966" s="2"/>
      <c r="O1966" s="2"/>
      <c r="Q1966" s="2"/>
      <c r="R1966" s="2"/>
      <c r="S1966" s="2"/>
      <c r="T1966" s="2"/>
      <c r="V1966" s="2"/>
      <c r="W1966" s="2"/>
      <c r="X1966" s="2"/>
      <c r="Z1966" s="2"/>
      <c r="AA1966" s="2"/>
    </row>
    <row r="1967">
      <c r="A1967" s="95"/>
      <c r="B1967" s="134"/>
      <c r="C1967" s="95"/>
      <c r="D1967" s="94"/>
      <c r="E1967" s="95"/>
      <c r="F1967" s="134"/>
      <c r="G1967" s="94"/>
      <c r="H1967" s="94"/>
      <c r="I1967" s="2"/>
      <c r="J1967" s="2"/>
      <c r="K1967" s="2"/>
      <c r="L1967" s="2"/>
      <c r="M1967" s="2"/>
      <c r="N1967" s="2"/>
      <c r="O1967" s="2"/>
      <c r="Q1967" s="2"/>
      <c r="R1967" s="2"/>
      <c r="S1967" s="2"/>
      <c r="T1967" s="2"/>
      <c r="V1967" s="2"/>
      <c r="W1967" s="2"/>
      <c r="X1967" s="2"/>
      <c r="Z1967" s="2"/>
      <c r="AA1967" s="2"/>
    </row>
    <row r="1968">
      <c r="A1968" s="95"/>
      <c r="B1968" s="134"/>
      <c r="C1968" s="95"/>
      <c r="D1968" s="94"/>
      <c r="E1968" s="95"/>
      <c r="F1968" s="134"/>
      <c r="G1968" s="94"/>
      <c r="H1968" s="94"/>
      <c r="I1968" s="2"/>
      <c r="J1968" s="2"/>
      <c r="K1968" s="2"/>
      <c r="L1968" s="2"/>
      <c r="M1968" s="2"/>
      <c r="N1968" s="2"/>
      <c r="O1968" s="2"/>
      <c r="Q1968" s="2"/>
      <c r="R1968" s="2"/>
      <c r="S1968" s="2"/>
      <c r="T1968" s="2"/>
      <c r="V1968" s="2"/>
      <c r="W1968" s="2"/>
      <c r="X1968" s="2"/>
      <c r="Z1968" s="2"/>
      <c r="AA1968" s="2"/>
    </row>
    <row r="1969">
      <c r="A1969" s="95"/>
      <c r="B1969" s="134"/>
      <c r="C1969" s="95"/>
      <c r="D1969" s="94"/>
      <c r="E1969" s="95"/>
      <c r="F1969" s="134"/>
      <c r="G1969" s="94"/>
      <c r="H1969" s="94"/>
      <c r="I1969" s="2"/>
      <c r="J1969" s="2"/>
      <c r="K1969" s="2"/>
      <c r="L1969" s="2"/>
      <c r="M1969" s="2"/>
      <c r="N1969" s="2"/>
      <c r="O1969" s="2"/>
      <c r="Q1969" s="2"/>
      <c r="R1969" s="2"/>
      <c r="S1969" s="2"/>
      <c r="T1969" s="2"/>
      <c r="V1969" s="2"/>
      <c r="W1969" s="2"/>
      <c r="X1969" s="2"/>
      <c r="Z1969" s="2"/>
      <c r="AA1969" s="2"/>
    </row>
    <row r="1970">
      <c r="A1970" s="95"/>
      <c r="B1970" s="134"/>
      <c r="C1970" s="95"/>
      <c r="D1970" s="94"/>
      <c r="E1970" s="95"/>
      <c r="F1970" s="134"/>
      <c r="G1970" s="94"/>
      <c r="H1970" s="94"/>
      <c r="I1970" s="2"/>
      <c r="J1970" s="2"/>
      <c r="K1970" s="2"/>
      <c r="L1970" s="2"/>
      <c r="M1970" s="2"/>
      <c r="N1970" s="2"/>
      <c r="O1970" s="2"/>
      <c r="Q1970" s="2"/>
      <c r="R1970" s="2"/>
      <c r="S1970" s="2"/>
      <c r="T1970" s="2"/>
      <c r="V1970" s="2"/>
      <c r="W1970" s="2"/>
      <c r="X1970" s="2"/>
      <c r="Z1970" s="2"/>
      <c r="AA1970" s="2"/>
    </row>
    <row r="1971">
      <c r="A1971" s="95"/>
      <c r="B1971" s="134"/>
      <c r="C1971" s="95"/>
      <c r="D1971" s="94"/>
      <c r="E1971" s="95"/>
      <c r="F1971" s="134"/>
      <c r="G1971" s="94"/>
      <c r="H1971" s="94"/>
      <c r="I1971" s="2"/>
      <c r="J1971" s="2"/>
      <c r="K1971" s="2"/>
      <c r="L1971" s="2"/>
      <c r="M1971" s="2"/>
      <c r="N1971" s="2"/>
      <c r="O1971" s="2"/>
      <c r="Q1971" s="2"/>
      <c r="R1971" s="2"/>
      <c r="S1971" s="2"/>
      <c r="T1971" s="2"/>
      <c r="V1971" s="2"/>
      <c r="W1971" s="2"/>
      <c r="X1971" s="2"/>
      <c r="Z1971" s="2"/>
      <c r="AA1971" s="2"/>
    </row>
    <row r="1972">
      <c r="A1972" s="95"/>
      <c r="B1972" s="134"/>
      <c r="C1972" s="95"/>
      <c r="D1972" s="94"/>
      <c r="E1972" s="95"/>
      <c r="F1972" s="134"/>
      <c r="G1972" s="94"/>
      <c r="H1972" s="94"/>
      <c r="I1972" s="2"/>
      <c r="J1972" s="2"/>
      <c r="K1972" s="2"/>
      <c r="L1972" s="2"/>
      <c r="M1972" s="2"/>
      <c r="N1972" s="2"/>
      <c r="O1972" s="2"/>
      <c r="Q1972" s="2"/>
      <c r="R1972" s="2"/>
      <c r="S1972" s="2"/>
      <c r="T1972" s="2"/>
      <c r="V1972" s="2"/>
      <c r="W1972" s="2"/>
      <c r="X1972" s="2"/>
      <c r="Z1972" s="2"/>
      <c r="AA1972" s="2"/>
    </row>
    <row r="1973">
      <c r="A1973" s="95"/>
      <c r="B1973" s="134"/>
      <c r="C1973" s="95"/>
      <c r="D1973" s="94"/>
      <c r="E1973" s="95"/>
      <c r="F1973" s="134"/>
      <c r="G1973" s="94"/>
      <c r="H1973" s="94"/>
      <c r="I1973" s="2"/>
      <c r="J1973" s="2"/>
      <c r="K1973" s="2"/>
      <c r="L1973" s="2"/>
      <c r="M1973" s="2"/>
      <c r="N1973" s="2"/>
      <c r="O1973" s="2"/>
      <c r="Q1973" s="2"/>
      <c r="R1973" s="2"/>
      <c r="S1973" s="2"/>
      <c r="T1973" s="2"/>
      <c r="V1973" s="2"/>
      <c r="W1973" s="2"/>
      <c r="X1973" s="2"/>
      <c r="Z1973" s="2"/>
      <c r="AA1973" s="2"/>
    </row>
    <row r="1974">
      <c r="A1974" s="95"/>
      <c r="B1974" s="134"/>
      <c r="C1974" s="95"/>
      <c r="D1974" s="94"/>
      <c r="E1974" s="95"/>
      <c r="F1974" s="134"/>
      <c r="G1974" s="94"/>
      <c r="H1974" s="94"/>
      <c r="I1974" s="2"/>
      <c r="J1974" s="2"/>
      <c r="K1974" s="2"/>
      <c r="L1974" s="2"/>
      <c r="M1974" s="2"/>
      <c r="N1974" s="2"/>
      <c r="O1974" s="2"/>
      <c r="Q1974" s="2"/>
      <c r="R1974" s="2"/>
      <c r="S1974" s="2"/>
      <c r="T1974" s="2"/>
      <c r="V1974" s="2"/>
      <c r="W1974" s="2"/>
      <c r="X1974" s="2"/>
      <c r="Z1974" s="2"/>
      <c r="AA1974" s="2"/>
    </row>
    <row r="1975">
      <c r="A1975" s="95"/>
      <c r="B1975" s="134"/>
      <c r="C1975" s="95"/>
      <c r="D1975" s="94"/>
      <c r="E1975" s="95"/>
      <c r="F1975" s="134"/>
      <c r="G1975" s="94"/>
      <c r="H1975" s="94"/>
      <c r="I1975" s="2"/>
      <c r="J1975" s="2"/>
      <c r="K1975" s="2"/>
      <c r="L1975" s="2"/>
      <c r="M1975" s="2"/>
      <c r="N1975" s="2"/>
      <c r="O1975" s="2"/>
      <c r="Q1975" s="2"/>
      <c r="R1975" s="2"/>
      <c r="S1975" s="2"/>
      <c r="T1975" s="2"/>
      <c r="V1975" s="2"/>
      <c r="W1975" s="2"/>
      <c r="X1975" s="2"/>
      <c r="Z1975" s="2"/>
      <c r="AA1975" s="2"/>
    </row>
    <row r="1976">
      <c r="A1976" s="95"/>
      <c r="B1976" s="134"/>
      <c r="C1976" s="95"/>
      <c r="D1976" s="94"/>
      <c r="E1976" s="95"/>
      <c r="F1976" s="134"/>
      <c r="G1976" s="94"/>
      <c r="H1976" s="94"/>
      <c r="I1976" s="2"/>
      <c r="J1976" s="2"/>
      <c r="K1976" s="2"/>
      <c r="L1976" s="2"/>
      <c r="M1976" s="2"/>
      <c r="N1976" s="2"/>
      <c r="O1976" s="2"/>
      <c r="Q1976" s="2"/>
      <c r="R1976" s="2"/>
      <c r="S1976" s="2"/>
      <c r="T1976" s="2"/>
      <c r="V1976" s="2"/>
      <c r="W1976" s="2"/>
      <c r="X1976" s="2"/>
      <c r="Z1976" s="2"/>
      <c r="AA1976" s="2"/>
    </row>
    <row r="1977">
      <c r="A1977" s="95"/>
      <c r="B1977" s="134"/>
      <c r="C1977" s="95"/>
      <c r="D1977" s="94"/>
      <c r="E1977" s="95"/>
      <c r="F1977" s="134"/>
      <c r="G1977" s="94"/>
      <c r="H1977" s="94"/>
      <c r="I1977" s="2"/>
      <c r="J1977" s="2"/>
      <c r="K1977" s="2"/>
      <c r="L1977" s="2"/>
      <c r="M1977" s="2"/>
      <c r="N1977" s="2"/>
      <c r="O1977" s="2"/>
      <c r="Q1977" s="2"/>
      <c r="R1977" s="2"/>
      <c r="S1977" s="2"/>
      <c r="T1977" s="2"/>
      <c r="V1977" s="2"/>
      <c r="W1977" s="2"/>
      <c r="X1977" s="2"/>
      <c r="Z1977" s="2"/>
      <c r="AA1977" s="2"/>
    </row>
    <row r="1978">
      <c r="A1978" s="95"/>
      <c r="B1978" s="134"/>
      <c r="C1978" s="95"/>
      <c r="D1978" s="94"/>
      <c r="E1978" s="95"/>
      <c r="F1978" s="134"/>
      <c r="G1978" s="94"/>
      <c r="H1978" s="94"/>
      <c r="I1978" s="2"/>
      <c r="J1978" s="2"/>
      <c r="K1978" s="2"/>
      <c r="L1978" s="2"/>
      <c r="M1978" s="2"/>
      <c r="N1978" s="2"/>
      <c r="O1978" s="2"/>
      <c r="Q1978" s="2"/>
      <c r="R1978" s="2"/>
      <c r="S1978" s="2"/>
      <c r="T1978" s="2"/>
      <c r="V1978" s="2"/>
      <c r="W1978" s="2"/>
      <c r="X1978" s="2"/>
      <c r="Z1978" s="2"/>
      <c r="AA1978" s="2"/>
    </row>
    <row r="1979">
      <c r="A1979" s="95"/>
      <c r="B1979" s="134"/>
      <c r="C1979" s="95"/>
      <c r="D1979" s="94"/>
      <c r="E1979" s="95"/>
      <c r="F1979" s="134"/>
      <c r="G1979" s="94"/>
      <c r="H1979" s="94"/>
      <c r="I1979" s="2"/>
      <c r="J1979" s="2"/>
      <c r="K1979" s="2"/>
      <c r="L1979" s="2"/>
      <c r="M1979" s="2"/>
      <c r="N1979" s="2"/>
      <c r="O1979" s="2"/>
      <c r="Q1979" s="2"/>
      <c r="R1979" s="2"/>
      <c r="S1979" s="2"/>
      <c r="T1979" s="2"/>
      <c r="V1979" s="2"/>
      <c r="W1979" s="2"/>
      <c r="X1979" s="2"/>
      <c r="Z1979" s="2"/>
      <c r="AA1979" s="2"/>
    </row>
    <row r="1980">
      <c r="A1980" s="95"/>
      <c r="B1980" s="134"/>
      <c r="C1980" s="95"/>
      <c r="D1980" s="94"/>
      <c r="E1980" s="95"/>
      <c r="F1980" s="134"/>
      <c r="G1980" s="94"/>
      <c r="H1980" s="94"/>
      <c r="I1980" s="2"/>
      <c r="J1980" s="2"/>
      <c r="K1980" s="2"/>
      <c r="L1980" s="2"/>
      <c r="M1980" s="2"/>
      <c r="N1980" s="2"/>
      <c r="O1980" s="2"/>
      <c r="Q1980" s="2"/>
      <c r="R1980" s="2"/>
      <c r="S1980" s="2"/>
      <c r="T1980" s="2"/>
      <c r="V1980" s="2"/>
      <c r="W1980" s="2"/>
      <c r="X1980" s="2"/>
      <c r="Z1980" s="2"/>
      <c r="AA1980" s="2"/>
    </row>
    <row r="1981">
      <c r="A1981" s="95"/>
      <c r="B1981" s="134"/>
      <c r="C1981" s="95"/>
      <c r="D1981" s="94"/>
      <c r="E1981" s="95"/>
      <c r="F1981" s="134"/>
      <c r="G1981" s="94"/>
      <c r="H1981" s="94"/>
      <c r="I1981" s="2"/>
      <c r="J1981" s="2"/>
      <c r="K1981" s="2"/>
      <c r="L1981" s="2"/>
      <c r="M1981" s="2"/>
      <c r="N1981" s="2"/>
      <c r="O1981" s="2"/>
      <c r="Q1981" s="2"/>
      <c r="R1981" s="2"/>
      <c r="S1981" s="2"/>
      <c r="T1981" s="2"/>
      <c r="V1981" s="2"/>
      <c r="W1981" s="2"/>
      <c r="X1981" s="2"/>
      <c r="Z1981" s="2"/>
      <c r="AA1981" s="2"/>
    </row>
    <row r="1982">
      <c r="A1982" s="95"/>
      <c r="B1982" s="134"/>
      <c r="C1982" s="95"/>
      <c r="D1982" s="94"/>
      <c r="E1982" s="95"/>
      <c r="F1982" s="134"/>
      <c r="G1982" s="94"/>
      <c r="H1982" s="94"/>
      <c r="I1982" s="2"/>
      <c r="J1982" s="2"/>
      <c r="K1982" s="2"/>
      <c r="L1982" s="2"/>
      <c r="M1982" s="2"/>
      <c r="N1982" s="2"/>
      <c r="O1982" s="2"/>
      <c r="Q1982" s="2"/>
      <c r="R1982" s="2"/>
      <c r="S1982" s="2"/>
      <c r="T1982" s="2"/>
      <c r="V1982" s="2"/>
      <c r="W1982" s="2"/>
      <c r="X1982" s="2"/>
      <c r="Z1982" s="2"/>
      <c r="AA1982" s="2"/>
    </row>
    <row r="1983">
      <c r="A1983" s="95"/>
      <c r="B1983" s="134"/>
      <c r="C1983" s="95"/>
      <c r="D1983" s="94"/>
      <c r="E1983" s="95"/>
      <c r="F1983" s="134"/>
      <c r="G1983" s="94"/>
      <c r="H1983" s="94"/>
      <c r="I1983" s="2"/>
      <c r="J1983" s="2"/>
      <c r="K1983" s="2"/>
      <c r="L1983" s="2"/>
      <c r="M1983" s="2"/>
      <c r="N1983" s="2"/>
      <c r="O1983" s="2"/>
      <c r="Q1983" s="2"/>
      <c r="R1983" s="2"/>
      <c r="S1983" s="2"/>
      <c r="T1983" s="2"/>
      <c r="V1983" s="2"/>
      <c r="W1983" s="2"/>
      <c r="X1983" s="2"/>
      <c r="Z1983" s="2"/>
      <c r="AA1983" s="2"/>
    </row>
    <row r="1984">
      <c r="A1984" s="95"/>
      <c r="B1984" s="134"/>
      <c r="C1984" s="95"/>
      <c r="D1984" s="94"/>
      <c r="E1984" s="95"/>
      <c r="F1984" s="134"/>
      <c r="G1984" s="94"/>
      <c r="H1984" s="94"/>
      <c r="I1984" s="2"/>
      <c r="J1984" s="2"/>
      <c r="K1984" s="2"/>
      <c r="L1984" s="2"/>
      <c r="M1984" s="2"/>
      <c r="N1984" s="2"/>
      <c r="O1984" s="2"/>
      <c r="Q1984" s="2"/>
      <c r="R1984" s="2"/>
      <c r="S1984" s="2"/>
      <c r="T1984" s="2"/>
      <c r="V1984" s="2"/>
      <c r="W1984" s="2"/>
      <c r="X1984" s="2"/>
      <c r="Z1984" s="2"/>
      <c r="AA1984" s="2"/>
    </row>
    <row r="1985">
      <c r="A1985" s="95"/>
      <c r="B1985" s="134"/>
      <c r="C1985" s="95"/>
      <c r="D1985" s="94"/>
      <c r="E1985" s="95"/>
      <c r="F1985" s="134"/>
      <c r="G1985" s="94"/>
      <c r="H1985" s="94"/>
      <c r="I1985" s="2"/>
      <c r="J1985" s="2"/>
      <c r="K1985" s="2"/>
      <c r="L1985" s="2"/>
      <c r="M1985" s="2"/>
      <c r="N1985" s="2"/>
      <c r="O1985" s="2"/>
      <c r="Q1985" s="2"/>
      <c r="R1985" s="2"/>
      <c r="S1985" s="2"/>
      <c r="T1985" s="2"/>
      <c r="V1985" s="2"/>
      <c r="W1985" s="2"/>
      <c r="X1985" s="2"/>
      <c r="Z1985" s="2"/>
      <c r="AA1985" s="2"/>
    </row>
    <row r="1986">
      <c r="A1986" s="95"/>
      <c r="B1986" s="134"/>
      <c r="C1986" s="95"/>
      <c r="D1986" s="94"/>
      <c r="E1986" s="95"/>
      <c r="F1986" s="134"/>
      <c r="G1986" s="94"/>
      <c r="H1986" s="94"/>
      <c r="I1986" s="2"/>
      <c r="J1986" s="2"/>
      <c r="K1986" s="2"/>
      <c r="L1986" s="2"/>
      <c r="M1986" s="2"/>
      <c r="N1986" s="2"/>
      <c r="O1986" s="2"/>
      <c r="Q1986" s="2"/>
      <c r="R1986" s="2"/>
      <c r="S1986" s="2"/>
      <c r="T1986" s="2"/>
      <c r="V1986" s="2"/>
      <c r="W1986" s="2"/>
      <c r="X1986" s="2"/>
      <c r="Z1986" s="2"/>
      <c r="AA1986" s="2"/>
    </row>
    <row r="1987">
      <c r="A1987" s="95"/>
      <c r="B1987" s="134"/>
      <c r="C1987" s="95"/>
      <c r="D1987" s="94"/>
      <c r="E1987" s="95"/>
      <c r="F1987" s="134"/>
      <c r="G1987" s="94"/>
      <c r="H1987" s="94"/>
      <c r="I1987" s="2"/>
      <c r="J1987" s="2"/>
      <c r="K1987" s="2"/>
      <c r="L1987" s="2"/>
      <c r="M1987" s="2"/>
      <c r="N1987" s="2"/>
      <c r="O1987" s="2"/>
      <c r="Q1987" s="2"/>
      <c r="R1987" s="2"/>
      <c r="S1987" s="2"/>
      <c r="T1987" s="2"/>
      <c r="V1987" s="2"/>
      <c r="W1987" s="2"/>
      <c r="X1987" s="2"/>
      <c r="Z1987" s="2"/>
      <c r="AA1987" s="2"/>
    </row>
    <row r="1988">
      <c r="A1988" s="95"/>
      <c r="B1988" s="134"/>
      <c r="C1988" s="95"/>
      <c r="D1988" s="94"/>
      <c r="E1988" s="95"/>
      <c r="F1988" s="134"/>
      <c r="G1988" s="94"/>
      <c r="H1988" s="94"/>
      <c r="I1988" s="2"/>
      <c r="J1988" s="2"/>
      <c r="K1988" s="2"/>
      <c r="L1988" s="2"/>
      <c r="M1988" s="2"/>
      <c r="N1988" s="2"/>
      <c r="O1988" s="2"/>
      <c r="Q1988" s="2"/>
      <c r="R1988" s="2"/>
      <c r="S1988" s="2"/>
      <c r="T1988" s="2"/>
      <c r="V1988" s="2"/>
      <c r="W1988" s="2"/>
      <c r="X1988" s="2"/>
      <c r="Z1988" s="2"/>
      <c r="AA1988" s="2"/>
    </row>
    <row r="1989">
      <c r="A1989" s="95"/>
      <c r="B1989" s="134"/>
      <c r="C1989" s="95"/>
      <c r="D1989" s="94"/>
      <c r="E1989" s="95"/>
      <c r="F1989" s="134"/>
      <c r="G1989" s="94"/>
      <c r="H1989" s="94"/>
      <c r="I1989" s="2"/>
      <c r="J1989" s="2"/>
      <c r="K1989" s="2"/>
      <c r="L1989" s="2"/>
      <c r="M1989" s="2"/>
      <c r="N1989" s="2"/>
      <c r="O1989" s="2"/>
      <c r="Q1989" s="2"/>
      <c r="R1989" s="2"/>
      <c r="S1989" s="2"/>
      <c r="T1989" s="2"/>
      <c r="V1989" s="2"/>
      <c r="W1989" s="2"/>
      <c r="X1989" s="2"/>
      <c r="Z1989" s="2"/>
      <c r="AA1989" s="2"/>
    </row>
    <row r="1990">
      <c r="A1990" s="95"/>
      <c r="B1990" s="134"/>
      <c r="C1990" s="95"/>
      <c r="D1990" s="94"/>
      <c r="E1990" s="95"/>
      <c r="F1990" s="134"/>
      <c r="G1990" s="94"/>
      <c r="H1990" s="94"/>
      <c r="I1990" s="2"/>
      <c r="J1990" s="2"/>
      <c r="K1990" s="2"/>
      <c r="L1990" s="2"/>
      <c r="M1990" s="2"/>
      <c r="N1990" s="2"/>
      <c r="O1990" s="2"/>
      <c r="Q1990" s="2"/>
      <c r="R1990" s="2"/>
      <c r="S1990" s="2"/>
      <c r="T1990" s="2"/>
      <c r="V1990" s="2"/>
      <c r="W1990" s="2"/>
      <c r="X1990" s="2"/>
      <c r="Z1990" s="2"/>
      <c r="AA1990" s="2"/>
    </row>
    <row r="1991">
      <c r="A1991" s="95"/>
      <c r="B1991" s="134"/>
      <c r="C1991" s="95"/>
      <c r="D1991" s="94"/>
      <c r="E1991" s="95"/>
      <c r="F1991" s="134"/>
      <c r="G1991" s="94"/>
      <c r="H1991" s="94"/>
      <c r="I1991" s="2"/>
      <c r="J1991" s="2"/>
      <c r="K1991" s="2"/>
      <c r="L1991" s="2"/>
      <c r="M1991" s="2"/>
      <c r="N1991" s="2"/>
      <c r="O1991" s="2"/>
      <c r="Q1991" s="2"/>
      <c r="R1991" s="2"/>
      <c r="S1991" s="2"/>
      <c r="T1991" s="2"/>
      <c r="V1991" s="2"/>
      <c r="W1991" s="2"/>
      <c r="X1991" s="2"/>
      <c r="Z1991" s="2"/>
      <c r="AA1991" s="2"/>
    </row>
    <row r="1992">
      <c r="A1992" s="95"/>
      <c r="B1992" s="134"/>
      <c r="C1992" s="95"/>
      <c r="D1992" s="94"/>
      <c r="E1992" s="95"/>
      <c r="F1992" s="134"/>
      <c r="G1992" s="94"/>
      <c r="H1992" s="94"/>
      <c r="I1992" s="2"/>
      <c r="J1992" s="2"/>
      <c r="K1992" s="2"/>
      <c r="L1992" s="2"/>
      <c r="M1992" s="2"/>
      <c r="N1992" s="2"/>
      <c r="O1992" s="2"/>
      <c r="Q1992" s="2"/>
      <c r="R1992" s="2"/>
      <c r="S1992" s="2"/>
      <c r="T1992" s="2"/>
      <c r="V1992" s="2"/>
      <c r="W1992" s="2"/>
      <c r="X1992" s="2"/>
      <c r="Z1992" s="2"/>
      <c r="AA1992" s="2"/>
    </row>
    <row r="1993">
      <c r="A1993" s="95"/>
      <c r="B1993" s="134"/>
      <c r="C1993" s="95"/>
      <c r="D1993" s="94"/>
      <c r="E1993" s="95"/>
      <c r="F1993" s="134"/>
      <c r="G1993" s="94"/>
      <c r="H1993" s="94"/>
      <c r="I1993" s="2"/>
      <c r="J1993" s="2"/>
      <c r="K1993" s="2"/>
      <c r="L1993" s="2"/>
      <c r="M1993" s="2"/>
      <c r="N1993" s="2"/>
      <c r="O1993" s="2"/>
      <c r="Q1993" s="2"/>
      <c r="R1993" s="2"/>
      <c r="S1993" s="2"/>
      <c r="T1993" s="2"/>
      <c r="V1993" s="2"/>
      <c r="W1993" s="2"/>
      <c r="X1993" s="2"/>
      <c r="Z1993" s="2"/>
      <c r="AA1993" s="2"/>
    </row>
    <row r="1994">
      <c r="A1994" s="95"/>
      <c r="B1994" s="134"/>
      <c r="C1994" s="95"/>
      <c r="D1994" s="94"/>
      <c r="E1994" s="95"/>
      <c r="F1994" s="134"/>
      <c r="G1994" s="94"/>
      <c r="H1994" s="94"/>
      <c r="I1994" s="2"/>
      <c r="J1994" s="2"/>
      <c r="K1994" s="2"/>
      <c r="L1994" s="2"/>
      <c r="M1994" s="2"/>
      <c r="N1994" s="2"/>
      <c r="O1994" s="2"/>
      <c r="Q1994" s="2"/>
      <c r="R1994" s="2"/>
      <c r="S1994" s="2"/>
      <c r="T1994" s="2"/>
      <c r="V1994" s="2"/>
      <c r="W1994" s="2"/>
      <c r="X1994" s="2"/>
      <c r="Z1994" s="2"/>
      <c r="AA1994" s="2"/>
    </row>
    <row r="1995">
      <c r="A1995" s="95"/>
      <c r="B1995" s="134"/>
      <c r="C1995" s="95"/>
      <c r="D1995" s="94"/>
      <c r="E1995" s="95"/>
      <c r="F1995" s="134"/>
      <c r="G1995" s="94"/>
      <c r="H1995" s="94"/>
      <c r="I1995" s="2"/>
      <c r="J1995" s="2"/>
      <c r="K1995" s="2"/>
      <c r="L1995" s="2"/>
      <c r="M1995" s="2"/>
      <c r="N1995" s="2"/>
      <c r="O1995" s="2"/>
      <c r="Q1995" s="2"/>
      <c r="R1995" s="2"/>
      <c r="S1995" s="2"/>
      <c r="T1995" s="2"/>
      <c r="V1995" s="2"/>
      <c r="W1995" s="2"/>
      <c r="X1995" s="2"/>
      <c r="Z1995" s="2"/>
      <c r="AA1995" s="2"/>
    </row>
    <row r="1996">
      <c r="A1996" s="95"/>
      <c r="B1996" s="134"/>
      <c r="C1996" s="95"/>
      <c r="D1996" s="94"/>
      <c r="E1996" s="95"/>
      <c r="F1996" s="134"/>
      <c r="G1996" s="94"/>
      <c r="H1996" s="94"/>
      <c r="I1996" s="2"/>
      <c r="J1996" s="2"/>
      <c r="K1996" s="2"/>
      <c r="L1996" s="2"/>
      <c r="M1996" s="2"/>
      <c r="N1996" s="2"/>
      <c r="O1996" s="2"/>
      <c r="Q1996" s="2"/>
      <c r="R1996" s="2"/>
      <c r="S1996" s="2"/>
      <c r="T1996" s="2"/>
      <c r="V1996" s="2"/>
      <c r="W1996" s="2"/>
      <c r="X1996" s="2"/>
      <c r="Z1996" s="2"/>
      <c r="AA1996" s="2"/>
    </row>
    <row r="1997">
      <c r="A1997" s="95"/>
      <c r="B1997" s="134"/>
      <c r="C1997" s="95"/>
      <c r="D1997" s="94"/>
      <c r="E1997" s="95"/>
      <c r="F1997" s="134"/>
      <c r="G1997" s="94"/>
      <c r="H1997" s="94"/>
      <c r="I1997" s="2"/>
      <c r="J1997" s="2"/>
      <c r="K1997" s="2"/>
      <c r="L1997" s="2"/>
      <c r="M1997" s="2"/>
      <c r="N1997" s="2"/>
      <c r="O1997" s="2"/>
      <c r="Q1997" s="2"/>
      <c r="R1997" s="2"/>
      <c r="S1997" s="2"/>
      <c r="T1997" s="2"/>
      <c r="V1997" s="2"/>
      <c r="W1997" s="2"/>
      <c r="X1997" s="2"/>
      <c r="Z1997" s="2"/>
      <c r="AA1997" s="2"/>
    </row>
    <row r="1998">
      <c r="A1998" s="95"/>
      <c r="B1998" s="134"/>
      <c r="C1998" s="95"/>
      <c r="D1998" s="94"/>
      <c r="E1998" s="95"/>
      <c r="F1998" s="134"/>
      <c r="G1998" s="94"/>
      <c r="H1998" s="94"/>
      <c r="I1998" s="2"/>
      <c r="J1998" s="2"/>
      <c r="K1998" s="2"/>
      <c r="L1998" s="2"/>
      <c r="M1998" s="2"/>
      <c r="N1998" s="2"/>
      <c r="O1998" s="2"/>
      <c r="Q1998" s="2"/>
      <c r="R1998" s="2"/>
      <c r="S1998" s="2"/>
      <c r="T1998" s="2"/>
      <c r="V1998" s="2"/>
      <c r="W1998" s="2"/>
      <c r="X1998" s="2"/>
      <c r="Z1998" s="2"/>
      <c r="AA1998" s="2"/>
    </row>
    <row r="1999">
      <c r="A1999" s="95"/>
      <c r="B1999" s="134"/>
      <c r="C1999" s="95"/>
      <c r="D1999" s="94"/>
      <c r="E1999" s="95"/>
      <c r="F1999" s="134"/>
      <c r="G1999" s="94"/>
      <c r="H1999" s="94"/>
      <c r="I1999" s="2"/>
      <c r="J1999" s="2"/>
      <c r="K1999" s="2"/>
      <c r="L1999" s="2"/>
      <c r="M1999" s="2"/>
      <c r="N1999" s="2"/>
      <c r="O1999" s="2"/>
      <c r="Q1999" s="2"/>
      <c r="R1999" s="2"/>
      <c r="S1999" s="2"/>
      <c r="T1999" s="2"/>
      <c r="V1999" s="2"/>
      <c r="W1999" s="2"/>
      <c r="X1999" s="2"/>
      <c r="Z1999" s="2"/>
      <c r="AA1999" s="2"/>
    </row>
    <row r="2000">
      <c r="A2000" s="95"/>
      <c r="B2000" s="134"/>
      <c r="C2000" s="95"/>
      <c r="D2000" s="94"/>
      <c r="E2000" s="95"/>
      <c r="F2000" s="134"/>
      <c r="G2000" s="94"/>
      <c r="H2000" s="94"/>
      <c r="I2000" s="2"/>
      <c r="J2000" s="2"/>
      <c r="K2000" s="2"/>
      <c r="L2000" s="2"/>
      <c r="M2000" s="2"/>
      <c r="N2000" s="2"/>
      <c r="O2000" s="2"/>
      <c r="Q2000" s="2"/>
      <c r="R2000" s="2"/>
      <c r="S2000" s="2"/>
      <c r="T2000" s="2"/>
      <c r="V2000" s="2"/>
      <c r="W2000" s="2"/>
      <c r="X2000" s="2"/>
      <c r="Z2000" s="2"/>
      <c r="AA2000" s="2"/>
    </row>
    <row r="2001">
      <c r="A2001" s="95"/>
      <c r="B2001" s="134"/>
      <c r="C2001" s="95"/>
      <c r="D2001" s="94"/>
      <c r="E2001" s="95"/>
      <c r="F2001" s="134"/>
      <c r="G2001" s="94"/>
      <c r="H2001" s="94"/>
      <c r="I2001" s="2"/>
      <c r="J2001" s="2"/>
      <c r="K2001" s="2"/>
      <c r="L2001" s="2"/>
      <c r="M2001" s="2"/>
      <c r="N2001" s="2"/>
      <c r="O2001" s="2"/>
      <c r="Q2001" s="2"/>
      <c r="R2001" s="2"/>
      <c r="S2001" s="2"/>
      <c r="T2001" s="2"/>
      <c r="V2001" s="2"/>
      <c r="W2001" s="2"/>
      <c r="X2001" s="2"/>
      <c r="Z2001" s="2"/>
      <c r="AA2001" s="2"/>
    </row>
    <row r="2002">
      <c r="A2002" s="95"/>
      <c r="B2002" s="134"/>
      <c r="C2002" s="95"/>
      <c r="D2002" s="94"/>
      <c r="E2002" s="95"/>
      <c r="F2002" s="134"/>
      <c r="G2002" s="94"/>
      <c r="H2002" s="94"/>
      <c r="I2002" s="2"/>
      <c r="J2002" s="2"/>
      <c r="K2002" s="2"/>
      <c r="L2002" s="2"/>
      <c r="M2002" s="2"/>
      <c r="N2002" s="2"/>
      <c r="O2002" s="2"/>
      <c r="Q2002" s="2"/>
      <c r="R2002" s="2"/>
      <c r="S2002" s="2"/>
      <c r="T2002" s="2"/>
      <c r="V2002" s="2"/>
      <c r="W2002" s="2"/>
      <c r="X2002" s="2"/>
      <c r="Z2002" s="2"/>
      <c r="AA2002" s="2"/>
    </row>
    <row r="2003">
      <c r="A2003" s="95"/>
      <c r="B2003" s="134"/>
      <c r="C2003" s="95"/>
      <c r="D2003" s="94"/>
      <c r="E2003" s="95"/>
      <c r="F2003" s="134"/>
      <c r="G2003" s="94"/>
      <c r="H2003" s="94"/>
      <c r="I2003" s="2"/>
      <c r="J2003" s="2"/>
      <c r="K2003" s="2"/>
      <c r="L2003" s="2"/>
      <c r="M2003" s="2"/>
      <c r="N2003" s="2"/>
      <c r="O2003" s="2"/>
      <c r="Q2003" s="2"/>
      <c r="R2003" s="2"/>
      <c r="S2003" s="2"/>
      <c r="T2003" s="2"/>
      <c r="V2003" s="2"/>
      <c r="W2003" s="2"/>
      <c r="X2003" s="2"/>
      <c r="Z2003" s="2"/>
      <c r="AA2003" s="2"/>
    </row>
    <row r="2004">
      <c r="A2004" s="95"/>
      <c r="B2004" s="134"/>
      <c r="C2004" s="95"/>
      <c r="D2004" s="94"/>
      <c r="E2004" s="95"/>
      <c r="F2004" s="134"/>
      <c r="G2004" s="94"/>
      <c r="H2004" s="94"/>
      <c r="I2004" s="2"/>
      <c r="J2004" s="2"/>
      <c r="K2004" s="2"/>
      <c r="L2004" s="2"/>
      <c r="M2004" s="2"/>
      <c r="N2004" s="2"/>
      <c r="O2004" s="2"/>
      <c r="Q2004" s="2"/>
      <c r="R2004" s="2"/>
      <c r="S2004" s="2"/>
      <c r="T2004" s="2"/>
      <c r="V2004" s="2"/>
      <c r="W2004" s="2"/>
      <c r="X2004" s="2"/>
      <c r="Z2004" s="2"/>
      <c r="AA2004" s="2"/>
    </row>
    <row r="2005">
      <c r="A2005" s="95"/>
      <c r="B2005" s="134"/>
      <c r="C2005" s="95"/>
      <c r="D2005" s="94"/>
      <c r="E2005" s="95"/>
      <c r="F2005" s="134"/>
      <c r="G2005" s="94"/>
      <c r="H2005" s="94"/>
      <c r="I2005" s="2"/>
      <c r="J2005" s="2"/>
      <c r="K2005" s="2"/>
      <c r="L2005" s="2"/>
      <c r="M2005" s="2"/>
      <c r="N2005" s="2"/>
      <c r="O2005" s="2"/>
      <c r="Q2005" s="2"/>
      <c r="R2005" s="2"/>
      <c r="S2005" s="2"/>
      <c r="T2005" s="2"/>
      <c r="V2005" s="2"/>
      <c r="W2005" s="2"/>
      <c r="X2005" s="2"/>
      <c r="Z2005" s="2"/>
      <c r="AA2005" s="2"/>
    </row>
    <row r="2006">
      <c r="A2006" s="95"/>
      <c r="B2006" s="134"/>
      <c r="C2006" s="95"/>
      <c r="D2006" s="94"/>
      <c r="E2006" s="95"/>
      <c r="F2006" s="134"/>
      <c r="G2006" s="94"/>
      <c r="H2006" s="94"/>
      <c r="I2006" s="2"/>
      <c r="J2006" s="2"/>
      <c r="K2006" s="2"/>
      <c r="L2006" s="2"/>
      <c r="M2006" s="2"/>
      <c r="N2006" s="2"/>
      <c r="O2006" s="2"/>
      <c r="Q2006" s="2"/>
      <c r="R2006" s="2"/>
      <c r="S2006" s="2"/>
      <c r="T2006" s="2"/>
      <c r="V2006" s="2"/>
      <c r="W2006" s="2"/>
      <c r="X2006" s="2"/>
      <c r="Z2006" s="2"/>
      <c r="AA2006" s="2"/>
    </row>
    <row r="2007">
      <c r="A2007" s="95"/>
      <c r="B2007" s="134"/>
      <c r="C2007" s="95"/>
      <c r="D2007" s="94"/>
      <c r="E2007" s="95"/>
      <c r="F2007" s="134"/>
      <c r="G2007" s="94"/>
      <c r="H2007" s="94"/>
      <c r="I2007" s="2"/>
      <c r="J2007" s="2"/>
      <c r="K2007" s="2"/>
      <c r="L2007" s="2"/>
      <c r="M2007" s="2"/>
      <c r="N2007" s="2"/>
      <c r="O2007" s="2"/>
      <c r="Q2007" s="2"/>
      <c r="R2007" s="2"/>
      <c r="S2007" s="2"/>
      <c r="T2007" s="2"/>
      <c r="V2007" s="2"/>
      <c r="W2007" s="2"/>
      <c r="X2007" s="2"/>
      <c r="Z2007" s="2"/>
      <c r="AA2007" s="2"/>
    </row>
    <row r="2008">
      <c r="A2008" s="95"/>
      <c r="B2008" s="134"/>
      <c r="C2008" s="95"/>
      <c r="D2008" s="94"/>
      <c r="E2008" s="95"/>
      <c r="F2008" s="134"/>
      <c r="G2008" s="94"/>
      <c r="H2008" s="94"/>
      <c r="I2008" s="2"/>
      <c r="J2008" s="2"/>
      <c r="K2008" s="2"/>
      <c r="L2008" s="2"/>
      <c r="M2008" s="2"/>
      <c r="N2008" s="2"/>
      <c r="O2008" s="2"/>
      <c r="Q2008" s="2"/>
      <c r="R2008" s="2"/>
      <c r="S2008" s="2"/>
      <c r="T2008" s="2"/>
      <c r="V2008" s="2"/>
      <c r="W2008" s="2"/>
      <c r="X2008" s="2"/>
      <c r="Z2008" s="2"/>
      <c r="AA2008" s="2"/>
    </row>
    <row r="2009">
      <c r="A2009" s="95"/>
      <c r="B2009" s="134"/>
      <c r="C2009" s="95"/>
      <c r="D2009" s="94"/>
      <c r="E2009" s="95"/>
      <c r="F2009" s="134"/>
      <c r="G2009" s="94"/>
      <c r="H2009" s="94"/>
      <c r="I2009" s="2"/>
      <c r="J2009" s="2"/>
      <c r="K2009" s="2"/>
      <c r="L2009" s="2"/>
      <c r="M2009" s="2"/>
      <c r="N2009" s="2"/>
      <c r="O2009" s="2"/>
      <c r="Q2009" s="2"/>
      <c r="R2009" s="2"/>
      <c r="S2009" s="2"/>
      <c r="T2009" s="2"/>
      <c r="V2009" s="2"/>
      <c r="W2009" s="2"/>
      <c r="X2009" s="2"/>
      <c r="Z2009" s="2"/>
      <c r="AA2009" s="2"/>
    </row>
    <row r="2010">
      <c r="A2010" s="95"/>
      <c r="B2010" s="134"/>
      <c r="C2010" s="95"/>
      <c r="D2010" s="94"/>
      <c r="E2010" s="95"/>
      <c r="F2010" s="134"/>
      <c r="G2010" s="94"/>
      <c r="H2010" s="94"/>
      <c r="I2010" s="2"/>
      <c r="J2010" s="2"/>
      <c r="K2010" s="2"/>
      <c r="L2010" s="2"/>
      <c r="M2010" s="2"/>
      <c r="N2010" s="2"/>
      <c r="O2010" s="2"/>
      <c r="Q2010" s="2"/>
      <c r="R2010" s="2"/>
      <c r="S2010" s="2"/>
      <c r="T2010" s="2"/>
      <c r="V2010" s="2"/>
      <c r="W2010" s="2"/>
      <c r="X2010" s="2"/>
      <c r="Z2010" s="2"/>
      <c r="AA2010" s="2"/>
    </row>
    <row r="2011">
      <c r="A2011" s="95"/>
      <c r="B2011" s="134"/>
      <c r="C2011" s="95"/>
      <c r="D2011" s="94"/>
      <c r="E2011" s="95"/>
      <c r="F2011" s="134"/>
      <c r="G2011" s="94"/>
      <c r="H2011" s="94"/>
      <c r="I2011" s="2"/>
      <c r="J2011" s="2"/>
      <c r="K2011" s="2"/>
      <c r="L2011" s="2"/>
      <c r="M2011" s="2"/>
      <c r="N2011" s="2"/>
      <c r="O2011" s="2"/>
      <c r="Q2011" s="2"/>
      <c r="R2011" s="2"/>
      <c r="S2011" s="2"/>
      <c r="T2011" s="2"/>
      <c r="V2011" s="2"/>
      <c r="W2011" s="2"/>
      <c r="X2011" s="2"/>
      <c r="Z2011" s="2"/>
      <c r="AA2011" s="2"/>
    </row>
    <row r="2012">
      <c r="A2012" s="95"/>
      <c r="B2012" s="134"/>
      <c r="C2012" s="95"/>
      <c r="D2012" s="94"/>
      <c r="E2012" s="95"/>
      <c r="F2012" s="134"/>
      <c r="G2012" s="94"/>
      <c r="H2012" s="94"/>
      <c r="I2012" s="2"/>
      <c r="J2012" s="2"/>
      <c r="K2012" s="2"/>
      <c r="L2012" s="2"/>
      <c r="M2012" s="2"/>
      <c r="N2012" s="2"/>
      <c r="O2012" s="2"/>
      <c r="Q2012" s="2"/>
      <c r="R2012" s="2"/>
      <c r="S2012" s="2"/>
      <c r="T2012" s="2"/>
      <c r="V2012" s="2"/>
      <c r="W2012" s="2"/>
      <c r="X2012" s="2"/>
      <c r="Z2012" s="2"/>
      <c r="AA2012" s="2"/>
    </row>
    <row r="2013">
      <c r="A2013" s="95"/>
      <c r="B2013" s="134"/>
      <c r="C2013" s="95"/>
      <c r="D2013" s="94"/>
      <c r="E2013" s="95"/>
      <c r="F2013" s="134"/>
      <c r="G2013" s="94"/>
      <c r="H2013" s="94"/>
      <c r="I2013" s="2"/>
      <c r="J2013" s="2"/>
      <c r="K2013" s="2"/>
      <c r="L2013" s="2"/>
      <c r="M2013" s="2"/>
      <c r="N2013" s="2"/>
      <c r="O2013" s="2"/>
      <c r="Q2013" s="2"/>
      <c r="R2013" s="2"/>
      <c r="S2013" s="2"/>
      <c r="T2013" s="2"/>
      <c r="V2013" s="2"/>
      <c r="W2013" s="2"/>
      <c r="X2013" s="2"/>
      <c r="Z2013" s="2"/>
      <c r="AA2013" s="2"/>
    </row>
    <row r="2014">
      <c r="A2014" s="95"/>
      <c r="B2014" s="134"/>
      <c r="C2014" s="95"/>
      <c r="D2014" s="94"/>
      <c r="E2014" s="95"/>
      <c r="F2014" s="134"/>
      <c r="G2014" s="94"/>
      <c r="H2014" s="94"/>
      <c r="I2014" s="2"/>
      <c r="J2014" s="2"/>
      <c r="K2014" s="2"/>
      <c r="L2014" s="2"/>
      <c r="M2014" s="2"/>
      <c r="N2014" s="2"/>
      <c r="O2014" s="2"/>
      <c r="Q2014" s="2"/>
      <c r="R2014" s="2"/>
      <c r="S2014" s="2"/>
      <c r="T2014" s="2"/>
      <c r="V2014" s="2"/>
      <c r="W2014" s="2"/>
      <c r="X2014" s="2"/>
      <c r="Z2014" s="2"/>
      <c r="AA2014" s="2"/>
    </row>
    <row r="2015">
      <c r="A2015" s="95"/>
      <c r="B2015" s="134"/>
      <c r="C2015" s="95"/>
      <c r="D2015" s="94"/>
      <c r="E2015" s="95"/>
      <c r="F2015" s="134"/>
      <c r="G2015" s="94"/>
      <c r="H2015" s="94"/>
      <c r="I2015" s="2"/>
      <c r="J2015" s="2"/>
      <c r="K2015" s="2"/>
      <c r="L2015" s="2"/>
      <c r="M2015" s="2"/>
      <c r="N2015" s="2"/>
      <c r="O2015" s="2"/>
      <c r="Q2015" s="2"/>
      <c r="R2015" s="2"/>
      <c r="S2015" s="2"/>
      <c r="T2015" s="2"/>
      <c r="V2015" s="2"/>
      <c r="W2015" s="2"/>
      <c r="X2015" s="2"/>
      <c r="Z2015" s="2"/>
      <c r="AA2015" s="2"/>
    </row>
    <row r="2016">
      <c r="A2016" s="95"/>
      <c r="B2016" s="134"/>
      <c r="C2016" s="95"/>
      <c r="D2016" s="94"/>
      <c r="E2016" s="95"/>
      <c r="F2016" s="134"/>
      <c r="G2016" s="94"/>
      <c r="H2016" s="94"/>
      <c r="I2016" s="2"/>
      <c r="J2016" s="2"/>
      <c r="K2016" s="2"/>
      <c r="L2016" s="2"/>
      <c r="M2016" s="2"/>
      <c r="N2016" s="2"/>
      <c r="O2016" s="2"/>
      <c r="Q2016" s="2"/>
      <c r="R2016" s="2"/>
      <c r="S2016" s="2"/>
      <c r="T2016" s="2"/>
      <c r="V2016" s="2"/>
      <c r="W2016" s="2"/>
      <c r="X2016" s="2"/>
      <c r="Z2016" s="2"/>
      <c r="AA2016" s="2"/>
    </row>
    <row r="2017">
      <c r="A2017" s="95"/>
      <c r="B2017" s="134"/>
      <c r="C2017" s="95"/>
      <c r="D2017" s="94"/>
      <c r="E2017" s="95"/>
      <c r="F2017" s="134"/>
      <c r="G2017" s="94"/>
      <c r="H2017" s="94"/>
      <c r="I2017" s="2"/>
      <c r="J2017" s="2"/>
      <c r="K2017" s="2"/>
      <c r="L2017" s="2"/>
      <c r="M2017" s="2"/>
      <c r="N2017" s="2"/>
      <c r="O2017" s="2"/>
      <c r="Q2017" s="2"/>
      <c r="R2017" s="2"/>
      <c r="S2017" s="2"/>
      <c r="T2017" s="2"/>
      <c r="V2017" s="2"/>
      <c r="W2017" s="2"/>
      <c r="X2017" s="2"/>
      <c r="Z2017" s="2"/>
      <c r="AA2017" s="2"/>
    </row>
    <row r="2018">
      <c r="A2018" s="95"/>
      <c r="B2018" s="134"/>
      <c r="C2018" s="95"/>
      <c r="D2018" s="94"/>
      <c r="E2018" s="95"/>
      <c r="F2018" s="134"/>
      <c r="G2018" s="94"/>
      <c r="H2018" s="94"/>
      <c r="I2018" s="2"/>
      <c r="J2018" s="2"/>
      <c r="K2018" s="2"/>
      <c r="L2018" s="2"/>
      <c r="M2018" s="2"/>
      <c r="N2018" s="2"/>
      <c r="O2018" s="2"/>
      <c r="Q2018" s="2"/>
      <c r="R2018" s="2"/>
      <c r="S2018" s="2"/>
      <c r="T2018" s="2"/>
      <c r="V2018" s="2"/>
      <c r="W2018" s="2"/>
      <c r="X2018" s="2"/>
      <c r="Z2018" s="2"/>
      <c r="AA2018" s="2"/>
    </row>
    <row r="2019">
      <c r="A2019" s="95"/>
      <c r="B2019" s="134"/>
      <c r="C2019" s="95"/>
      <c r="D2019" s="94"/>
      <c r="E2019" s="95"/>
      <c r="F2019" s="134"/>
      <c r="G2019" s="94"/>
      <c r="H2019" s="94"/>
      <c r="I2019" s="2"/>
      <c r="J2019" s="2"/>
      <c r="K2019" s="2"/>
      <c r="L2019" s="2"/>
      <c r="M2019" s="2"/>
      <c r="N2019" s="2"/>
      <c r="O2019" s="2"/>
      <c r="Q2019" s="2"/>
      <c r="R2019" s="2"/>
      <c r="S2019" s="2"/>
      <c r="T2019" s="2"/>
      <c r="V2019" s="2"/>
      <c r="W2019" s="2"/>
      <c r="X2019" s="2"/>
      <c r="Z2019" s="2"/>
      <c r="AA2019" s="2"/>
    </row>
    <row r="2020">
      <c r="A2020" s="95"/>
      <c r="B2020" s="134"/>
      <c r="C2020" s="95"/>
      <c r="D2020" s="94"/>
      <c r="E2020" s="95"/>
      <c r="F2020" s="134"/>
      <c r="G2020" s="94"/>
      <c r="H2020" s="94"/>
      <c r="I2020" s="2"/>
      <c r="J2020" s="2"/>
      <c r="K2020" s="2"/>
      <c r="L2020" s="2"/>
      <c r="M2020" s="2"/>
      <c r="N2020" s="2"/>
      <c r="O2020" s="2"/>
      <c r="Q2020" s="2"/>
      <c r="R2020" s="2"/>
      <c r="S2020" s="2"/>
      <c r="T2020" s="2"/>
      <c r="V2020" s="2"/>
      <c r="W2020" s="2"/>
      <c r="X2020" s="2"/>
      <c r="Z2020" s="2"/>
      <c r="AA2020" s="2"/>
    </row>
    <row r="2021">
      <c r="A2021" s="95"/>
      <c r="B2021" s="134"/>
      <c r="C2021" s="95"/>
      <c r="D2021" s="94"/>
      <c r="E2021" s="95"/>
      <c r="F2021" s="134"/>
      <c r="G2021" s="94"/>
      <c r="H2021" s="94"/>
      <c r="I2021" s="2"/>
      <c r="J2021" s="2"/>
      <c r="K2021" s="2"/>
      <c r="L2021" s="2"/>
      <c r="M2021" s="2"/>
      <c r="N2021" s="2"/>
      <c r="O2021" s="2"/>
      <c r="Q2021" s="2"/>
      <c r="R2021" s="2"/>
      <c r="S2021" s="2"/>
      <c r="T2021" s="2"/>
      <c r="V2021" s="2"/>
      <c r="W2021" s="2"/>
      <c r="X2021" s="2"/>
      <c r="Z2021" s="2"/>
      <c r="AA2021" s="2"/>
    </row>
    <row r="2022">
      <c r="A2022" s="95"/>
      <c r="B2022" s="134"/>
      <c r="C2022" s="95"/>
      <c r="D2022" s="94"/>
      <c r="E2022" s="95"/>
      <c r="F2022" s="134"/>
      <c r="G2022" s="94"/>
      <c r="H2022" s="94"/>
      <c r="I2022" s="2"/>
      <c r="J2022" s="2"/>
      <c r="K2022" s="2"/>
      <c r="L2022" s="2"/>
      <c r="M2022" s="2"/>
      <c r="N2022" s="2"/>
      <c r="O2022" s="2"/>
      <c r="Q2022" s="2"/>
      <c r="R2022" s="2"/>
      <c r="S2022" s="2"/>
      <c r="T2022" s="2"/>
      <c r="V2022" s="2"/>
      <c r="W2022" s="2"/>
      <c r="X2022" s="2"/>
      <c r="Z2022" s="2"/>
      <c r="AA2022" s="2"/>
    </row>
    <row r="2023">
      <c r="A2023" s="95"/>
      <c r="B2023" s="134"/>
      <c r="C2023" s="95"/>
      <c r="D2023" s="94"/>
      <c r="E2023" s="95"/>
      <c r="F2023" s="134"/>
      <c r="G2023" s="94"/>
      <c r="H2023" s="94"/>
      <c r="I2023" s="2"/>
      <c r="J2023" s="2"/>
      <c r="K2023" s="2"/>
      <c r="L2023" s="2"/>
      <c r="M2023" s="2"/>
      <c r="N2023" s="2"/>
      <c r="O2023" s="2"/>
      <c r="Q2023" s="2"/>
      <c r="R2023" s="2"/>
      <c r="S2023" s="2"/>
      <c r="T2023" s="2"/>
      <c r="V2023" s="2"/>
      <c r="W2023" s="2"/>
      <c r="X2023" s="2"/>
      <c r="Z2023" s="2"/>
      <c r="AA2023" s="2"/>
    </row>
    <row r="2024">
      <c r="A2024" s="95"/>
      <c r="B2024" s="134"/>
      <c r="C2024" s="95"/>
      <c r="D2024" s="94"/>
      <c r="E2024" s="95"/>
      <c r="F2024" s="134"/>
      <c r="G2024" s="94"/>
      <c r="H2024" s="94"/>
      <c r="I2024" s="2"/>
      <c r="J2024" s="2"/>
      <c r="K2024" s="2"/>
      <c r="L2024" s="2"/>
      <c r="M2024" s="2"/>
      <c r="N2024" s="2"/>
      <c r="O2024" s="2"/>
      <c r="Q2024" s="2"/>
      <c r="R2024" s="2"/>
      <c r="S2024" s="2"/>
      <c r="T2024" s="2"/>
      <c r="V2024" s="2"/>
      <c r="W2024" s="2"/>
      <c r="X2024" s="2"/>
      <c r="Z2024" s="2"/>
      <c r="AA2024" s="2"/>
    </row>
    <row r="2025">
      <c r="A2025" s="95"/>
      <c r="B2025" s="134"/>
      <c r="C2025" s="95"/>
      <c r="D2025" s="94"/>
      <c r="E2025" s="95"/>
      <c r="F2025" s="134"/>
      <c r="G2025" s="94"/>
      <c r="H2025" s="94"/>
      <c r="I2025" s="2"/>
      <c r="J2025" s="2"/>
      <c r="K2025" s="2"/>
      <c r="L2025" s="2"/>
      <c r="M2025" s="2"/>
      <c r="N2025" s="2"/>
      <c r="O2025" s="2"/>
      <c r="Q2025" s="2"/>
      <c r="R2025" s="2"/>
      <c r="S2025" s="2"/>
      <c r="T2025" s="2"/>
      <c r="V2025" s="2"/>
      <c r="W2025" s="2"/>
      <c r="X2025" s="2"/>
      <c r="Z2025" s="2"/>
      <c r="AA2025" s="2"/>
    </row>
    <row r="2026">
      <c r="A2026" s="95"/>
      <c r="B2026" s="134"/>
      <c r="C2026" s="95"/>
      <c r="D2026" s="94"/>
      <c r="E2026" s="95"/>
      <c r="F2026" s="134"/>
      <c r="G2026" s="94"/>
      <c r="H2026" s="94"/>
      <c r="I2026" s="2"/>
      <c r="J2026" s="2"/>
      <c r="K2026" s="2"/>
      <c r="L2026" s="2"/>
      <c r="M2026" s="2"/>
      <c r="N2026" s="2"/>
      <c r="O2026" s="2"/>
      <c r="Q2026" s="2"/>
      <c r="R2026" s="2"/>
      <c r="S2026" s="2"/>
      <c r="T2026" s="2"/>
      <c r="V2026" s="2"/>
      <c r="W2026" s="2"/>
      <c r="X2026" s="2"/>
      <c r="Z2026" s="2"/>
      <c r="AA2026" s="2"/>
    </row>
    <row r="2027">
      <c r="A2027" s="95"/>
      <c r="B2027" s="134"/>
      <c r="C2027" s="95"/>
      <c r="D2027" s="94"/>
      <c r="E2027" s="95"/>
      <c r="F2027" s="134"/>
      <c r="G2027" s="94"/>
      <c r="H2027" s="94"/>
      <c r="I2027" s="2"/>
      <c r="J2027" s="2"/>
      <c r="K2027" s="2"/>
      <c r="L2027" s="2"/>
      <c r="M2027" s="2"/>
      <c r="N2027" s="2"/>
      <c r="O2027" s="2"/>
      <c r="Q2027" s="2"/>
      <c r="R2027" s="2"/>
      <c r="S2027" s="2"/>
      <c r="T2027" s="2"/>
      <c r="V2027" s="2"/>
      <c r="W2027" s="2"/>
      <c r="X2027" s="2"/>
      <c r="Z2027" s="2"/>
      <c r="AA2027" s="2"/>
    </row>
    <row r="2028">
      <c r="A2028" s="95"/>
      <c r="B2028" s="134"/>
      <c r="C2028" s="95"/>
      <c r="D2028" s="94"/>
      <c r="E2028" s="95"/>
      <c r="F2028" s="134"/>
      <c r="G2028" s="94"/>
      <c r="H2028" s="94"/>
      <c r="I2028" s="2"/>
      <c r="J2028" s="2"/>
      <c r="K2028" s="2"/>
      <c r="L2028" s="2"/>
      <c r="M2028" s="2"/>
      <c r="N2028" s="2"/>
      <c r="O2028" s="2"/>
      <c r="Q2028" s="2"/>
      <c r="R2028" s="2"/>
      <c r="S2028" s="2"/>
      <c r="T2028" s="2"/>
      <c r="V2028" s="2"/>
      <c r="W2028" s="2"/>
      <c r="X2028" s="2"/>
      <c r="Z2028" s="2"/>
      <c r="AA2028" s="2"/>
    </row>
    <row r="2029">
      <c r="A2029" s="95"/>
      <c r="B2029" s="134"/>
      <c r="C2029" s="95"/>
      <c r="D2029" s="94"/>
      <c r="E2029" s="95"/>
      <c r="F2029" s="134"/>
      <c r="G2029" s="94"/>
      <c r="H2029" s="94"/>
      <c r="I2029" s="2"/>
      <c r="J2029" s="2"/>
      <c r="K2029" s="2"/>
      <c r="L2029" s="2"/>
      <c r="M2029" s="2"/>
      <c r="N2029" s="2"/>
      <c r="O2029" s="2"/>
      <c r="Q2029" s="2"/>
      <c r="R2029" s="2"/>
      <c r="S2029" s="2"/>
      <c r="T2029" s="2"/>
      <c r="V2029" s="2"/>
      <c r="W2029" s="2"/>
      <c r="X2029" s="2"/>
      <c r="Z2029" s="2"/>
      <c r="AA2029" s="2"/>
    </row>
    <row r="2030">
      <c r="A2030" s="95"/>
      <c r="B2030" s="134"/>
      <c r="C2030" s="95"/>
      <c r="D2030" s="94"/>
      <c r="E2030" s="95"/>
      <c r="F2030" s="134"/>
      <c r="G2030" s="94"/>
      <c r="H2030" s="94"/>
      <c r="I2030" s="2"/>
      <c r="J2030" s="2"/>
      <c r="K2030" s="2"/>
      <c r="L2030" s="2"/>
      <c r="M2030" s="2"/>
      <c r="N2030" s="2"/>
      <c r="O2030" s="2"/>
      <c r="Q2030" s="2"/>
      <c r="R2030" s="2"/>
      <c r="S2030" s="2"/>
      <c r="T2030" s="2"/>
      <c r="V2030" s="2"/>
      <c r="W2030" s="2"/>
      <c r="X2030" s="2"/>
      <c r="Z2030" s="2"/>
      <c r="AA2030" s="2"/>
    </row>
    <row r="2031">
      <c r="A2031" s="95"/>
      <c r="B2031" s="134"/>
      <c r="C2031" s="95"/>
      <c r="D2031" s="94"/>
      <c r="E2031" s="95"/>
      <c r="F2031" s="134"/>
      <c r="G2031" s="94"/>
      <c r="H2031" s="94"/>
      <c r="I2031" s="2"/>
      <c r="J2031" s="2"/>
      <c r="K2031" s="2"/>
      <c r="L2031" s="2"/>
      <c r="M2031" s="2"/>
      <c r="N2031" s="2"/>
      <c r="O2031" s="2"/>
      <c r="Q2031" s="2"/>
      <c r="R2031" s="2"/>
      <c r="S2031" s="2"/>
      <c r="T2031" s="2"/>
      <c r="V2031" s="2"/>
      <c r="W2031" s="2"/>
      <c r="X2031" s="2"/>
      <c r="Z2031" s="2"/>
      <c r="AA2031" s="2"/>
    </row>
    <row r="2032">
      <c r="A2032" s="95"/>
      <c r="B2032" s="134"/>
      <c r="C2032" s="95"/>
      <c r="D2032" s="94"/>
      <c r="E2032" s="95"/>
      <c r="F2032" s="134"/>
      <c r="G2032" s="94"/>
      <c r="H2032" s="94"/>
      <c r="I2032" s="2"/>
      <c r="J2032" s="2"/>
      <c r="K2032" s="2"/>
      <c r="L2032" s="2"/>
      <c r="M2032" s="2"/>
      <c r="N2032" s="2"/>
      <c r="O2032" s="2"/>
      <c r="Q2032" s="2"/>
      <c r="R2032" s="2"/>
      <c r="S2032" s="2"/>
      <c r="T2032" s="2"/>
      <c r="V2032" s="2"/>
      <c r="W2032" s="2"/>
      <c r="X2032" s="2"/>
      <c r="Z2032" s="2"/>
      <c r="AA2032" s="2"/>
    </row>
    <row r="2033">
      <c r="A2033" s="95"/>
      <c r="B2033" s="134"/>
      <c r="C2033" s="95"/>
      <c r="D2033" s="94"/>
      <c r="E2033" s="95"/>
      <c r="F2033" s="134"/>
      <c r="G2033" s="94"/>
      <c r="H2033" s="94"/>
      <c r="I2033" s="2"/>
      <c r="J2033" s="2"/>
      <c r="K2033" s="2"/>
      <c r="L2033" s="2"/>
      <c r="M2033" s="2"/>
      <c r="N2033" s="2"/>
      <c r="O2033" s="2"/>
      <c r="Q2033" s="2"/>
      <c r="R2033" s="2"/>
      <c r="S2033" s="2"/>
      <c r="T2033" s="2"/>
      <c r="V2033" s="2"/>
      <c r="W2033" s="2"/>
      <c r="X2033" s="2"/>
      <c r="Z2033" s="2"/>
      <c r="AA2033" s="2"/>
    </row>
    <row r="2034">
      <c r="A2034" s="95"/>
      <c r="B2034" s="134"/>
      <c r="C2034" s="95"/>
      <c r="D2034" s="94"/>
      <c r="E2034" s="95"/>
      <c r="F2034" s="134"/>
      <c r="G2034" s="94"/>
      <c r="H2034" s="94"/>
      <c r="I2034" s="2"/>
      <c r="J2034" s="2"/>
      <c r="K2034" s="2"/>
      <c r="L2034" s="2"/>
      <c r="M2034" s="2"/>
      <c r="N2034" s="2"/>
      <c r="O2034" s="2"/>
      <c r="Q2034" s="2"/>
      <c r="R2034" s="2"/>
      <c r="S2034" s="2"/>
      <c r="T2034" s="2"/>
      <c r="V2034" s="2"/>
      <c r="W2034" s="2"/>
      <c r="X2034" s="2"/>
      <c r="Z2034" s="2"/>
      <c r="AA2034" s="2"/>
    </row>
    <row r="2035">
      <c r="A2035" s="95"/>
      <c r="B2035" s="134"/>
      <c r="C2035" s="95"/>
      <c r="D2035" s="94"/>
      <c r="E2035" s="95"/>
      <c r="F2035" s="134"/>
      <c r="G2035" s="94"/>
      <c r="H2035" s="94"/>
      <c r="I2035" s="2"/>
      <c r="J2035" s="2"/>
      <c r="K2035" s="2"/>
      <c r="L2035" s="2"/>
      <c r="M2035" s="2"/>
      <c r="N2035" s="2"/>
      <c r="O2035" s="2"/>
      <c r="Q2035" s="2"/>
      <c r="R2035" s="2"/>
      <c r="S2035" s="2"/>
      <c r="T2035" s="2"/>
      <c r="V2035" s="2"/>
      <c r="W2035" s="2"/>
      <c r="X2035" s="2"/>
      <c r="Z2035" s="2"/>
      <c r="AA2035" s="2"/>
    </row>
    <row r="2036">
      <c r="A2036" s="95"/>
      <c r="B2036" s="134"/>
      <c r="C2036" s="95"/>
      <c r="D2036" s="94"/>
      <c r="E2036" s="95"/>
      <c r="F2036" s="134"/>
      <c r="G2036" s="94"/>
      <c r="H2036" s="94"/>
      <c r="I2036" s="2"/>
      <c r="J2036" s="2"/>
      <c r="K2036" s="2"/>
      <c r="L2036" s="2"/>
      <c r="M2036" s="2"/>
      <c r="N2036" s="2"/>
      <c r="O2036" s="2"/>
      <c r="Q2036" s="2"/>
      <c r="R2036" s="2"/>
      <c r="S2036" s="2"/>
      <c r="T2036" s="2"/>
      <c r="V2036" s="2"/>
      <c r="W2036" s="2"/>
      <c r="X2036" s="2"/>
      <c r="Z2036" s="2"/>
      <c r="AA2036" s="2"/>
    </row>
    <row r="2037">
      <c r="A2037" s="95"/>
      <c r="B2037" s="134"/>
      <c r="C2037" s="95"/>
      <c r="D2037" s="94"/>
      <c r="E2037" s="95"/>
      <c r="F2037" s="134"/>
      <c r="G2037" s="94"/>
      <c r="H2037" s="94"/>
      <c r="I2037" s="2"/>
      <c r="J2037" s="2"/>
      <c r="K2037" s="2"/>
      <c r="L2037" s="2"/>
      <c r="M2037" s="2"/>
      <c r="N2037" s="2"/>
      <c r="O2037" s="2"/>
      <c r="Q2037" s="2"/>
      <c r="R2037" s="2"/>
      <c r="S2037" s="2"/>
      <c r="T2037" s="2"/>
      <c r="V2037" s="2"/>
      <c r="W2037" s="2"/>
      <c r="X2037" s="2"/>
      <c r="Z2037" s="2"/>
      <c r="AA2037" s="2"/>
    </row>
    <row r="2038">
      <c r="A2038" s="95"/>
      <c r="B2038" s="134"/>
      <c r="C2038" s="95"/>
      <c r="D2038" s="94"/>
      <c r="E2038" s="95"/>
      <c r="F2038" s="134"/>
      <c r="G2038" s="94"/>
      <c r="H2038" s="94"/>
      <c r="I2038" s="2"/>
      <c r="J2038" s="2"/>
      <c r="K2038" s="2"/>
      <c r="L2038" s="2"/>
      <c r="M2038" s="2"/>
      <c r="N2038" s="2"/>
      <c r="O2038" s="2"/>
      <c r="Q2038" s="2"/>
      <c r="R2038" s="2"/>
      <c r="S2038" s="2"/>
      <c r="T2038" s="2"/>
      <c r="V2038" s="2"/>
      <c r="W2038" s="2"/>
      <c r="X2038" s="2"/>
      <c r="Z2038" s="2"/>
      <c r="AA2038" s="2"/>
    </row>
    <row r="2039">
      <c r="A2039" s="95"/>
      <c r="B2039" s="134"/>
      <c r="C2039" s="95"/>
      <c r="D2039" s="94"/>
      <c r="E2039" s="95"/>
      <c r="F2039" s="134"/>
      <c r="G2039" s="94"/>
      <c r="H2039" s="94"/>
      <c r="I2039" s="2"/>
      <c r="J2039" s="2"/>
      <c r="K2039" s="2"/>
      <c r="L2039" s="2"/>
      <c r="M2039" s="2"/>
      <c r="N2039" s="2"/>
      <c r="O2039" s="2"/>
      <c r="Q2039" s="2"/>
      <c r="R2039" s="2"/>
      <c r="S2039" s="2"/>
      <c r="T2039" s="2"/>
      <c r="V2039" s="2"/>
      <c r="W2039" s="2"/>
      <c r="X2039" s="2"/>
      <c r="Z2039" s="2"/>
      <c r="AA2039" s="2"/>
    </row>
    <row r="2040">
      <c r="A2040" s="95"/>
      <c r="B2040" s="134"/>
      <c r="C2040" s="95"/>
      <c r="D2040" s="94"/>
      <c r="E2040" s="95"/>
      <c r="F2040" s="134"/>
      <c r="G2040" s="94"/>
      <c r="H2040" s="94"/>
      <c r="I2040" s="2"/>
      <c r="J2040" s="2"/>
      <c r="K2040" s="2"/>
      <c r="L2040" s="2"/>
      <c r="M2040" s="2"/>
      <c r="N2040" s="2"/>
      <c r="O2040" s="2"/>
      <c r="Q2040" s="2"/>
      <c r="R2040" s="2"/>
      <c r="S2040" s="2"/>
      <c r="T2040" s="2"/>
      <c r="V2040" s="2"/>
      <c r="W2040" s="2"/>
      <c r="X2040" s="2"/>
      <c r="Z2040" s="2"/>
      <c r="AA2040" s="2"/>
    </row>
    <row r="2041">
      <c r="A2041" s="95"/>
      <c r="B2041" s="134"/>
      <c r="C2041" s="95"/>
      <c r="D2041" s="94"/>
      <c r="E2041" s="95"/>
      <c r="F2041" s="134"/>
      <c r="G2041" s="94"/>
      <c r="H2041" s="94"/>
      <c r="I2041" s="2"/>
      <c r="J2041" s="2"/>
      <c r="K2041" s="2"/>
      <c r="L2041" s="2"/>
      <c r="M2041" s="2"/>
      <c r="N2041" s="2"/>
      <c r="O2041" s="2"/>
      <c r="Q2041" s="2"/>
      <c r="R2041" s="2"/>
      <c r="S2041" s="2"/>
      <c r="T2041" s="2"/>
      <c r="V2041" s="2"/>
      <c r="W2041" s="2"/>
      <c r="X2041" s="2"/>
      <c r="Z2041" s="2"/>
      <c r="AA2041" s="2"/>
    </row>
    <row r="2042">
      <c r="A2042" s="95"/>
      <c r="B2042" s="134"/>
      <c r="C2042" s="95"/>
      <c r="D2042" s="94"/>
      <c r="E2042" s="95"/>
      <c r="F2042" s="134"/>
      <c r="G2042" s="94"/>
      <c r="H2042" s="94"/>
      <c r="I2042" s="2"/>
      <c r="J2042" s="2"/>
      <c r="K2042" s="2"/>
      <c r="L2042" s="2"/>
      <c r="M2042" s="2"/>
      <c r="N2042" s="2"/>
      <c r="O2042" s="2"/>
      <c r="Q2042" s="2"/>
      <c r="R2042" s="2"/>
      <c r="S2042" s="2"/>
      <c r="T2042" s="2"/>
      <c r="V2042" s="2"/>
      <c r="W2042" s="2"/>
      <c r="X2042" s="2"/>
      <c r="Z2042" s="2"/>
      <c r="AA2042" s="2"/>
    </row>
    <row r="2043">
      <c r="A2043" s="95"/>
      <c r="B2043" s="134"/>
      <c r="C2043" s="95"/>
      <c r="D2043" s="94"/>
      <c r="E2043" s="95"/>
      <c r="F2043" s="134"/>
      <c r="G2043" s="94"/>
      <c r="H2043" s="94"/>
      <c r="I2043" s="2"/>
      <c r="J2043" s="2"/>
      <c r="K2043" s="2"/>
      <c r="L2043" s="2"/>
      <c r="M2043" s="2"/>
      <c r="N2043" s="2"/>
      <c r="O2043" s="2"/>
      <c r="Q2043" s="2"/>
      <c r="R2043" s="2"/>
      <c r="S2043" s="2"/>
      <c r="T2043" s="2"/>
      <c r="V2043" s="2"/>
      <c r="W2043" s="2"/>
      <c r="X2043" s="2"/>
      <c r="Z2043" s="2"/>
      <c r="AA2043" s="2"/>
    </row>
    <row r="2044">
      <c r="A2044" s="95"/>
      <c r="B2044" s="134"/>
      <c r="C2044" s="95"/>
      <c r="D2044" s="94"/>
      <c r="E2044" s="95"/>
      <c r="F2044" s="134"/>
      <c r="G2044" s="94"/>
      <c r="H2044" s="94"/>
      <c r="I2044" s="2"/>
      <c r="J2044" s="2"/>
      <c r="K2044" s="2"/>
      <c r="L2044" s="2"/>
      <c r="M2044" s="2"/>
      <c r="N2044" s="2"/>
      <c r="O2044" s="2"/>
      <c r="Q2044" s="2"/>
      <c r="R2044" s="2"/>
      <c r="S2044" s="2"/>
      <c r="T2044" s="2"/>
      <c r="V2044" s="2"/>
      <c r="W2044" s="2"/>
      <c r="X2044" s="2"/>
      <c r="Z2044" s="2"/>
      <c r="AA2044" s="2"/>
    </row>
    <row r="2045">
      <c r="A2045" s="95"/>
      <c r="B2045" s="134"/>
      <c r="C2045" s="95"/>
      <c r="D2045" s="94"/>
      <c r="E2045" s="95"/>
      <c r="F2045" s="134"/>
      <c r="G2045" s="94"/>
      <c r="H2045" s="94"/>
      <c r="I2045" s="2"/>
      <c r="J2045" s="2"/>
      <c r="K2045" s="2"/>
      <c r="L2045" s="2"/>
      <c r="M2045" s="2"/>
      <c r="N2045" s="2"/>
      <c r="O2045" s="2"/>
      <c r="Q2045" s="2"/>
      <c r="R2045" s="2"/>
      <c r="S2045" s="2"/>
      <c r="T2045" s="2"/>
      <c r="V2045" s="2"/>
      <c r="W2045" s="2"/>
      <c r="X2045" s="2"/>
      <c r="Z2045" s="2"/>
      <c r="AA2045" s="2"/>
    </row>
    <row r="2046">
      <c r="A2046" s="95"/>
      <c r="B2046" s="134"/>
      <c r="C2046" s="95"/>
      <c r="D2046" s="94"/>
      <c r="E2046" s="95"/>
      <c r="F2046" s="134"/>
      <c r="G2046" s="94"/>
      <c r="H2046" s="94"/>
      <c r="I2046" s="2"/>
      <c r="J2046" s="2"/>
      <c r="K2046" s="2"/>
      <c r="L2046" s="2"/>
      <c r="M2046" s="2"/>
      <c r="N2046" s="2"/>
      <c r="O2046" s="2"/>
      <c r="Q2046" s="2"/>
      <c r="R2046" s="2"/>
      <c r="S2046" s="2"/>
      <c r="T2046" s="2"/>
      <c r="V2046" s="2"/>
      <c r="W2046" s="2"/>
      <c r="X2046" s="2"/>
      <c r="Z2046" s="2"/>
      <c r="AA2046" s="2"/>
    </row>
    <row r="2047">
      <c r="A2047" s="95"/>
      <c r="B2047" s="134"/>
      <c r="C2047" s="95"/>
      <c r="D2047" s="94"/>
      <c r="E2047" s="95"/>
      <c r="F2047" s="134"/>
      <c r="G2047" s="94"/>
      <c r="H2047" s="94"/>
      <c r="I2047" s="2"/>
      <c r="J2047" s="2"/>
      <c r="K2047" s="2"/>
      <c r="L2047" s="2"/>
      <c r="M2047" s="2"/>
      <c r="N2047" s="2"/>
      <c r="O2047" s="2"/>
      <c r="Q2047" s="2"/>
      <c r="R2047" s="2"/>
      <c r="S2047" s="2"/>
      <c r="T2047" s="2"/>
      <c r="V2047" s="2"/>
      <c r="W2047" s="2"/>
      <c r="X2047" s="2"/>
      <c r="Z2047" s="2"/>
      <c r="AA2047" s="2"/>
    </row>
    <row r="2048">
      <c r="A2048" s="95"/>
      <c r="B2048" s="134"/>
      <c r="C2048" s="95"/>
      <c r="D2048" s="94"/>
      <c r="E2048" s="95"/>
      <c r="F2048" s="134"/>
      <c r="G2048" s="94"/>
      <c r="H2048" s="94"/>
      <c r="I2048" s="2"/>
      <c r="J2048" s="2"/>
      <c r="K2048" s="2"/>
      <c r="L2048" s="2"/>
      <c r="M2048" s="2"/>
      <c r="N2048" s="2"/>
      <c r="O2048" s="2"/>
      <c r="Q2048" s="2"/>
      <c r="R2048" s="2"/>
      <c r="S2048" s="2"/>
      <c r="T2048" s="2"/>
      <c r="V2048" s="2"/>
      <c r="W2048" s="2"/>
      <c r="X2048" s="2"/>
      <c r="Z2048" s="2"/>
      <c r="AA2048" s="2"/>
    </row>
    <row r="2049">
      <c r="A2049" s="95"/>
      <c r="B2049" s="134"/>
      <c r="C2049" s="95"/>
      <c r="D2049" s="94"/>
      <c r="E2049" s="95"/>
      <c r="F2049" s="134"/>
      <c r="G2049" s="94"/>
      <c r="H2049" s="94"/>
      <c r="I2049" s="2"/>
      <c r="J2049" s="2"/>
      <c r="K2049" s="2"/>
      <c r="L2049" s="2"/>
      <c r="M2049" s="2"/>
      <c r="N2049" s="2"/>
      <c r="O2049" s="2"/>
      <c r="Q2049" s="2"/>
      <c r="R2049" s="2"/>
      <c r="S2049" s="2"/>
      <c r="T2049" s="2"/>
      <c r="V2049" s="2"/>
      <c r="W2049" s="2"/>
      <c r="X2049" s="2"/>
      <c r="Z2049" s="2"/>
      <c r="AA2049" s="2"/>
    </row>
    <row r="2050">
      <c r="A2050" s="95"/>
      <c r="B2050" s="134"/>
      <c r="C2050" s="95"/>
      <c r="D2050" s="94"/>
      <c r="E2050" s="95"/>
      <c r="F2050" s="134"/>
      <c r="G2050" s="94"/>
      <c r="H2050" s="94"/>
      <c r="I2050" s="2"/>
      <c r="J2050" s="2"/>
      <c r="K2050" s="2"/>
      <c r="L2050" s="2"/>
      <c r="M2050" s="2"/>
      <c r="N2050" s="2"/>
      <c r="O2050" s="2"/>
      <c r="Q2050" s="2"/>
      <c r="R2050" s="2"/>
      <c r="S2050" s="2"/>
      <c r="T2050" s="2"/>
      <c r="V2050" s="2"/>
      <c r="W2050" s="2"/>
      <c r="X2050" s="2"/>
      <c r="Z2050" s="2"/>
      <c r="AA2050" s="2"/>
    </row>
    <row r="2051">
      <c r="A2051" s="95"/>
      <c r="B2051" s="134"/>
      <c r="C2051" s="95"/>
      <c r="D2051" s="94"/>
      <c r="E2051" s="95"/>
      <c r="F2051" s="134"/>
      <c r="G2051" s="94"/>
      <c r="H2051" s="94"/>
      <c r="I2051" s="2"/>
      <c r="J2051" s="2"/>
      <c r="K2051" s="2"/>
      <c r="L2051" s="2"/>
      <c r="M2051" s="2"/>
      <c r="N2051" s="2"/>
      <c r="O2051" s="2"/>
      <c r="Q2051" s="2"/>
      <c r="R2051" s="2"/>
      <c r="S2051" s="2"/>
      <c r="T2051" s="2"/>
      <c r="V2051" s="2"/>
      <c r="W2051" s="2"/>
      <c r="X2051" s="2"/>
      <c r="Z2051" s="2"/>
      <c r="AA2051" s="2"/>
    </row>
    <row r="2052">
      <c r="A2052" s="95"/>
      <c r="B2052" s="134"/>
      <c r="C2052" s="95"/>
      <c r="D2052" s="94"/>
      <c r="E2052" s="95"/>
      <c r="F2052" s="134"/>
      <c r="G2052" s="94"/>
      <c r="H2052" s="94"/>
      <c r="I2052" s="2"/>
      <c r="J2052" s="2"/>
      <c r="K2052" s="2"/>
      <c r="L2052" s="2"/>
      <c r="M2052" s="2"/>
      <c r="N2052" s="2"/>
      <c r="O2052" s="2"/>
      <c r="Q2052" s="2"/>
      <c r="R2052" s="2"/>
      <c r="S2052" s="2"/>
      <c r="T2052" s="2"/>
      <c r="V2052" s="2"/>
      <c r="W2052" s="2"/>
      <c r="X2052" s="2"/>
      <c r="Z2052" s="2"/>
      <c r="AA2052" s="2"/>
    </row>
    <row r="2053">
      <c r="A2053" s="95"/>
      <c r="B2053" s="134"/>
      <c r="C2053" s="95"/>
      <c r="D2053" s="94"/>
      <c r="E2053" s="95"/>
      <c r="F2053" s="134"/>
      <c r="G2053" s="94"/>
      <c r="H2053" s="94"/>
      <c r="I2053" s="2"/>
      <c r="J2053" s="2"/>
      <c r="K2053" s="2"/>
      <c r="L2053" s="2"/>
      <c r="M2053" s="2"/>
      <c r="N2053" s="2"/>
      <c r="O2053" s="2"/>
      <c r="Q2053" s="2"/>
      <c r="R2053" s="2"/>
      <c r="S2053" s="2"/>
      <c r="T2053" s="2"/>
      <c r="V2053" s="2"/>
      <c r="W2053" s="2"/>
      <c r="X2053" s="2"/>
      <c r="Z2053" s="2"/>
      <c r="AA2053" s="2"/>
    </row>
    <row r="2054">
      <c r="A2054" s="95"/>
      <c r="B2054" s="134"/>
      <c r="C2054" s="95"/>
      <c r="D2054" s="94"/>
      <c r="E2054" s="95"/>
      <c r="F2054" s="134"/>
      <c r="G2054" s="94"/>
      <c r="H2054" s="94"/>
      <c r="I2054" s="2"/>
      <c r="J2054" s="2"/>
      <c r="K2054" s="2"/>
      <c r="L2054" s="2"/>
      <c r="M2054" s="2"/>
      <c r="N2054" s="2"/>
      <c r="O2054" s="2"/>
      <c r="Q2054" s="2"/>
      <c r="R2054" s="2"/>
      <c r="S2054" s="2"/>
      <c r="T2054" s="2"/>
      <c r="V2054" s="2"/>
      <c r="W2054" s="2"/>
      <c r="X2054" s="2"/>
      <c r="Z2054" s="2"/>
      <c r="AA2054" s="2"/>
    </row>
    <row r="2055">
      <c r="A2055" s="95"/>
      <c r="B2055" s="134"/>
      <c r="C2055" s="95"/>
      <c r="D2055" s="94"/>
      <c r="E2055" s="95"/>
      <c r="F2055" s="134"/>
      <c r="G2055" s="94"/>
      <c r="H2055" s="94"/>
      <c r="I2055" s="2"/>
      <c r="J2055" s="2"/>
      <c r="K2055" s="2"/>
      <c r="L2055" s="2"/>
      <c r="M2055" s="2"/>
      <c r="N2055" s="2"/>
      <c r="O2055" s="2"/>
      <c r="Q2055" s="2"/>
      <c r="R2055" s="2"/>
      <c r="S2055" s="2"/>
      <c r="T2055" s="2"/>
      <c r="V2055" s="2"/>
      <c r="W2055" s="2"/>
      <c r="X2055" s="2"/>
      <c r="Z2055" s="2"/>
      <c r="AA2055" s="2"/>
    </row>
    <row r="2056">
      <c r="A2056" s="95"/>
      <c r="B2056" s="134"/>
      <c r="C2056" s="95"/>
      <c r="D2056" s="94"/>
      <c r="E2056" s="95"/>
      <c r="F2056" s="134"/>
      <c r="G2056" s="94"/>
      <c r="H2056" s="94"/>
      <c r="I2056" s="2"/>
      <c r="J2056" s="2"/>
      <c r="K2056" s="2"/>
      <c r="L2056" s="2"/>
      <c r="M2056" s="2"/>
      <c r="N2056" s="2"/>
      <c r="O2056" s="2"/>
      <c r="Q2056" s="2"/>
      <c r="R2056" s="2"/>
      <c r="S2056" s="2"/>
      <c r="T2056" s="2"/>
      <c r="V2056" s="2"/>
      <c r="W2056" s="2"/>
      <c r="X2056" s="2"/>
      <c r="Z2056" s="2"/>
      <c r="AA2056" s="2"/>
    </row>
    <row r="2057">
      <c r="A2057" s="95"/>
      <c r="B2057" s="134"/>
      <c r="C2057" s="95"/>
      <c r="D2057" s="94"/>
      <c r="E2057" s="95"/>
      <c r="F2057" s="134"/>
      <c r="G2057" s="94"/>
      <c r="H2057" s="94"/>
      <c r="I2057" s="2"/>
      <c r="J2057" s="2"/>
      <c r="K2057" s="2"/>
      <c r="L2057" s="2"/>
      <c r="M2057" s="2"/>
      <c r="N2057" s="2"/>
      <c r="O2057" s="2"/>
      <c r="Q2057" s="2"/>
      <c r="R2057" s="2"/>
      <c r="S2057" s="2"/>
      <c r="T2057" s="2"/>
      <c r="V2057" s="2"/>
      <c r="W2057" s="2"/>
      <c r="X2057" s="2"/>
      <c r="Z2057" s="2"/>
      <c r="AA2057" s="2"/>
    </row>
    <row r="2058">
      <c r="A2058" s="95"/>
      <c r="B2058" s="134"/>
      <c r="C2058" s="95"/>
      <c r="D2058" s="94"/>
      <c r="E2058" s="95"/>
      <c r="F2058" s="134"/>
      <c r="G2058" s="94"/>
      <c r="H2058" s="94"/>
      <c r="I2058" s="2"/>
      <c r="J2058" s="2"/>
      <c r="K2058" s="2"/>
      <c r="L2058" s="2"/>
      <c r="M2058" s="2"/>
      <c r="N2058" s="2"/>
      <c r="O2058" s="2"/>
      <c r="Q2058" s="2"/>
      <c r="R2058" s="2"/>
      <c r="S2058" s="2"/>
      <c r="T2058" s="2"/>
      <c r="V2058" s="2"/>
      <c r="W2058" s="2"/>
      <c r="X2058" s="2"/>
      <c r="Z2058" s="2"/>
      <c r="AA2058" s="2"/>
    </row>
    <row r="2059">
      <c r="A2059" s="95"/>
      <c r="B2059" s="134"/>
      <c r="C2059" s="95"/>
      <c r="D2059" s="94"/>
      <c r="E2059" s="95"/>
      <c r="F2059" s="134"/>
      <c r="G2059" s="94"/>
      <c r="H2059" s="94"/>
      <c r="I2059" s="2"/>
      <c r="J2059" s="2"/>
      <c r="K2059" s="2"/>
      <c r="L2059" s="2"/>
      <c r="M2059" s="2"/>
      <c r="N2059" s="2"/>
      <c r="O2059" s="2"/>
      <c r="Q2059" s="2"/>
      <c r="R2059" s="2"/>
      <c r="S2059" s="2"/>
      <c r="T2059" s="2"/>
      <c r="V2059" s="2"/>
      <c r="W2059" s="2"/>
      <c r="X2059" s="2"/>
      <c r="Z2059" s="2"/>
      <c r="AA2059" s="2"/>
    </row>
    <row r="2060">
      <c r="A2060" s="95"/>
      <c r="B2060" s="134"/>
      <c r="C2060" s="95"/>
      <c r="D2060" s="94"/>
      <c r="E2060" s="95"/>
      <c r="F2060" s="134"/>
      <c r="G2060" s="94"/>
      <c r="H2060" s="94"/>
      <c r="I2060" s="2"/>
      <c r="J2060" s="2"/>
      <c r="K2060" s="2"/>
      <c r="L2060" s="2"/>
      <c r="M2060" s="2"/>
      <c r="N2060" s="2"/>
      <c r="O2060" s="2"/>
      <c r="Q2060" s="2"/>
      <c r="R2060" s="2"/>
      <c r="S2060" s="2"/>
      <c r="T2060" s="2"/>
      <c r="V2060" s="2"/>
      <c r="W2060" s="2"/>
      <c r="X2060" s="2"/>
      <c r="Z2060" s="2"/>
      <c r="AA2060" s="2"/>
    </row>
    <row r="2061">
      <c r="A2061" s="95"/>
      <c r="B2061" s="134"/>
      <c r="C2061" s="95"/>
      <c r="D2061" s="94"/>
      <c r="E2061" s="95"/>
      <c r="F2061" s="134"/>
      <c r="G2061" s="94"/>
      <c r="H2061" s="94"/>
      <c r="I2061" s="2"/>
      <c r="J2061" s="2"/>
      <c r="K2061" s="2"/>
      <c r="L2061" s="2"/>
      <c r="M2061" s="2"/>
      <c r="N2061" s="2"/>
      <c r="O2061" s="2"/>
      <c r="Q2061" s="2"/>
      <c r="R2061" s="2"/>
      <c r="S2061" s="2"/>
      <c r="T2061" s="2"/>
      <c r="V2061" s="2"/>
      <c r="W2061" s="2"/>
      <c r="X2061" s="2"/>
      <c r="Z2061" s="2"/>
      <c r="AA2061" s="2"/>
    </row>
    <row r="2062">
      <c r="A2062" s="95"/>
      <c r="B2062" s="134"/>
      <c r="C2062" s="95"/>
      <c r="D2062" s="94"/>
      <c r="E2062" s="95"/>
      <c r="F2062" s="134"/>
      <c r="G2062" s="94"/>
      <c r="H2062" s="94"/>
      <c r="I2062" s="2"/>
      <c r="J2062" s="2"/>
      <c r="K2062" s="2"/>
      <c r="L2062" s="2"/>
      <c r="M2062" s="2"/>
      <c r="N2062" s="2"/>
      <c r="O2062" s="2"/>
      <c r="Q2062" s="2"/>
      <c r="R2062" s="2"/>
      <c r="S2062" s="2"/>
      <c r="T2062" s="2"/>
      <c r="V2062" s="2"/>
      <c r="W2062" s="2"/>
      <c r="X2062" s="2"/>
      <c r="Z2062" s="2"/>
      <c r="AA2062" s="2"/>
    </row>
    <row r="2063">
      <c r="A2063" s="95"/>
      <c r="B2063" s="134"/>
      <c r="C2063" s="95"/>
      <c r="D2063" s="94"/>
      <c r="E2063" s="95"/>
      <c r="F2063" s="134"/>
      <c r="G2063" s="94"/>
      <c r="H2063" s="94"/>
      <c r="I2063" s="2"/>
      <c r="J2063" s="2"/>
      <c r="K2063" s="2"/>
      <c r="L2063" s="2"/>
      <c r="M2063" s="2"/>
      <c r="N2063" s="2"/>
      <c r="O2063" s="2"/>
      <c r="Q2063" s="2"/>
      <c r="R2063" s="2"/>
      <c r="S2063" s="2"/>
      <c r="T2063" s="2"/>
      <c r="V2063" s="2"/>
      <c r="W2063" s="2"/>
      <c r="X2063" s="2"/>
      <c r="Z2063" s="2"/>
      <c r="AA2063" s="2"/>
    </row>
    <row r="2064">
      <c r="A2064" s="95"/>
      <c r="B2064" s="134"/>
      <c r="C2064" s="95"/>
      <c r="D2064" s="94"/>
      <c r="E2064" s="95"/>
      <c r="F2064" s="134"/>
      <c r="G2064" s="94"/>
      <c r="H2064" s="94"/>
      <c r="I2064" s="2"/>
      <c r="J2064" s="2"/>
      <c r="K2064" s="2"/>
      <c r="L2064" s="2"/>
      <c r="M2064" s="2"/>
      <c r="N2064" s="2"/>
      <c r="O2064" s="2"/>
      <c r="Q2064" s="2"/>
      <c r="R2064" s="2"/>
      <c r="S2064" s="2"/>
      <c r="T2064" s="2"/>
      <c r="V2064" s="2"/>
      <c r="W2064" s="2"/>
      <c r="X2064" s="2"/>
      <c r="Z2064" s="2"/>
      <c r="AA2064" s="2"/>
    </row>
    <row r="2065">
      <c r="A2065" s="95"/>
      <c r="B2065" s="134"/>
      <c r="C2065" s="95"/>
      <c r="D2065" s="94"/>
      <c r="E2065" s="95"/>
      <c r="F2065" s="134"/>
      <c r="G2065" s="94"/>
      <c r="H2065" s="94"/>
      <c r="I2065" s="2"/>
      <c r="J2065" s="2"/>
      <c r="K2065" s="2"/>
      <c r="L2065" s="2"/>
      <c r="M2065" s="2"/>
      <c r="N2065" s="2"/>
      <c r="O2065" s="2"/>
      <c r="Q2065" s="2"/>
      <c r="R2065" s="2"/>
      <c r="S2065" s="2"/>
      <c r="T2065" s="2"/>
      <c r="V2065" s="2"/>
      <c r="W2065" s="2"/>
      <c r="X2065" s="2"/>
      <c r="Z2065" s="2"/>
      <c r="AA2065" s="2"/>
    </row>
    <row r="2066">
      <c r="A2066" s="95"/>
      <c r="B2066" s="134"/>
      <c r="C2066" s="95"/>
      <c r="D2066" s="94"/>
      <c r="E2066" s="95"/>
      <c r="F2066" s="134"/>
      <c r="G2066" s="94"/>
      <c r="H2066" s="94"/>
      <c r="I2066" s="2"/>
      <c r="J2066" s="2"/>
      <c r="K2066" s="2"/>
      <c r="L2066" s="2"/>
      <c r="M2066" s="2"/>
      <c r="N2066" s="2"/>
      <c r="O2066" s="2"/>
      <c r="Q2066" s="2"/>
      <c r="R2066" s="2"/>
      <c r="S2066" s="2"/>
      <c r="T2066" s="2"/>
      <c r="V2066" s="2"/>
      <c r="W2066" s="2"/>
      <c r="X2066" s="2"/>
      <c r="Z2066" s="2"/>
      <c r="AA2066" s="2"/>
    </row>
    <row r="2067">
      <c r="A2067" s="95"/>
      <c r="B2067" s="134"/>
      <c r="C2067" s="95"/>
      <c r="D2067" s="94"/>
      <c r="E2067" s="95"/>
      <c r="F2067" s="134"/>
      <c r="G2067" s="94"/>
      <c r="H2067" s="94"/>
      <c r="I2067" s="2"/>
      <c r="J2067" s="2"/>
      <c r="K2067" s="2"/>
      <c r="L2067" s="2"/>
      <c r="M2067" s="2"/>
      <c r="N2067" s="2"/>
      <c r="O2067" s="2"/>
      <c r="Q2067" s="2"/>
      <c r="R2067" s="2"/>
      <c r="S2067" s="2"/>
      <c r="T2067" s="2"/>
      <c r="V2067" s="2"/>
      <c r="W2067" s="2"/>
      <c r="X2067" s="2"/>
      <c r="Z2067" s="2"/>
      <c r="AA2067" s="2"/>
    </row>
    <row r="2068">
      <c r="A2068" s="95"/>
      <c r="B2068" s="134"/>
      <c r="C2068" s="95"/>
      <c r="D2068" s="94"/>
      <c r="E2068" s="95"/>
      <c r="F2068" s="134"/>
      <c r="G2068" s="94"/>
      <c r="H2068" s="94"/>
      <c r="I2068" s="2"/>
      <c r="J2068" s="2"/>
      <c r="K2068" s="2"/>
      <c r="L2068" s="2"/>
      <c r="M2068" s="2"/>
      <c r="N2068" s="2"/>
      <c r="O2068" s="2"/>
      <c r="Q2068" s="2"/>
      <c r="R2068" s="2"/>
      <c r="S2068" s="2"/>
      <c r="T2068" s="2"/>
      <c r="V2068" s="2"/>
      <c r="W2068" s="2"/>
      <c r="X2068" s="2"/>
      <c r="Z2068" s="2"/>
      <c r="AA2068" s="2"/>
    </row>
    <row r="2069">
      <c r="A2069" s="95"/>
      <c r="B2069" s="134"/>
      <c r="C2069" s="95"/>
      <c r="D2069" s="94"/>
      <c r="E2069" s="95"/>
      <c r="F2069" s="134"/>
      <c r="G2069" s="94"/>
      <c r="H2069" s="94"/>
      <c r="I2069" s="2"/>
      <c r="J2069" s="2"/>
      <c r="K2069" s="2"/>
      <c r="L2069" s="2"/>
      <c r="M2069" s="2"/>
      <c r="N2069" s="2"/>
      <c r="O2069" s="2"/>
      <c r="Q2069" s="2"/>
      <c r="R2069" s="2"/>
      <c r="S2069" s="2"/>
      <c r="T2069" s="2"/>
      <c r="V2069" s="2"/>
      <c r="W2069" s="2"/>
      <c r="X2069" s="2"/>
      <c r="Z2069" s="2"/>
      <c r="AA2069" s="2"/>
    </row>
    <row r="2070">
      <c r="A2070" s="95"/>
      <c r="B2070" s="134"/>
      <c r="C2070" s="95"/>
      <c r="D2070" s="94"/>
      <c r="E2070" s="95"/>
      <c r="F2070" s="134"/>
      <c r="G2070" s="94"/>
      <c r="H2070" s="94"/>
      <c r="I2070" s="2"/>
      <c r="J2070" s="2"/>
      <c r="K2070" s="2"/>
      <c r="L2070" s="2"/>
      <c r="M2070" s="2"/>
      <c r="N2070" s="2"/>
      <c r="O2070" s="2"/>
      <c r="Q2070" s="2"/>
      <c r="R2070" s="2"/>
      <c r="S2070" s="2"/>
      <c r="T2070" s="2"/>
      <c r="V2070" s="2"/>
      <c r="W2070" s="2"/>
      <c r="X2070" s="2"/>
      <c r="Z2070" s="2"/>
      <c r="AA2070" s="2"/>
    </row>
    <row r="2071">
      <c r="A2071" s="95"/>
      <c r="B2071" s="134"/>
      <c r="C2071" s="95"/>
      <c r="D2071" s="94"/>
      <c r="E2071" s="95"/>
      <c r="F2071" s="134"/>
      <c r="G2071" s="94"/>
      <c r="H2071" s="94"/>
      <c r="I2071" s="2"/>
      <c r="J2071" s="2"/>
      <c r="K2071" s="2"/>
      <c r="L2071" s="2"/>
      <c r="M2071" s="2"/>
      <c r="N2071" s="2"/>
      <c r="O2071" s="2"/>
      <c r="Q2071" s="2"/>
      <c r="R2071" s="2"/>
      <c r="S2071" s="2"/>
      <c r="T2071" s="2"/>
      <c r="V2071" s="2"/>
      <c r="W2071" s="2"/>
      <c r="X2071" s="2"/>
      <c r="Z2071" s="2"/>
      <c r="AA2071" s="2"/>
    </row>
    <row r="2072">
      <c r="A2072" s="95"/>
      <c r="B2072" s="134"/>
      <c r="C2072" s="95"/>
      <c r="D2072" s="94"/>
      <c r="E2072" s="95"/>
      <c r="F2072" s="134"/>
      <c r="G2072" s="94"/>
      <c r="H2072" s="94"/>
      <c r="I2072" s="2"/>
      <c r="J2072" s="2"/>
      <c r="K2072" s="2"/>
      <c r="L2072" s="2"/>
      <c r="M2072" s="2"/>
      <c r="N2072" s="2"/>
      <c r="O2072" s="2"/>
      <c r="Q2072" s="2"/>
      <c r="R2072" s="2"/>
      <c r="S2072" s="2"/>
      <c r="T2072" s="2"/>
      <c r="V2072" s="2"/>
      <c r="W2072" s="2"/>
      <c r="X2072" s="2"/>
      <c r="Z2072" s="2"/>
      <c r="AA2072" s="2"/>
    </row>
    <row r="2073">
      <c r="A2073" s="95"/>
      <c r="B2073" s="134"/>
      <c r="C2073" s="95"/>
      <c r="D2073" s="94"/>
      <c r="E2073" s="95"/>
      <c r="F2073" s="134"/>
      <c r="G2073" s="94"/>
      <c r="H2073" s="94"/>
      <c r="I2073" s="2"/>
      <c r="J2073" s="2"/>
      <c r="K2073" s="2"/>
      <c r="L2073" s="2"/>
      <c r="M2073" s="2"/>
      <c r="N2073" s="2"/>
      <c r="O2073" s="2"/>
      <c r="Q2073" s="2"/>
      <c r="R2073" s="2"/>
      <c r="S2073" s="2"/>
      <c r="T2073" s="2"/>
      <c r="V2073" s="2"/>
      <c r="W2073" s="2"/>
      <c r="X2073" s="2"/>
      <c r="Z2073" s="2"/>
      <c r="AA2073" s="2"/>
    </row>
    <row r="2074">
      <c r="A2074" s="95"/>
      <c r="B2074" s="134"/>
      <c r="C2074" s="95"/>
      <c r="D2074" s="94"/>
      <c r="E2074" s="95"/>
      <c r="F2074" s="134"/>
      <c r="G2074" s="94"/>
      <c r="H2074" s="94"/>
      <c r="I2074" s="2"/>
      <c r="J2074" s="2"/>
      <c r="K2074" s="2"/>
      <c r="L2074" s="2"/>
      <c r="M2074" s="2"/>
      <c r="N2074" s="2"/>
      <c r="O2074" s="2"/>
      <c r="Q2074" s="2"/>
      <c r="R2074" s="2"/>
      <c r="S2074" s="2"/>
      <c r="T2074" s="2"/>
      <c r="V2074" s="2"/>
      <c r="W2074" s="2"/>
      <c r="X2074" s="2"/>
      <c r="Z2074" s="2"/>
      <c r="AA2074" s="2"/>
    </row>
    <row r="2075">
      <c r="A2075" s="95"/>
      <c r="B2075" s="134"/>
      <c r="C2075" s="95"/>
      <c r="D2075" s="94"/>
      <c r="E2075" s="95"/>
      <c r="F2075" s="134"/>
      <c r="G2075" s="94"/>
      <c r="H2075" s="94"/>
      <c r="I2075" s="2"/>
      <c r="J2075" s="2"/>
      <c r="K2075" s="2"/>
      <c r="L2075" s="2"/>
      <c r="M2075" s="2"/>
      <c r="N2075" s="2"/>
      <c r="O2075" s="2"/>
      <c r="Q2075" s="2"/>
      <c r="R2075" s="2"/>
      <c r="S2075" s="2"/>
      <c r="T2075" s="2"/>
      <c r="V2075" s="2"/>
      <c r="W2075" s="2"/>
      <c r="X2075" s="2"/>
      <c r="Z2075" s="2"/>
      <c r="AA2075" s="2"/>
    </row>
    <row r="2076">
      <c r="A2076" s="95"/>
      <c r="B2076" s="134"/>
      <c r="C2076" s="95"/>
      <c r="D2076" s="94"/>
      <c r="E2076" s="95"/>
      <c r="F2076" s="134"/>
      <c r="G2076" s="94"/>
      <c r="H2076" s="94"/>
      <c r="I2076" s="2"/>
      <c r="J2076" s="2"/>
      <c r="K2076" s="2"/>
      <c r="L2076" s="2"/>
      <c r="M2076" s="2"/>
      <c r="N2076" s="2"/>
      <c r="O2076" s="2"/>
      <c r="Q2076" s="2"/>
      <c r="R2076" s="2"/>
      <c r="S2076" s="2"/>
      <c r="T2076" s="2"/>
      <c r="V2076" s="2"/>
      <c r="W2076" s="2"/>
      <c r="X2076" s="2"/>
      <c r="Z2076" s="2"/>
      <c r="AA2076" s="2"/>
    </row>
    <row r="2077">
      <c r="A2077" s="95"/>
      <c r="B2077" s="134"/>
      <c r="C2077" s="95"/>
      <c r="D2077" s="94"/>
      <c r="E2077" s="95"/>
      <c r="F2077" s="134"/>
      <c r="G2077" s="94"/>
      <c r="H2077" s="94"/>
      <c r="I2077" s="2"/>
      <c r="J2077" s="2"/>
      <c r="K2077" s="2"/>
      <c r="L2077" s="2"/>
      <c r="M2077" s="2"/>
      <c r="N2077" s="2"/>
      <c r="O2077" s="2"/>
      <c r="Q2077" s="2"/>
      <c r="R2077" s="2"/>
      <c r="S2077" s="2"/>
      <c r="T2077" s="2"/>
      <c r="V2077" s="2"/>
      <c r="W2077" s="2"/>
      <c r="X2077" s="2"/>
      <c r="Z2077" s="2"/>
      <c r="AA2077" s="2"/>
    </row>
    <row r="2078">
      <c r="A2078" s="95"/>
      <c r="B2078" s="134"/>
      <c r="C2078" s="95"/>
      <c r="D2078" s="94"/>
      <c r="E2078" s="95"/>
      <c r="F2078" s="134"/>
      <c r="G2078" s="94"/>
      <c r="H2078" s="94"/>
      <c r="I2078" s="2"/>
      <c r="J2078" s="2"/>
      <c r="K2078" s="2"/>
      <c r="L2078" s="2"/>
      <c r="M2078" s="2"/>
      <c r="N2078" s="2"/>
      <c r="O2078" s="2"/>
      <c r="Q2078" s="2"/>
      <c r="R2078" s="2"/>
      <c r="S2078" s="2"/>
      <c r="T2078" s="2"/>
      <c r="V2078" s="2"/>
      <c r="W2078" s="2"/>
      <c r="X2078" s="2"/>
      <c r="Z2078" s="2"/>
      <c r="AA2078" s="2"/>
    </row>
    <row r="2079">
      <c r="A2079" s="95"/>
      <c r="B2079" s="134"/>
      <c r="C2079" s="95"/>
      <c r="D2079" s="94"/>
      <c r="E2079" s="95"/>
      <c r="F2079" s="134"/>
      <c r="G2079" s="94"/>
      <c r="H2079" s="94"/>
      <c r="I2079" s="2"/>
      <c r="J2079" s="2"/>
      <c r="K2079" s="2"/>
      <c r="L2079" s="2"/>
      <c r="M2079" s="2"/>
      <c r="N2079" s="2"/>
      <c r="O2079" s="2"/>
      <c r="Q2079" s="2"/>
      <c r="R2079" s="2"/>
      <c r="S2079" s="2"/>
      <c r="T2079" s="2"/>
      <c r="V2079" s="2"/>
      <c r="W2079" s="2"/>
      <c r="X2079" s="2"/>
      <c r="Z2079" s="2"/>
      <c r="AA2079" s="2"/>
    </row>
    <row r="2080">
      <c r="A2080" s="95"/>
      <c r="B2080" s="134"/>
      <c r="C2080" s="95"/>
      <c r="D2080" s="94"/>
      <c r="E2080" s="95"/>
      <c r="F2080" s="134"/>
      <c r="G2080" s="94"/>
      <c r="H2080" s="94"/>
      <c r="I2080" s="2"/>
      <c r="J2080" s="2"/>
      <c r="K2080" s="2"/>
      <c r="L2080" s="2"/>
      <c r="M2080" s="2"/>
      <c r="N2080" s="2"/>
      <c r="O2080" s="2"/>
      <c r="Q2080" s="2"/>
      <c r="R2080" s="2"/>
      <c r="S2080" s="2"/>
      <c r="T2080" s="2"/>
      <c r="V2080" s="2"/>
      <c r="W2080" s="2"/>
      <c r="X2080" s="2"/>
      <c r="Z2080" s="2"/>
      <c r="AA2080" s="2"/>
    </row>
    <row r="2081">
      <c r="A2081" s="95"/>
      <c r="B2081" s="134"/>
      <c r="C2081" s="95"/>
      <c r="D2081" s="94"/>
      <c r="E2081" s="95"/>
      <c r="F2081" s="134"/>
      <c r="G2081" s="94"/>
      <c r="H2081" s="94"/>
      <c r="I2081" s="2"/>
      <c r="J2081" s="2"/>
      <c r="K2081" s="2"/>
      <c r="L2081" s="2"/>
      <c r="M2081" s="2"/>
      <c r="N2081" s="2"/>
      <c r="O2081" s="2"/>
      <c r="Q2081" s="2"/>
      <c r="R2081" s="2"/>
      <c r="S2081" s="2"/>
      <c r="T2081" s="2"/>
      <c r="V2081" s="2"/>
      <c r="W2081" s="2"/>
      <c r="X2081" s="2"/>
      <c r="Z2081" s="2"/>
      <c r="AA2081" s="2"/>
    </row>
    <row r="2082">
      <c r="A2082" s="95"/>
      <c r="B2082" s="134"/>
      <c r="C2082" s="95"/>
      <c r="D2082" s="94"/>
      <c r="E2082" s="95"/>
      <c r="F2082" s="134"/>
      <c r="G2082" s="94"/>
      <c r="H2082" s="94"/>
      <c r="I2082" s="2"/>
      <c r="J2082" s="2"/>
      <c r="K2082" s="2"/>
      <c r="L2082" s="2"/>
      <c r="M2082" s="2"/>
      <c r="N2082" s="2"/>
      <c r="O2082" s="2"/>
      <c r="Q2082" s="2"/>
      <c r="R2082" s="2"/>
      <c r="S2082" s="2"/>
      <c r="T2082" s="2"/>
      <c r="V2082" s="2"/>
      <c r="W2082" s="2"/>
      <c r="X2082" s="2"/>
      <c r="Z2082" s="2"/>
      <c r="AA2082" s="2"/>
    </row>
    <row r="2083">
      <c r="A2083" s="95"/>
      <c r="B2083" s="134"/>
      <c r="C2083" s="95"/>
      <c r="D2083" s="94"/>
      <c r="E2083" s="95"/>
      <c r="F2083" s="134"/>
      <c r="G2083" s="94"/>
      <c r="H2083" s="94"/>
      <c r="I2083" s="2"/>
      <c r="J2083" s="2"/>
      <c r="K2083" s="2"/>
      <c r="L2083" s="2"/>
      <c r="M2083" s="2"/>
      <c r="N2083" s="2"/>
      <c r="O2083" s="2"/>
      <c r="Q2083" s="2"/>
      <c r="R2083" s="2"/>
      <c r="S2083" s="2"/>
      <c r="T2083" s="2"/>
      <c r="V2083" s="2"/>
      <c r="W2083" s="2"/>
      <c r="X2083" s="2"/>
      <c r="Z2083" s="2"/>
      <c r="AA2083" s="2"/>
    </row>
    <row r="2084">
      <c r="A2084" s="95"/>
      <c r="B2084" s="134"/>
      <c r="C2084" s="95"/>
      <c r="D2084" s="94"/>
      <c r="E2084" s="95"/>
      <c r="F2084" s="134"/>
      <c r="G2084" s="94"/>
      <c r="H2084" s="94"/>
      <c r="I2084" s="2"/>
      <c r="J2084" s="2"/>
      <c r="K2084" s="2"/>
      <c r="L2084" s="2"/>
      <c r="M2084" s="2"/>
      <c r="N2084" s="2"/>
      <c r="O2084" s="2"/>
      <c r="Q2084" s="2"/>
      <c r="R2084" s="2"/>
      <c r="S2084" s="2"/>
      <c r="T2084" s="2"/>
      <c r="V2084" s="2"/>
      <c r="W2084" s="2"/>
      <c r="X2084" s="2"/>
      <c r="Z2084" s="2"/>
      <c r="AA2084" s="2"/>
    </row>
    <row r="2085">
      <c r="A2085" s="95"/>
      <c r="B2085" s="134"/>
      <c r="C2085" s="95"/>
      <c r="D2085" s="94"/>
      <c r="E2085" s="95"/>
      <c r="F2085" s="134"/>
      <c r="G2085" s="94"/>
      <c r="H2085" s="94"/>
      <c r="I2085" s="2"/>
      <c r="J2085" s="2"/>
      <c r="K2085" s="2"/>
      <c r="L2085" s="2"/>
      <c r="M2085" s="2"/>
      <c r="N2085" s="2"/>
      <c r="O2085" s="2"/>
      <c r="Q2085" s="2"/>
      <c r="R2085" s="2"/>
      <c r="S2085" s="2"/>
      <c r="T2085" s="2"/>
      <c r="V2085" s="2"/>
      <c r="W2085" s="2"/>
      <c r="X2085" s="2"/>
      <c r="Z2085" s="2"/>
      <c r="AA2085" s="2"/>
    </row>
    <row r="2086">
      <c r="A2086" s="95"/>
      <c r="B2086" s="134"/>
      <c r="C2086" s="95"/>
      <c r="D2086" s="94"/>
      <c r="E2086" s="95"/>
      <c r="F2086" s="134"/>
      <c r="G2086" s="94"/>
      <c r="H2086" s="94"/>
      <c r="I2086" s="2"/>
      <c r="J2086" s="2"/>
      <c r="K2086" s="2"/>
      <c r="L2086" s="2"/>
      <c r="M2086" s="2"/>
      <c r="N2086" s="2"/>
      <c r="O2086" s="2"/>
      <c r="Q2086" s="2"/>
      <c r="R2086" s="2"/>
      <c r="S2086" s="2"/>
      <c r="T2086" s="2"/>
      <c r="V2086" s="2"/>
      <c r="W2086" s="2"/>
      <c r="X2086" s="2"/>
      <c r="Z2086" s="2"/>
      <c r="AA2086" s="2"/>
    </row>
    <row r="2087">
      <c r="A2087" s="95"/>
      <c r="B2087" s="134"/>
      <c r="C2087" s="95"/>
      <c r="D2087" s="94"/>
      <c r="E2087" s="95"/>
      <c r="F2087" s="134"/>
      <c r="G2087" s="94"/>
      <c r="H2087" s="94"/>
      <c r="I2087" s="2"/>
      <c r="J2087" s="2"/>
      <c r="K2087" s="2"/>
      <c r="L2087" s="2"/>
      <c r="M2087" s="2"/>
      <c r="N2087" s="2"/>
      <c r="O2087" s="2"/>
      <c r="Q2087" s="2"/>
      <c r="R2087" s="2"/>
      <c r="S2087" s="2"/>
      <c r="T2087" s="2"/>
      <c r="V2087" s="2"/>
      <c r="W2087" s="2"/>
      <c r="X2087" s="2"/>
      <c r="Z2087" s="2"/>
      <c r="AA2087" s="2"/>
    </row>
    <row r="2088">
      <c r="A2088" s="95"/>
      <c r="B2088" s="134"/>
      <c r="C2088" s="95"/>
      <c r="D2088" s="94"/>
      <c r="E2088" s="95"/>
      <c r="F2088" s="134"/>
      <c r="G2088" s="94"/>
      <c r="H2088" s="94"/>
      <c r="I2088" s="2"/>
      <c r="J2088" s="2"/>
      <c r="K2088" s="2"/>
      <c r="L2088" s="2"/>
      <c r="M2088" s="2"/>
      <c r="N2088" s="2"/>
      <c r="O2088" s="2"/>
      <c r="Q2088" s="2"/>
      <c r="R2088" s="2"/>
      <c r="S2088" s="2"/>
      <c r="T2088" s="2"/>
      <c r="V2088" s="2"/>
      <c r="W2088" s="2"/>
      <c r="X2088" s="2"/>
      <c r="Z2088" s="2"/>
      <c r="AA2088" s="2"/>
    </row>
    <row r="2089">
      <c r="A2089" s="95"/>
      <c r="B2089" s="134"/>
      <c r="C2089" s="95"/>
      <c r="D2089" s="94"/>
      <c r="E2089" s="95"/>
      <c r="F2089" s="134"/>
      <c r="G2089" s="94"/>
      <c r="H2089" s="94"/>
      <c r="I2089" s="2"/>
      <c r="J2089" s="2"/>
      <c r="K2089" s="2"/>
      <c r="L2089" s="2"/>
      <c r="M2089" s="2"/>
      <c r="N2089" s="2"/>
      <c r="O2089" s="2"/>
      <c r="Q2089" s="2"/>
      <c r="R2089" s="2"/>
      <c r="S2089" s="2"/>
      <c r="T2089" s="2"/>
      <c r="V2089" s="2"/>
      <c r="W2089" s="2"/>
      <c r="X2089" s="2"/>
      <c r="Z2089" s="2"/>
      <c r="AA2089" s="2"/>
    </row>
    <row r="2090">
      <c r="A2090" s="95"/>
      <c r="B2090" s="134"/>
      <c r="C2090" s="95"/>
      <c r="D2090" s="94"/>
      <c r="E2090" s="95"/>
      <c r="F2090" s="134"/>
      <c r="G2090" s="94"/>
      <c r="H2090" s="94"/>
      <c r="I2090" s="2"/>
      <c r="J2090" s="2"/>
      <c r="K2090" s="2"/>
      <c r="L2090" s="2"/>
      <c r="M2090" s="2"/>
      <c r="N2090" s="2"/>
      <c r="O2090" s="2"/>
      <c r="Q2090" s="2"/>
      <c r="R2090" s="2"/>
      <c r="S2090" s="2"/>
      <c r="T2090" s="2"/>
      <c r="V2090" s="2"/>
      <c r="W2090" s="2"/>
      <c r="X2090" s="2"/>
      <c r="Z2090" s="2"/>
      <c r="AA2090" s="2"/>
    </row>
    <row r="2091">
      <c r="A2091" s="95"/>
      <c r="B2091" s="134"/>
      <c r="C2091" s="95"/>
      <c r="D2091" s="94"/>
      <c r="E2091" s="95"/>
      <c r="F2091" s="134"/>
      <c r="G2091" s="94"/>
      <c r="H2091" s="94"/>
      <c r="I2091" s="2"/>
      <c r="J2091" s="2"/>
      <c r="K2091" s="2"/>
      <c r="L2091" s="2"/>
      <c r="M2091" s="2"/>
      <c r="N2091" s="2"/>
      <c r="O2091" s="2"/>
      <c r="Q2091" s="2"/>
      <c r="R2091" s="2"/>
      <c r="S2091" s="2"/>
      <c r="T2091" s="2"/>
      <c r="V2091" s="2"/>
      <c r="W2091" s="2"/>
      <c r="X2091" s="2"/>
      <c r="Z2091" s="2"/>
      <c r="AA2091" s="2"/>
    </row>
    <row r="2092">
      <c r="A2092" s="95"/>
      <c r="B2092" s="134"/>
      <c r="C2092" s="95"/>
      <c r="D2092" s="94"/>
      <c r="E2092" s="95"/>
      <c r="F2092" s="134"/>
      <c r="G2092" s="94"/>
      <c r="H2092" s="94"/>
      <c r="I2092" s="2"/>
      <c r="J2092" s="2"/>
      <c r="K2092" s="2"/>
      <c r="L2092" s="2"/>
      <c r="M2092" s="2"/>
      <c r="N2092" s="2"/>
      <c r="O2092" s="2"/>
      <c r="Q2092" s="2"/>
      <c r="R2092" s="2"/>
      <c r="S2092" s="2"/>
      <c r="T2092" s="2"/>
      <c r="V2092" s="2"/>
      <c r="W2092" s="2"/>
      <c r="X2092" s="2"/>
      <c r="Z2092" s="2"/>
      <c r="AA2092" s="2"/>
    </row>
    <row r="2093">
      <c r="A2093" s="95"/>
      <c r="B2093" s="134"/>
      <c r="C2093" s="95"/>
      <c r="D2093" s="94"/>
      <c r="E2093" s="95"/>
      <c r="F2093" s="134"/>
      <c r="G2093" s="94"/>
      <c r="H2093" s="94"/>
      <c r="I2093" s="2"/>
      <c r="J2093" s="2"/>
      <c r="K2093" s="2"/>
      <c r="L2093" s="2"/>
      <c r="M2093" s="2"/>
      <c r="N2093" s="2"/>
      <c r="O2093" s="2"/>
      <c r="Q2093" s="2"/>
      <c r="R2093" s="2"/>
      <c r="S2093" s="2"/>
      <c r="T2093" s="2"/>
      <c r="V2093" s="2"/>
      <c r="W2093" s="2"/>
      <c r="X2093" s="2"/>
      <c r="Z2093" s="2"/>
      <c r="AA2093" s="2"/>
    </row>
    <row r="2094">
      <c r="A2094" s="95"/>
      <c r="B2094" s="134"/>
      <c r="C2094" s="95"/>
      <c r="D2094" s="94"/>
      <c r="E2094" s="95"/>
      <c r="F2094" s="134"/>
      <c r="G2094" s="94"/>
      <c r="H2094" s="94"/>
      <c r="I2094" s="2"/>
      <c r="J2094" s="2"/>
      <c r="K2094" s="2"/>
      <c r="L2094" s="2"/>
      <c r="M2094" s="2"/>
      <c r="N2094" s="2"/>
      <c r="O2094" s="2"/>
      <c r="Q2094" s="2"/>
      <c r="R2094" s="2"/>
      <c r="S2094" s="2"/>
      <c r="T2094" s="2"/>
      <c r="V2094" s="2"/>
      <c r="W2094" s="2"/>
      <c r="X2094" s="2"/>
      <c r="Z2094" s="2"/>
      <c r="AA2094" s="2"/>
    </row>
    <row r="2095">
      <c r="A2095" s="95"/>
      <c r="B2095" s="134"/>
      <c r="C2095" s="95"/>
      <c r="D2095" s="94"/>
      <c r="E2095" s="95"/>
      <c r="F2095" s="134"/>
      <c r="G2095" s="94"/>
      <c r="H2095" s="94"/>
      <c r="I2095" s="2"/>
      <c r="J2095" s="2"/>
      <c r="K2095" s="2"/>
      <c r="L2095" s="2"/>
      <c r="M2095" s="2"/>
      <c r="N2095" s="2"/>
      <c r="O2095" s="2"/>
      <c r="Q2095" s="2"/>
      <c r="R2095" s="2"/>
      <c r="S2095" s="2"/>
      <c r="T2095" s="2"/>
      <c r="V2095" s="2"/>
      <c r="W2095" s="2"/>
      <c r="X2095" s="2"/>
      <c r="Z2095" s="2"/>
      <c r="AA2095" s="2"/>
    </row>
    <row r="2096">
      <c r="A2096" s="95"/>
      <c r="B2096" s="134"/>
      <c r="C2096" s="95"/>
      <c r="D2096" s="94"/>
      <c r="E2096" s="95"/>
      <c r="F2096" s="134"/>
      <c r="G2096" s="94"/>
      <c r="H2096" s="94"/>
      <c r="I2096" s="2"/>
      <c r="J2096" s="2"/>
      <c r="K2096" s="2"/>
      <c r="L2096" s="2"/>
      <c r="M2096" s="2"/>
      <c r="N2096" s="2"/>
      <c r="O2096" s="2"/>
      <c r="Q2096" s="2"/>
      <c r="R2096" s="2"/>
      <c r="S2096" s="2"/>
      <c r="T2096" s="2"/>
      <c r="V2096" s="2"/>
      <c r="W2096" s="2"/>
      <c r="X2096" s="2"/>
      <c r="Z2096" s="2"/>
      <c r="AA2096" s="2"/>
    </row>
    <row r="2097">
      <c r="A2097" s="95"/>
      <c r="B2097" s="134"/>
      <c r="C2097" s="95"/>
      <c r="D2097" s="94"/>
      <c r="E2097" s="95"/>
      <c r="F2097" s="134"/>
      <c r="G2097" s="94"/>
      <c r="H2097" s="94"/>
      <c r="I2097" s="2"/>
      <c r="J2097" s="2"/>
      <c r="K2097" s="2"/>
      <c r="L2097" s="2"/>
      <c r="M2097" s="2"/>
      <c r="N2097" s="2"/>
      <c r="O2097" s="2"/>
      <c r="Q2097" s="2"/>
      <c r="R2097" s="2"/>
      <c r="S2097" s="2"/>
      <c r="T2097" s="2"/>
      <c r="V2097" s="2"/>
      <c r="W2097" s="2"/>
      <c r="X2097" s="2"/>
      <c r="Z2097" s="2"/>
      <c r="AA2097" s="2"/>
    </row>
    <row r="2098">
      <c r="A2098" s="95"/>
      <c r="B2098" s="134"/>
      <c r="C2098" s="95"/>
      <c r="D2098" s="94"/>
      <c r="E2098" s="95"/>
      <c r="F2098" s="134"/>
      <c r="G2098" s="94"/>
      <c r="H2098" s="94"/>
      <c r="I2098" s="2"/>
      <c r="J2098" s="2"/>
      <c r="K2098" s="2"/>
      <c r="L2098" s="2"/>
      <c r="M2098" s="2"/>
      <c r="N2098" s="2"/>
      <c r="O2098" s="2"/>
      <c r="Q2098" s="2"/>
      <c r="R2098" s="2"/>
      <c r="S2098" s="2"/>
      <c r="T2098" s="2"/>
      <c r="V2098" s="2"/>
      <c r="W2098" s="2"/>
      <c r="X2098" s="2"/>
      <c r="Z2098" s="2"/>
      <c r="AA2098" s="2"/>
    </row>
    <row r="2099">
      <c r="A2099" s="95"/>
      <c r="B2099" s="134"/>
      <c r="C2099" s="95"/>
      <c r="D2099" s="94"/>
      <c r="E2099" s="95"/>
      <c r="F2099" s="134"/>
      <c r="G2099" s="94"/>
      <c r="H2099" s="94"/>
      <c r="I2099" s="2"/>
      <c r="J2099" s="2"/>
      <c r="K2099" s="2"/>
      <c r="L2099" s="2"/>
      <c r="M2099" s="2"/>
      <c r="N2099" s="2"/>
      <c r="O2099" s="2"/>
      <c r="Q2099" s="2"/>
      <c r="R2099" s="2"/>
      <c r="S2099" s="2"/>
      <c r="T2099" s="2"/>
      <c r="V2099" s="2"/>
      <c r="W2099" s="2"/>
      <c r="X2099" s="2"/>
      <c r="Z2099" s="2"/>
      <c r="AA2099" s="2"/>
    </row>
    <row r="2100">
      <c r="A2100" s="95"/>
      <c r="B2100" s="134"/>
      <c r="C2100" s="95"/>
      <c r="D2100" s="94"/>
      <c r="E2100" s="95"/>
      <c r="F2100" s="134"/>
      <c r="G2100" s="94"/>
      <c r="H2100" s="94"/>
      <c r="I2100" s="2"/>
      <c r="J2100" s="2"/>
      <c r="K2100" s="2"/>
      <c r="L2100" s="2"/>
      <c r="M2100" s="2"/>
      <c r="N2100" s="2"/>
      <c r="O2100" s="2"/>
      <c r="Q2100" s="2"/>
      <c r="R2100" s="2"/>
      <c r="S2100" s="2"/>
      <c r="T2100" s="2"/>
      <c r="V2100" s="2"/>
      <c r="W2100" s="2"/>
      <c r="X2100" s="2"/>
      <c r="Z2100" s="2"/>
      <c r="AA2100" s="2"/>
    </row>
    <row r="2101">
      <c r="A2101" s="95"/>
      <c r="B2101" s="134"/>
      <c r="C2101" s="95"/>
      <c r="D2101" s="94"/>
      <c r="E2101" s="95"/>
      <c r="F2101" s="134"/>
      <c r="G2101" s="94"/>
      <c r="H2101" s="94"/>
      <c r="I2101" s="2"/>
      <c r="J2101" s="2"/>
      <c r="K2101" s="2"/>
      <c r="L2101" s="2"/>
      <c r="M2101" s="2"/>
      <c r="N2101" s="2"/>
      <c r="O2101" s="2"/>
      <c r="Q2101" s="2"/>
      <c r="R2101" s="2"/>
      <c r="S2101" s="2"/>
      <c r="T2101" s="2"/>
      <c r="V2101" s="2"/>
      <c r="W2101" s="2"/>
      <c r="X2101" s="2"/>
      <c r="Z2101" s="2"/>
      <c r="AA2101" s="2"/>
    </row>
    <row r="2102">
      <c r="A2102" s="95"/>
      <c r="B2102" s="134"/>
      <c r="C2102" s="95"/>
      <c r="D2102" s="94"/>
      <c r="E2102" s="95"/>
      <c r="F2102" s="134"/>
      <c r="G2102" s="94"/>
      <c r="H2102" s="94"/>
      <c r="I2102" s="2"/>
      <c r="J2102" s="2"/>
      <c r="K2102" s="2"/>
      <c r="L2102" s="2"/>
      <c r="M2102" s="2"/>
      <c r="N2102" s="2"/>
      <c r="O2102" s="2"/>
      <c r="Q2102" s="2"/>
      <c r="R2102" s="2"/>
      <c r="S2102" s="2"/>
      <c r="T2102" s="2"/>
      <c r="V2102" s="2"/>
      <c r="W2102" s="2"/>
      <c r="X2102" s="2"/>
      <c r="Z2102" s="2"/>
      <c r="AA2102" s="2"/>
    </row>
    <row r="2103">
      <c r="A2103" s="95"/>
      <c r="B2103" s="134"/>
      <c r="C2103" s="95"/>
      <c r="D2103" s="94"/>
      <c r="E2103" s="95"/>
      <c r="F2103" s="134"/>
      <c r="G2103" s="94"/>
      <c r="H2103" s="94"/>
      <c r="I2103" s="2"/>
      <c r="J2103" s="2"/>
      <c r="K2103" s="2"/>
      <c r="L2103" s="2"/>
      <c r="M2103" s="2"/>
      <c r="N2103" s="2"/>
      <c r="O2103" s="2"/>
      <c r="Q2103" s="2"/>
      <c r="R2103" s="2"/>
      <c r="S2103" s="2"/>
      <c r="T2103" s="2"/>
      <c r="V2103" s="2"/>
      <c r="W2103" s="2"/>
      <c r="X2103" s="2"/>
      <c r="Z2103" s="2"/>
      <c r="AA2103" s="2"/>
    </row>
    <row r="2104">
      <c r="A2104" s="95"/>
      <c r="B2104" s="134"/>
      <c r="C2104" s="95"/>
      <c r="D2104" s="94"/>
      <c r="E2104" s="95"/>
      <c r="F2104" s="134"/>
      <c r="G2104" s="94"/>
      <c r="H2104" s="94"/>
      <c r="I2104" s="2"/>
      <c r="J2104" s="2"/>
      <c r="K2104" s="2"/>
      <c r="L2104" s="2"/>
      <c r="M2104" s="2"/>
      <c r="N2104" s="2"/>
      <c r="O2104" s="2"/>
      <c r="Q2104" s="2"/>
      <c r="R2104" s="2"/>
      <c r="S2104" s="2"/>
      <c r="T2104" s="2"/>
      <c r="V2104" s="2"/>
      <c r="W2104" s="2"/>
      <c r="X2104" s="2"/>
      <c r="Z2104" s="2"/>
      <c r="AA2104" s="2"/>
    </row>
    <row r="2105">
      <c r="A2105" s="95"/>
      <c r="B2105" s="134"/>
      <c r="C2105" s="95"/>
      <c r="D2105" s="94"/>
      <c r="E2105" s="95"/>
      <c r="F2105" s="134"/>
      <c r="G2105" s="94"/>
      <c r="H2105" s="94"/>
      <c r="I2105" s="2"/>
      <c r="J2105" s="2"/>
      <c r="K2105" s="2"/>
      <c r="L2105" s="2"/>
      <c r="M2105" s="2"/>
      <c r="N2105" s="2"/>
      <c r="O2105" s="2"/>
      <c r="Q2105" s="2"/>
      <c r="R2105" s="2"/>
      <c r="S2105" s="2"/>
      <c r="T2105" s="2"/>
      <c r="V2105" s="2"/>
      <c r="W2105" s="2"/>
      <c r="X2105" s="2"/>
      <c r="Z2105" s="2"/>
      <c r="AA2105" s="2"/>
    </row>
    <row r="2106">
      <c r="A2106" s="95"/>
      <c r="B2106" s="134"/>
      <c r="C2106" s="95"/>
      <c r="D2106" s="94"/>
      <c r="E2106" s="95"/>
      <c r="F2106" s="134"/>
      <c r="G2106" s="94"/>
      <c r="H2106" s="94"/>
      <c r="I2106" s="2"/>
      <c r="J2106" s="2"/>
      <c r="K2106" s="2"/>
      <c r="L2106" s="2"/>
      <c r="M2106" s="2"/>
      <c r="N2106" s="2"/>
      <c r="O2106" s="2"/>
      <c r="Q2106" s="2"/>
      <c r="R2106" s="2"/>
      <c r="S2106" s="2"/>
      <c r="T2106" s="2"/>
      <c r="V2106" s="2"/>
      <c r="W2106" s="2"/>
      <c r="X2106" s="2"/>
      <c r="Z2106" s="2"/>
      <c r="AA2106" s="2"/>
    </row>
    <row r="2107">
      <c r="A2107" s="95"/>
      <c r="B2107" s="134"/>
      <c r="C2107" s="95"/>
      <c r="D2107" s="94"/>
      <c r="E2107" s="95"/>
      <c r="F2107" s="134"/>
      <c r="G2107" s="94"/>
      <c r="H2107" s="94"/>
      <c r="I2107" s="2"/>
      <c r="J2107" s="2"/>
      <c r="K2107" s="2"/>
      <c r="L2107" s="2"/>
      <c r="M2107" s="2"/>
      <c r="N2107" s="2"/>
      <c r="O2107" s="2"/>
      <c r="Q2107" s="2"/>
      <c r="R2107" s="2"/>
      <c r="S2107" s="2"/>
      <c r="T2107" s="2"/>
      <c r="V2107" s="2"/>
      <c r="W2107" s="2"/>
      <c r="X2107" s="2"/>
      <c r="Z2107" s="2"/>
      <c r="AA2107" s="2"/>
    </row>
    <row r="2108">
      <c r="A2108" s="95"/>
      <c r="B2108" s="134"/>
      <c r="C2108" s="95"/>
      <c r="D2108" s="94"/>
      <c r="E2108" s="95"/>
      <c r="F2108" s="134"/>
      <c r="G2108" s="94"/>
      <c r="H2108" s="94"/>
      <c r="I2108" s="2"/>
      <c r="J2108" s="2"/>
      <c r="K2108" s="2"/>
      <c r="L2108" s="2"/>
      <c r="M2108" s="2"/>
      <c r="N2108" s="2"/>
      <c r="O2108" s="2"/>
      <c r="Q2108" s="2"/>
      <c r="R2108" s="2"/>
      <c r="S2108" s="2"/>
      <c r="T2108" s="2"/>
      <c r="V2108" s="2"/>
      <c r="W2108" s="2"/>
      <c r="X2108" s="2"/>
      <c r="Z2108" s="2"/>
      <c r="AA2108" s="2"/>
    </row>
    <row r="2109">
      <c r="A2109" s="95"/>
      <c r="B2109" s="134"/>
      <c r="C2109" s="95"/>
      <c r="D2109" s="94"/>
      <c r="E2109" s="95"/>
      <c r="F2109" s="134"/>
      <c r="G2109" s="94"/>
      <c r="H2109" s="94"/>
      <c r="I2109" s="2"/>
      <c r="J2109" s="2"/>
      <c r="K2109" s="2"/>
      <c r="L2109" s="2"/>
      <c r="M2109" s="2"/>
      <c r="N2109" s="2"/>
      <c r="O2109" s="2"/>
      <c r="Q2109" s="2"/>
      <c r="R2109" s="2"/>
      <c r="S2109" s="2"/>
      <c r="T2109" s="2"/>
      <c r="V2109" s="2"/>
      <c r="W2109" s="2"/>
      <c r="X2109" s="2"/>
      <c r="Z2109" s="2"/>
      <c r="AA2109" s="2"/>
    </row>
    <row r="2110">
      <c r="A2110" s="95"/>
      <c r="B2110" s="134"/>
      <c r="C2110" s="95"/>
      <c r="D2110" s="94"/>
      <c r="E2110" s="95"/>
      <c r="F2110" s="134"/>
      <c r="G2110" s="94"/>
      <c r="H2110" s="94"/>
      <c r="I2110" s="2"/>
      <c r="J2110" s="2"/>
      <c r="K2110" s="2"/>
      <c r="L2110" s="2"/>
      <c r="M2110" s="2"/>
      <c r="N2110" s="2"/>
      <c r="O2110" s="2"/>
      <c r="Q2110" s="2"/>
      <c r="R2110" s="2"/>
      <c r="S2110" s="2"/>
      <c r="T2110" s="2"/>
      <c r="V2110" s="2"/>
      <c r="W2110" s="2"/>
      <c r="X2110" s="2"/>
      <c r="Z2110" s="2"/>
      <c r="AA2110" s="2"/>
    </row>
    <row r="2111">
      <c r="A2111" s="95"/>
      <c r="B2111" s="134"/>
      <c r="C2111" s="95"/>
      <c r="D2111" s="94"/>
      <c r="E2111" s="95"/>
      <c r="F2111" s="134"/>
      <c r="G2111" s="94"/>
      <c r="H2111" s="94"/>
      <c r="I2111" s="2"/>
      <c r="J2111" s="2"/>
      <c r="K2111" s="2"/>
      <c r="L2111" s="2"/>
      <c r="M2111" s="2"/>
      <c r="N2111" s="2"/>
      <c r="O2111" s="2"/>
      <c r="Q2111" s="2"/>
      <c r="R2111" s="2"/>
      <c r="S2111" s="2"/>
      <c r="T2111" s="2"/>
      <c r="V2111" s="2"/>
      <c r="W2111" s="2"/>
      <c r="X2111" s="2"/>
      <c r="Z2111" s="2"/>
      <c r="AA2111" s="2"/>
    </row>
    <row r="2112">
      <c r="A2112" s="95"/>
      <c r="B2112" s="134"/>
      <c r="C2112" s="95"/>
      <c r="D2112" s="94"/>
      <c r="E2112" s="95"/>
      <c r="F2112" s="134"/>
      <c r="G2112" s="94"/>
      <c r="H2112" s="94"/>
      <c r="I2112" s="2"/>
      <c r="J2112" s="2"/>
      <c r="K2112" s="2"/>
      <c r="L2112" s="2"/>
      <c r="M2112" s="2"/>
      <c r="N2112" s="2"/>
      <c r="O2112" s="2"/>
      <c r="Q2112" s="2"/>
      <c r="R2112" s="2"/>
      <c r="S2112" s="2"/>
      <c r="T2112" s="2"/>
      <c r="V2112" s="2"/>
      <c r="W2112" s="2"/>
      <c r="X2112" s="2"/>
      <c r="Z2112" s="2"/>
      <c r="AA2112" s="2"/>
    </row>
    <row r="2113">
      <c r="A2113" s="95"/>
      <c r="B2113" s="134"/>
      <c r="C2113" s="95"/>
      <c r="D2113" s="94"/>
      <c r="E2113" s="95"/>
      <c r="F2113" s="134"/>
      <c r="G2113" s="94"/>
      <c r="H2113" s="94"/>
      <c r="I2113" s="2"/>
      <c r="J2113" s="2"/>
      <c r="K2113" s="2"/>
      <c r="L2113" s="2"/>
      <c r="M2113" s="2"/>
      <c r="N2113" s="2"/>
      <c r="O2113" s="2"/>
      <c r="Q2113" s="2"/>
      <c r="R2113" s="2"/>
      <c r="S2113" s="2"/>
      <c r="T2113" s="2"/>
      <c r="V2113" s="2"/>
      <c r="W2113" s="2"/>
      <c r="X2113" s="2"/>
      <c r="Z2113" s="2"/>
      <c r="AA2113" s="2"/>
    </row>
    <row r="2114">
      <c r="A2114" s="95"/>
      <c r="B2114" s="134"/>
      <c r="C2114" s="95"/>
      <c r="D2114" s="94"/>
      <c r="E2114" s="95"/>
      <c r="F2114" s="134"/>
      <c r="G2114" s="94"/>
      <c r="H2114" s="94"/>
      <c r="I2114" s="2"/>
      <c r="J2114" s="2"/>
      <c r="K2114" s="2"/>
      <c r="L2114" s="2"/>
      <c r="M2114" s="2"/>
      <c r="N2114" s="2"/>
      <c r="O2114" s="2"/>
      <c r="Q2114" s="2"/>
      <c r="R2114" s="2"/>
      <c r="S2114" s="2"/>
      <c r="T2114" s="2"/>
      <c r="V2114" s="2"/>
      <c r="W2114" s="2"/>
      <c r="X2114" s="2"/>
      <c r="Z2114" s="2"/>
      <c r="AA2114" s="2"/>
    </row>
    <row r="2115">
      <c r="A2115" s="95"/>
      <c r="B2115" s="134"/>
      <c r="C2115" s="95"/>
      <c r="D2115" s="94"/>
      <c r="E2115" s="95"/>
      <c r="F2115" s="134"/>
      <c r="G2115" s="94"/>
      <c r="H2115" s="94"/>
      <c r="I2115" s="2"/>
      <c r="J2115" s="2"/>
      <c r="K2115" s="2"/>
      <c r="L2115" s="2"/>
      <c r="M2115" s="2"/>
      <c r="N2115" s="2"/>
      <c r="O2115" s="2"/>
      <c r="Q2115" s="2"/>
      <c r="R2115" s="2"/>
      <c r="S2115" s="2"/>
      <c r="T2115" s="2"/>
      <c r="V2115" s="2"/>
      <c r="W2115" s="2"/>
      <c r="X2115" s="2"/>
      <c r="Z2115" s="2"/>
      <c r="AA2115" s="2"/>
    </row>
    <row r="2116">
      <c r="A2116" s="95"/>
      <c r="B2116" s="134"/>
      <c r="C2116" s="95"/>
      <c r="D2116" s="94"/>
      <c r="E2116" s="95"/>
      <c r="F2116" s="134"/>
      <c r="G2116" s="94"/>
      <c r="H2116" s="94"/>
      <c r="I2116" s="2"/>
      <c r="J2116" s="2"/>
      <c r="K2116" s="2"/>
      <c r="L2116" s="2"/>
      <c r="M2116" s="2"/>
      <c r="N2116" s="2"/>
      <c r="O2116" s="2"/>
      <c r="Q2116" s="2"/>
      <c r="R2116" s="2"/>
      <c r="S2116" s="2"/>
      <c r="T2116" s="2"/>
      <c r="V2116" s="2"/>
      <c r="W2116" s="2"/>
      <c r="X2116" s="2"/>
      <c r="Z2116" s="2"/>
      <c r="AA2116" s="2"/>
    </row>
    <row r="2117">
      <c r="A2117" s="95"/>
      <c r="B2117" s="134"/>
      <c r="C2117" s="95"/>
      <c r="D2117" s="94"/>
      <c r="E2117" s="95"/>
      <c r="F2117" s="134"/>
      <c r="G2117" s="94"/>
      <c r="H2117" s="94"/>
      <c r="I2117" s="2"/>
      <c r="J2117" s="2"/>
      <c r="K2117" s="2"/>
      <c r="L2117" s="2"/>
      <c r="M2117" s="2"/>
      <c r="N2117" s="2"/>
      <c r="O2117" s="2"/>
      <c r="Q2117" s="2"/>
      <c r="R2117" s="2"/>
      <c r="S2117" s="2"/>
      <c r="T2117" s="2"/>
      <c r="V2117" s="2"/>
      <c r="W2117" s="2"/>
      <c r="X2117" s="2"/>
      <c r="Z2117" s="2"/>
      <c r="AA2117" s="2"/>
    </row>
    <row r="2118">
      <c r="A2118" s="95"/>
      <c r="B2118" s="134"/>
      <c r="C2118" s="95"/>
      <c r="D2118" s="94"/>
      <c r="E2118" s="95"/>
      <c r="F2118" s="134"/>
      <c r="G2118" s="94"/>
      <c r="H2118" s="94"/>
      <c r="I2118" s="2"/>
      <c r="J2118" s="2"/>
      <c r="K2118" s="2"/>
      <c r="L2118" s="2"/>
      <c r="M2118" s="2"/>
      <c r="N2118" s="2"/>
      <c r="O2118" s="2"/>
      <c r="Q2118" s="2"/>
      <c r="R2118" s="2"/>
      <c r="S2118" s="2"/>
      <c r="T2118" s="2"/>
      <c r="V2118" s="2"/>
      <c r="W2118" s="2"/>
      <c r="X2118" s="2"/>
      <c r="Z2118" s="2"/>
      <c r="AA2118" s="2"/>
    </row>
    <row r="2119">
      <c r="A2119" s="95"/>
      <c r="B2119" s="134"/>
      <c r="C2119" s="95"/>
      <c r="D2119" s="94"/>
      <c r="E2119" s="95"/>
      <c r="F2119" s="134"/>
      <c r="G2119" s="94"/>
      <c r="H2119" s="94"/>
      <c r="I2119" s="2"/>
      <c r="J2119" s="2"/>
      <c r="K2119" s="2"/>
      <c r="L2119" s="2"/>
      <c r="M2119" s="2"/>
      <c r="N2119" s="2"/>
      <c r="O2119" s="2"/>
      <c r="Q2119" s="2"/>
      <c r="R2119" s="2"/>
      <c r="S2119" s="2"/>
      <c r="T2119" s="2"/>
      <c r="V2119" s="2"/>
      <c r="W2119" s="2"/>
      <c r="X2119" s="2"/>
      <c r="Z2119" s="2"/>
      <c r="AA2119" s="2"/>
    </row>
    <row r="2120">
      <c r="A2120" s="95"/>
      <c r="B2120" s="134"/>
      <c r="C2120" s="95"/>
      <c r="D2120" s="94"/>
      <c r="E2120" s="95"/>
      <c r="F2120" s="134"/>
      <c r="G2120" s="94"/>
      <c r="H2120" s="94"/>
      <c r="I2120" s="2"/>
      <c r="J2120" s="2"/>
      <c r="K2120" s="2"/>
      <c r="L2120" s="2"/>
      <c r="M2120" s="2"/>
      <c r="N2120" s="2"/>
      <c r="O2120" s="2"/>
      <c r="Q2120" s="2"/>
      <c r="R2120" s="2"/>
      <c r="S2120" s="2"/>
      <c r="T2120" s="2"/>
      <c r="V2120" s="2"/>
      <c r="W2120" s="2"/>
      <c r="X2120" s="2"/>
      <c r="Z2120" s="2"/>
      <c r="AA2120" s="2"/>
    </row>
    <row r="2121">
      <c r="A2121" s="95"/>
      <c r="B2121" s="134"/>
      <c r="C2121" s="95"/>
      <c r="D2121" s="94"/>
      <c r="E2121" s="95"/>
      <c r="F2121" s="134"/>
      <c r="G2121" s="94"/>
      <c r="H2121" s="94"/>
      <c r="I2121" s="2"/>
      <c r="J2121" s="2"/>
      <c r="K2121" s="2"/>
      <c r="L2121" s="2"/>
      <c r="M2121" s="2"/>
      <c r="N2121" s="2"/>
      <c r="O2121" s="2"/>
      <c r="Q2121" s="2"/>
      <c r="R2121" s="2"/>
      <c r="S2121" s="2"/>
      <c r="T2121" s="2"/>
      <c r="V2121" s="2"/>
      <c r="W2121" s="2"/>
      <c r="X2121" s="2"/>
      <c r="Z2121" s="2"/>
      <c r="AA2121" s="2"/>
    </row>
    <row r="2122">
      <c r="A2122" s="95"/>
      <c r="B2122" s="134"/>
      <c r="C2122" s="95"/>
      <c r="D2122" s="94"/>
      <c r="E2122" s="95"/>
      <c r="F2122" s="134"/>
      <c r="G2122" s="94"/>
      <c r="H2122" s="94"/>
      <c r="I2122" s="2"/>
      <c r="J2122" s="2"/>
      <c r="K2122" s="2"/>
      <c r="L2122" s="2"/>
      <c r="M2122" s="2"/>
      <c r="N2122" s="2"/>
      <c r="O2122" s="2"/>
      <c r="Q2122" s="2"/>
      <c r="R2122" s="2"/>
      <c r="S2122" s="2"/>
      <c r="T2122" s="2"/>
      <c r="V2122" s="2"/>
      <c r="W2122" s="2"/>
      <c r="X2122" s="2"/>
      <c r="Z2122" s="2"/>
      <c r="AA2122" s="2"/>
    </row>
    <row r="2123">
      <c r="A2123" s="95"/>
      <c r="B2123" s="134"/>
      <c r="C2123" s="95"/>
      <c r="D2123" s="94"/>
      <c r="E2123" s="95"/>
      <c r="F2123" s="134"/>
      <c r="G2123" s="94"/>
      <c r="H2123" s="94"/>
      <c r="I2123" s="2"/>
      <c r="J2123" s="2"/>
      <c r="K2123" s="2"/>
      <c r="L2123" s="2"/>
      <c r="M2123" s="2"/>
      <c r="N2123" s="2"/>
      <c r="O2123" s="2"/>
      <c r="Q2123" s="2"/>
      <c r="R2123" s="2"/>
      <c r="S2123" s="2"/>
      <c r="T2123" s="2"/>
      <c r="V2123" s="2"/>
      <c r="W2123" s="2"/>
      <c r="X2123" s="2"/>
      <c r="Z2123" s="2"/>
      <c r="AA2123" s="2"/>
    </row>
    <row r="2124">
      <c r="A2124" s="95"/>
      <c r="B2124" s="134"/>
      <c r="C2124" s="95"/>
      <c r="D2124" s="94"/>
      <c r="E2124" s="95"/>
      <c r="F2124" s="134"/>
      <c r="G2124" s="94"/>
      <c r="H2124" s="94"/>
      <c r="I2124" s="2"/>
      <c r="J2124" s="2"/>
      <c r="K2124" s="2"/>
      <c r="L2124" s="2"/>
      <c r="M2124" s="2"/>
      <c r="N2124" s="2"/>
      <c r="O2124" s="2"/>
      <c r="Q2124" s="2"/>
      <c r="R2124" s="2"/>
      <c r="S2124" s="2"/>
      <c r="T2124" s="2"/>
      <c r="V2124" s="2"/>
      <c r="W2124" s="2"/>
      <c r="X2124" s="2"/>
      <c r="Z2124" s="2"/>
      <c r="AA2124" s="2"/>
    </row>
    <row r="2125">
      <c r="A2125" s="95"/>
      <c r="B2125" s="134"/>
      <c r="C2125" s="95"/>
      <c r="D2125" s="94"/>
      <c r="E2125" s="95"/>
      <c r="F2125" s="134"/>
      <c r="G2125" s="94"/>
      <c r="H2125" s="94"/>
      <c r="I2125" s="2"/>
      <c r="J2125" s="2"/>
      <c r="K2125" s="2"/>
      <c r="L2125" s="2"/>
      <c r="M2125" s="2"/>
      <c r="N2125" s="2"/>
      <c r="O2125" s="2"/>
      <c r="Q2125" s="2"/>
      <c r="R2125" s="2"/>
      <c r="S2125" s="2"/>
      <c r="T2125" s="2"/>
      <c r="V2125" s="2"/>
      <c r="W2125" s="2"/>
      <c r="X2125" s="2"/>
      <c r="Z2125" s="2"/>
      <c r="AA2125" s="2"/>
    </row>
    <row r="2126">
      <c r="A2126" s="95"/>
      <c r="B2126" s="134"/>
      <c r="C2126" s="95"/>
      <c r="D2126" s="94"/>
      <c r="E2126" s="95"/>
      <c r="F2126" s="134"/>
      <c r="G2126" s="94"/>
      <c r="H2126" s="94"/>
      <c r="I2126" s="2"/>
      <c r="J2126" s="2"/>
      <c r="K2126" s="2"/>
      <c r="L2126" s="2"/>
      <c r="M2126" s="2"/>
      <c r="N2126" s="2"/>
      <c r="O2126" s="2"/>
      <c r="Q2126" s="2"/>
      <c r="R2126" s="2"/>
      <c r="S2126" s="2"/>
      <c r="T2126" s="2"/>
      <c r="V2126" s="2"/>
      <c r="W2126" s="2"/>
      <c r="X2126" s="2"/>
      <c r="Z2126" s="2"/>
      <c r="AA2126" s="2"/>
    </row>
    <row r="2127">
      <c r="A2127" s="95"/>
      <c r="B2127" s="134"/>
      <c r="C2127" s="95"/>
      <c r="D2127" s="94"/>
      <c r="E2127" s="95"/>
      <c r="F2127" s="134"/>
      <c r="G2127" s="94"/>
      <c r="H2127" s="94"/>
      <c r="I2127" s="2"/>
      <c r="J2127" s="2"/>
      <c r="K2127" s="2"/>
      <c r="L2127" s="2"/>
      <c r="M2127" s="2"/>
      <c r="N2127" s="2"/>
      <c r="O2127" s="2"/>
      <c r="Q2127" s="2"/>
      <c r="R2127" s="2"/>
      <c r="S2127" s="2"/>
      <c r="T2127" s="2"/>
      <c r="V2127" s="2"/>
      <c r="W2127" s="2"/>
      <c r="X2127" s="2"/>
      <c r="Z2127" s="2"/>
      <c r="AA2127" s="2"/>
    </row>
    <row r="2128">
      <c r="A2128" s="95"/>
      <c r="B2128" s="134"/>
      <c r="C2128" s="95"/>
      <c r="D2128" s="94"/>
      <c r="E2128" s="95"/>
      <c r="F2128" s="134"/>
      <c r="G2128" s="94"/>
      <c r="H2128" s="94"/>
      <c r="I2128" s="2"/>
      <c r="J2128" s="2"/>
      <c r="K2128" s="2"/>
      <c r="L2128" s="2"/>
      <c r="M2128" s="2"/>
      <c r="N2128" s="2"/>
      <c r="O2128" s="2"/>
      <c r="Q2128" s="2"/>
      <c r="R2128" s="2"/>
      <c r="S2128" s="2"/>
      <c r="T2128" s="2"/>
      <c r="V2128" s="2"/>
      <c r="W2128" s="2"/>
      <c r="X2128" s="2"/>
      <c r="Z2128" s="2"/>
      <c r="AA2128" s="2"/>
    </row>
    <row r="2129">
      <c r="A2129" s="95"/>
      <c r="B2129" s="134"/>
      <c r="C2129" s="95"/>
      <c r="D2129" s="94"/>
      <c r="E2129" s="95"/>
      <c r="F2129" s="134"/>
      <c r="G2129" s="94"/>
      <c r="H2129" s="94"/>
      <c r="I2129" s="2"/>
      <c r="J2129" s="2"/>
      <c r="K2129" s="2"/>
      <c r="L2129" s="2"/>
      <c r="M2129" s="2"/>
      <c r="N2129" s="2"/>
      <c r="O2129" s="2"/>
      <c r="Q2129" s="2"/>
      <c r="R2129" s="2"/>
      <c r="S2129" s="2"/>
      <c r="T2129" s="2"/>
      <c r="V2129" s="2"/>
      <c r="W2129" s="2"/>
      <c r="X2129" s="2"/>
      <c r="Z2129" s="2"/>
      <c r="AA2129" s="2"/>
    </row>
  </sheetData>
  <conditionalFormatting sqref="I25:AG25">
    <cfRule type="notContainsBlanks" dxfId="0" priority="1">
      <formula>LEN(TRIM(I25))&gt;0</formula>
    </cfRule>
  </conditionalFormatting>
  <conditionalFormatting sqref="I25:AG25">
    <cfRule type="notContainsBlanks" dxfId="0" priority="2">
      <formula>LEN(TRIM(I25))&gt;0</formula>
    </cfRule>
  </conditionalFormatting>
  <hyperlinks>
    <hyperlink r:id="rId1" ref="Z28"/>
    <hyperlink r:id="rId2" ref="Z29"/>
    <hyperlink r:id="rId3" ref="Z30"/>
    <hyperlink r:id="rId4" ref="Z31"/>
    <hyperlink r:id="rId5" ref="Z32"/>
    <hyperlink r:id="rId6" ref="Z33"/>
    <hyperlink r:id="rId7" ref="Z34"/>
    <hyperlink r:id="rId8" ref="Z35"/>
    <hyperlink r:id="rId9" ref="Z36"/>
    <hyperlink r:id="rId10" ref="Z37"/>
    <hyperlink r:id="rId11" ref="Z38"/>
    <hyperlink r:id="rId12" ref="Z39"/>
    <hyperlink r:id="rId13" ref="Z40"/>
    <hyperlink r:id="rId14" ref="Z41"/>
    <hyperlink r:id="rId15" ref="Z42"/>
    <hyperlink r:id="rId16" ref="Z43"/>
    <hyperlink r:id="rId17" ref="Z44"/>
    <hyperlink r:id="rId18" ref="Z45"/>
    <hyperlink r:id="rId19" ref="Z46"/>
    <hyperlink r:id="rId20" ref="Z47"/>
    <hyperlink r:id="rId21" ref="Z48"/>
    <hyperlink r:id="rId22" ref="Z49"/>
    <hyperlink r:id="rId23" ref="Z50"/>
    <hyperlink r:id="rId24" ref="Z51"/>
    <hyperlink r:id="rId25" ref="Z52"/>
    <hyperlink r:id="rId26" ref="Z53"/>
    <hyperlink r:id="rId27" ref="Z54"/>
    <hyperlink r:id="rId28" ref="Z55"/>
    <hyperlink r:id="rId29" ref="Z56"/>
    <hyperlink r:id="rId30" ref="Z57"/>
    <hyperlink r:id="rId31" ref="Z58"/>
    <hyperlink r:id="rId32" ref="Z59"/>
    <hyperlink r:id="rId33" ref="Z60"/>
    <hyperlink r:id="rId34" ref="Z61"/>
    <hyperlink r:id="rId35" ref="Z62"/>
    <hyperlink r:id="rId36" ref="Z63"/>
    <hyperlink r:id="rId37" ref="Z64"/>
    <hyperlink r:id="rId38" ref="Z65"/>
    <hyperlink r:id="rId39" ref="Z66"/>
    <hyperlink r:id="rId40" ref="Z67"/>
    <hyperlink r:id="rId41" ref="Z68"/>
    <hyperlink r:id="rId42" ref="Z69"/>
    <hyperlink r:id="rId43" ref="Z70"/>
    <hyperlink r:id="rId44" ref="Z71"/>
    <hyperlink r:id="rId45" ref="Z72"/>
    <hyperlink r:id="rId46" ref="Z73"/>
    <hyperlink r:id="rId47" ref="Z74"/>
    <hyperlink r:id="rId48" ref="Z75"/>
    <hyperlink r:id="rId49" ref="Z76"/>
    <hyperlink r:id="rId50" ref="Z77"/>
    <hyperlink r:id="rId51" ref="Z78"/>
    <hyperlink r:id="rId52" ref="Z79"/>
    <hyperlink r:id="rId53" ref="Z80"/>
    <hyperlink r:id="rId54" ref="Z81"/>
    <hyperlink r:id="rId55" ref="Z82"/>
    <hyperlink r:id="rId56" ref="Z83"/>
    <hyperlink r:id="rId57" ref="Z84"/>
    <hyperlink r:id="rId58" ref="Z85"/>
    <hyperlink r:id="rId59" ref="Z86"/>
    <hyperlink r:id="rId60" ref="Z87"/>
    <hyperlink r:id="rId61" ref="Z88"/>
    <hyperlink r:id="rId62" ref="Z89"/>
    <hyperlink r:id="rId63" ref="Z90"/>
    <hyperlink r:id="rId64" ref="Z91"/>
    <hyperlink r:id="rId65" ref="Z92"/>
    <hyperlink r:id="rId66" ref="Z93"/>
    <hyperlink r:id="rId67" ref="Z94"/>
    <hyperlink r:id="rId68" ref="Z95"/>
    <hyperlink r:id="rId69" ref="Z96"/>
    <hyperlink r:id="rId70" ref="Z97"/>
    <hyperlink r:id="rId71" ref="Z98"/>
    <hyperlink r:id="rId72" ref="Z99"/>
    <hyperlink r:id="rId73" ref="Z100"/>
    <hyperlink r:id="rId74" ref="Z101"/>
    <hyperlink r:id="rId75" ref="Z102"/>
    <hyperlink r:id="rId76" ref="Z103"/>
    <hyperlink r:id="rId77" ref="Z104"/>
    <hyperlink r:id="rId78" ref="Z105"/>
    <hyperlink r:id="rId79" ref="V458"/>
    <hyperlink r:id="rId80" ref="V459"/>
    <hyperlink r:id="rId81" ref="V460"/>
    <hyperlink r:id="rId82" ref="V461"/>
    <hyperlink r:id="rId83" ref="V462"/>
    <hyperlink r:id="rId84" ref="V463"/>
    <hyperlink r:id="rId85" ref="V464"/>
    <hyperlink r:id="rId86" ref="V465"/>
    <hyperlink r:id="rId87" ref="V466"/>
    <hyperlink r:id="rId88" ref="V467"/>
    <hyperlink r:id="rId89" ref="V468"/>
    <hyperlink r:id="rId90" ref="V469"/>
    <hyperlink r:id="rId91" ref="V470"/>
    <hyperlink r:id="rId92" ref="V471"/>
    <hyperlink r:id="rId93" ref="V472"/>
    <hyperlink r:id="rId94" ref="V473"/>
    <hyperlink r:id="rId95" ref="V474"/>
    <hyperlink r:id="rId96" ref="V475"/>
    <hyperlink r:id="rId97" ref="V476"/>
    <hyperlink r:id="rId98" ref="V477"/>
    <hyperlink r:id="rId99" ref="V478"/>
    <hyperlink r:id="rId100" ref="V479"/>
    <hyperlink r:id="rId101" ref="V480"/>
    <hyperlink r:id="rId102" ref="V481"/>
    <hyperlink r:id="rId103" ref="V482"/>
    <hyperlink r:id="rId104" ref="V483"/>
    <hyperlink r:id="rId105" ref="V484"/>
    <hyperlink r:id="rId106" ref="V485"/>
    <hyperlink r:id="rId107" ref="V486"/>
    <hyperlink r:id="rId108" ref="V487"/>
    <hyperlink r:id="rId109" ref="V488"/>
    <hyperlink r:id="rId110" ref="V489"/>
    <hyperlink r:id="rId111" ref="V490"/>
    <hyperlink r:id="rId112" ref="V491"/>
    <hyperlink r:id="rId113" ref="V492"/>
    <hyperlink r:id="rId114" ref="V493"/>
    <hyperlink r:id="rId115" ref="V494"/>
    <hyperlink r:id="rId116" ref="V495"/>
    <hyperlink r:id="rId117" ref="V496"/>
    <hyperlink r:id="rId118" ref="V497"/>
    <hyperlink r:id="rId119" ref="V498"/>
    <hyperlink r:id="rId120" ref="V499"/>
    <hyperlink r:id="rId121" ref="V500"/>
    <hyperlink r:id="rId122" ref="V501"/>
    <hyperlink r:id="rId123" ref="V502"/>
    <hyperlink r:id="rId124" ref="V503"/>
    <hyperlink r:id="rId125" ref="V504"/>
    <hyperlink r:id="rId126" ref="V505"/>
    <hyperlink r:id="rId127" ref="V506"/>
    <hyperlink r:id="rId128" ref="V507"/>
    <hyperlink r:id="rId129" ref="V508"/>
    <hyperlink r:id="rId130" ref="V509"/>
    <hyperlink r:id="rId131" ref="V510"/>
    <hyperlink r:id="rId132" ref="V511"/>
    <hyperlink r:id="rId133" ref="V512"/>
    <hyperlink r:id="rId134" ref="V513"/>
    <hyperlink r:id="rId135" ref="V514"/>
    <hyperlink r:id="rId136" ref="V515"/>
    <hyperlink r:id="rId137" ref="V516"/>
    <hyperlink r:id="rId138" ref="V517"/>
    <hyperlink r:id="rId139" ref="V518"/>
    <hyperlink r:id="rId140" ref="V519"/>
    <hyperlink r:id="rId141" ref="V520"/>
    <hyperlink r:id="rId142" ref="V521"/>
    <hyperlink r:id="rId143" ref="V522"/>
    <hyperlink r:id="rId144" ref="V523"/>
    <hyperlink r:id="rId145" ref="V524"/>
    <hyperlink r:id="rId146" ref="V525"/>
    <hyperlink r:id="rId147" ref="V526"/>
    <hyperlink r:id="rId148" ref="V527"/>
    <hyperlink r:id="rId149" ref="V528"/>
    <hyperlink r:id="rId150" ref="V529"/>
    <hyperlink r:id="rId151" ref="V530"/>
    <hyperlink r:id="rId152" ref="V531"/>
    <hyperlink r:id="rId153" ref="V532"/>
    <hyperlink r:id="rId154" ref="V533"/>
    <hyperlink r:id="rId155" ref="V534"/>
    <hyperlink r:id="rId156" ref="V535"/>
    <hyperlink r:id="rId157" ref="V536"/>
    <hyperlink r:id="rId158" ref="V537"/>
    <hyperlink r:id="rId159" ref="V538"/>
    <hyperlink r:id="rId160" ref="V539"/>
    <hyperlink r:id="rId161" ref="V540"/>
    <hyperlink r:id="rId162" ref="V541"/>
    <hyperlink r:id="rId163" ref="V542"/>
    <hyperlink r:id="rId164" ref="V543"/>
    <hyperlink r:id="rId165" ref="V544"/>
    <hyperlink r:id="rId166" ref="V545"/>
    <hyperlink r:id="rId167" ref="V546"/>
    <hyperlink r:id="rId168" ref="V547"/>
    <hyperlink r:id="rId169" ref="V548"/>
    <hyperlink r:id="rId170" ref="V549"/>
    <hyperlink r:id="rId171" ref="V550"/>
    <hyperlink r:id="rId172" ref="V551"/>
    <hyperlink r:id="rId173" ref="V552"/>
    <hyperlink r:id="rId174" ref="V553"/>
    <hyperlink r:id="rId175" ref="V554"/>
    <hyperlink r:id="rId176" ref="V555"/>
    <hyperlink r:id="rId177" ref="V556"/>
    <hyperlink r:id="rId178" ref="V557"/>
    <hyperlink r:id="rId179" ref="V558"/>
    <hyperlink r:id="rId180" ref="V559"/>
    <hyperlink r:id="rId181" ref="V560"/>
    <hyperlink r:id="rId182" ref="V561"/>
    <hyperlink r:id="rId183" ref="V562"/>
    <hyperlink r:id="rId184" ref="V563"/>
    <hyperlink r:id="rId185" ref="V564"/>
    <hyperlink r:id="rId186" ref="V565"/>
    <hyperlink r:id="rId187" ref="V566"/>
    <hyperlink r:id="rId188" ref="V567"/>
    <hyperlink r:id="rId189" ref="V568"/>
    <hyperlink r:id="rId190" ref="V569"/>
    <hyperlink r:id="rId191" ref="V570"/>
    <hyperlink r:id="rId192" ref="V571"/>
    <hyperlink r:id="rId193" ref="V572"/>
    <hyperlink r:id="rId194" ref="V573"/>
    <hyperlink r:id="rId195" ref="V574"/>
    <hyperlink r:id="rId196" ref="V575"/>
    <hyperlink r:id="rId197" ref="V576"/>
    <hyperlink r:id="rId198" ref="V577"/>
    <hyperlink r:id="rId199" ref="V578"/>
    <hyperlink r:id="rId200" ref="V579"/>
    <hyperlink r:id="rId201" ref="V580"/>
    <hyperlink r:id="rId202" ref="V581"/>
    <hyperlink r:id="rId203" ref="V582"/>
    <hyperlink r:id="rId204" ref="V583"/>
    <hyperlink r:id="rId205" ref="V584"/>
    <hyperlink r:id="rId206" ref="V585"/>
    <hyperlink r:id="rId207" ref="V586"/>
    <hyperlink r:id="rId208" ref="V587"/>
    <hyperlink r:id="rId209" ref="V588"/>
    <hyperlink r:id="rId210" ref="V589"/>
    <hyperlink r:id="rId211" ref="V590"/>
    <hyperlink r:id="rId212" ref="V591"/>
    <hyperlink r:id="rId213" ref="V592"/>
    <hyperlink r:id="rId214" ref="V593"/>
    <hyperlink r:id="rId215" ref="V594"/>
    <hyperlink r:id="rId216" ref="V595"/>
    <hyperlink r:id="rId217" ref="V596"/>
    <hyperlink r:id="rId218" ref="V597"/>
    <hyperlink r:id="rId219" ref="V598"/>
    <hyperlink r:id="rId220" ref="V599"/>
    <hyperlink r:id="rId221" ref="V600"/>
    <hyperlink r:id="rId222" ref="V601"/>
    <hyperlink r:id="rId223" ref="V602"/>
    <hyperlink r:id="rId224" ref="V603"/>
    <hyperlink r:id="rId225" ref="V604"/>
    <hyperlink r:id="rId226" ref="V605"/>
    <hyperlink r:id="rId227" ref="V606"/>
    <hyperlink r:id="rId228" ref="V607"/>
    <hyperlink r:id="rId229" ref="V608"/>
    <hyperlink r:id="rId230" ref="V609"/>
    <hyperlink r:id="rId231" ref="V610"/>
    <hyperlink r:id="rId232" ref="V611"/>
    <hyperlink r:id="rId233" ref="V612"/>
    <hyperlink r:id="rId234" ref="V613"/>
    <hyperlink r:id="rId235" ref="V614"/>
    <hyperlink r:id="rId236" ref="V615"/>
    <hyperlink r:id="rId237" ref="V616"/>
    <hyperlink r:id="rId238" ref="V617"/>
    <hyperlink r:id="rId239" ref="V618"/>
    <hyperlink r:id="rId240" ref="V619"/>
    <hyperlink r:id="rId241" ref="V620"/>
    <hyperlink r:id="rId242" ref="V621"/>
    <hyperlink r:id="rId243" ref="V622"/>
    <hyperlink r:id="rId244" ref="V623"/>
    <hyperlink r:id="rId245" ref="V624"/>
    <hyperlink r:id="rId246" ref="V625"/>
    <hyperlink r:id="rId247" ref="V626"/>
    <hyperlink r:id="rId248" ref="V627"/>
    <hyperlink r:id="rId249" ref="V628"/>
    <hyperlink r:id="rId250" ref="V629"/>
    <hyperlink r:id="rId251" ref="V630"/>
    <hyperlink r:id="rId252" ref="V631"/>
    <hyperlink r:id="rId253" ref="V632"/>
    <hyperlink r:id="rId254" ref="V633"/>
    <hyperlink r:id="rId255" ref="V634"/>
    <hyperlink r:id="rId256" ref="V635"/>
    <hyperlink r:id="rId257" ref="V636"/>
    <hyperlink r:id="rId258" ref="V637"/>
    <hyperlink r:id="rId259" ref="V638"/>
    <hyperlink r:id="rId260" ref="V639"/>
    <hyperlink r:id="rId261" ref="V640"/>
    <hyperlink r:id="rId262" ref="V641"/>
    <hyperlink r:id="rId263" ref="V642"/>
    <hyperlink r:id="rId264" ref="V643"/>
    <hyperlink r:id="rId265" ref="V644"/>
    <hyperlink r:id="rId266" ref="V645"/>
    <hyperlink r:id="rId267" ref="V646"/>
    <hyperlink r:id="rId268" ref="V647"/>
    <hyperlink r:id="rId269" ref="V648"/>
    <hyperlink r:id="rId270" ref="V649"/>
    <hyperlink r:id="rId271" ref="V650"/>
    <hyperlink r:id="rId272" ref="V651"/>
    <hyperlink r:id="rId273" ref="V652"/>
    <hyperlink r:id="rId274" ref="V653"/>
    <hyperlink r:id="rId275" ref="V654"/>
    <hyperlink r:id="rId276" ref="V655"/>
    <hyperlink r:id="rId277" ref="V656"/>
    <hyperlink r:id="rId278" ref="V657"/>
    <hyperlink r:id="rId279" ref="V658"/>
    <hyperlink r:id="rId280" ref="V659"/>
    <hyperlink r:id="rId281" ref="V660"/>
    <hyperlink r:id="rId282" ref="V661"/>
    <hyperlink r:id="rId283" ref="V662"/>
    <hyperlink r:id="rId284" ref="V663"/>
    <hyperlink r:id="rId285" ref="V664"/>
    <hyperlink r:id="rId286" ref="V665"/>
    <hyperlink r:id="rId287" ref="V666"/>
    <hyperlink r:id="rId288" ref="V667"/>
    <hyperlink r:id="rId289" ref="V668"/>
    <hyperlink r:id="rId290" ref="V669"/>
    <hyperlink r:id="rId291" ref="V670"/>
    <hyperlink r:id="rId292" ref="V671"/>
    <hyperlink r:id="rId293" ref="V672"/>
    <hyperlink r:id="rId294" ref="V673"/>
    <hyperlink r:id="rId295" ref="V674"/>
    <hyperlink r:id="rId296" ref="V675"/>
    <hyperlink r:id="rId297" ref="V676"/>
    <hyperlink r:id="rId298" ref="V677"/>
    <hyperlink r:id="rId299" ref="V678"/>
    <hyperlink r:id="rId300" ref="V679"/>
    <hyperlink r:id="rId301" ref="V680"/>
    <hyperlink r:id="rId302" ref="V681"/>
    <hyperlink r:id="rId303" ref="V682"/>
    <hyperlink r:id="rId304" ref="V683"/>
    <hyperlink r:id="rId305" ref="V684"/>
    <hyperlink r:id="rId306" ref="V685"/>
    <hyperlink r:id="rId307" ref="V686"/>
    <hyperlink r:id="rId308" ref="V687"/>
    <hyperlink r:id="rId309" ref="V688"/>
    <hyperlink r:id="rId310" ref="V689"/>
    <hyperlink r:id="rId311" ref="V690"/>
    <hyperlink r:id="rId312" ref="V691"/>
    <hyperlink r:id="rId313" ref="V692"/>
    <hyperlink r:id="rId314" ref="V693"/>
    <hyperlink r:id="rId315" ref="V694"/>
    <hyperlink r:id="rId316" ref="V695"/>
    <hyperlink r:id="rId317" ref="V696"/>
    <hyperlink r:id="rId318" ref="V697"/>
    <hyperlink r:id="rId319" ref="V698"/>
    <hyperlink r:id="rId320" ref="V699"/>
    <hyperlink r:id="rId321" ref="V700"/>
    <hyperlink r:id="rId322" ref="V701"/>
    <hyperlink r:id="rId323" ref="V702"/>
    <hyperlink r:id="rId324" ref="V703"/>
    <hyperlink r:id="rId325" ref="V704"/>
    <hyperlink r:id="rId326" ref="V705"/>
    <hyperlink r:id="rId327" ref="V706"/>
    <hyperlink r:id="rId328" ref="V707"/>
    <hyperlink r:id="rId329" ref="V708"/>
    <hyperlink r:id="rId330" ref="V709"/>
    <hyperlink r:id="rId331" ref="V710"/>
    <hyperlink r:id="rId332" ref="V711"/>
    <hyperlink r:id="rId333" ref="V712"/>
    <hyperlink r:id="rId334" ref="V713"/>
    <hyperlink r:id="rId335" ref="V714"/>
    <hyperlink r:id="rId336" ref="V715"/>
    <hyperlink r:id="rId337" ref="V716"/>
    <hyperlink r:id="rId338" ref="V717"/>
    <hyperlink r:id="rId339" ref="V718"/>
    <hyperlink r:id="rId340" ref="V719"/>
    <hyperlink r:id="rId341" ref="V720"/>
    <hyperlink r:id="rId342" ref="V721"/>
    <hyperlink r:id="rId343" ref="V722"/>
    <hyperlink r:id="rId344" ref="V723"/>
    <hyperlink r:id="rId345" ref="V724"/>
    <hyperlink r:id="rId346" ref="V725"/>
    <hyperlink r:id="rId347" ref="V726"/>
    <hyperlink r:id="rId348" ref="V727"/>
    <hyperlink r:id="rId349" ref="V728"/>
    <hyperlink r:id="rId350" ref="V729"/>
    <hyperlink r:id="rId351" ref="V730"/>
    <hyperlink r:id="rId352" ref="V731"/>
    <hyperlink r:id="rId353" ref="V732"/>
    <hyperlink r:id="rId354" ref="V733"/>
    <hyperlink r:id="rId355" ref="V734"/>
    <hyperlink r:id="rId356" ref="V735"/>
    <hyperlink r:id="rId357" ref="V736"/>
    <hyperlink r:id="rId358" ref="V737"/>
    <hyperlink r:id="rId359" ref="V738"/>
    <hyperlink r:id="rId360" ref="V739"/>
    <hyperlink r:id="rId361" ref="V740"/>
    <hyperlink r:id="rId362" ref="V741"/>
    <hyperlink r:id="rId363" ref="V742"/>
    <hyperlink r:id="rId364" ref="V743"/>
    <hyperlink r:id="rId365" ref="V744"/>
    <hyperlink r:id="rId366" ref="V745"/>
    <hyperlink r:id="rId367" ref="V746"/>
    <hyperlink r:id="rId368" ref="V747"/>
    <hyperlink r:id="rId369" ref="V748"/>
    <hyperlink r:id="rId370" ref="V749"/>
    <hyperlink r:id="rId371" ref="V750"/>
    <hyperlink r:id="rId372" ref="V751"/>
    <hyperlink r:id="rId373" ref="V752"/>
    <hyperlink r:id="rId374" ref="V753"/>
    <hyperlink r:id="rId375" ref="V754"/>
    <hyperlink r:id="rId376" ref="V755"/>
    <hyperlink r:id="rId377" ref="V756"/>
    <hyperlink r:id="rId378" ref="V757"/>
    <hyperlink r:id="rId379" ref="V758"/>
    <hyperlink r:id="rId380" ref="V759"/>
    <hyperlink r:id="rId381" ref="V760"/>
    <hyperlink r:id="rId382" ref="V761"/>
    <hyperlink r:id="rId383" ref="V762"/>
    <hyperlink r:id="rId384" ref="V763"/>
    <hyperlink r:id="rId385" ref="V764"/>
    <hyperlink r:id="rId386" ref="V765"/>
    <hyperlink r:id="rId387" ref="V766"/>
    <hyperlink r:id="rId388" ref="V767"/>
    <hyperlink r:id="rId389" ref="V768"/>
    <hyperlink r:id="rId390" ref="V769"/>
    <hyperlink r:id="rId391" ref="V770"/>
    <hyperlink r:id="rId392" ref="V771"/>
    <hyperlink r:id="rId393" ref="V772"/>
    <hyperlink r:id="rId394" ref="V773"/>
    <hyperlink r:id="rId395" ref="V774"/>
    <hyperlink r:id="rId396" ref="V775"/>
    <hyperlink r:id="rId397" ref="V776"/>
    <hyperlink r:id="rId398" ref="V777"/>
    <hyperlink r:id="rId399" ref="V778"/>
    <hyperlink r:id="rId400" ref="V779"/>
    <hyperlink r:id="rId401" ref="V780"/>
    <hyperlink r:id="rId402" ref="V781"/>
    <hyperlink r:id="rId403" ref="V782"/>
    <hyperlink r:id="rId404" ref="V783"/>
    <hyperlink r:id="rId405" ref="V784"/>
    <hyperlink r:id="rId406" ref="V785"/>
    <hyperlink r:id="rId407" ref="V786"/>
    <hyperlink r:id="rId408" ref="V787"/>
    <hyperlink r:id="rId409" ref="V788"/>
    <hyperlink r:id="rId410" ref="V789"/>
    <hyperlink r:id="rId411" ref="V790"/>
    <hyperlink r:id="rId412" ref="V791"/>
    <hyperlink r:id="rId413" ref="V792"/>
    <hyperlink r:id="rId414" ref="V793"/>
    <hyperlink r:id="rId415" ref="V794"/>
    <hyperlink r:id="rId416" ref="V795"/>
    <hyperlink r:id="rId417" ref="V796"/>
    <hyperlink r:id="rId418" ref="V797"/>
    <hyperlink r:id="rId419" ref="V798"/>
    <hyperlink r:id="rId420" ref="V799"/>
    <hyperlink r:id="rId421" ref="V800"/>
    <hyperlink r:id="rId422" ref="V801"/>
    <hyperlink r:id="rId423" ref="V802"/>
    <hyperlink r:id="rId424" ref="V803"/>
    <hyperlink r:id="rId425" ref="V804"/>
    <hyperlink r:id="rId426" ref="V805"/>
    <hyperlink r:id="rId427" ref="V806"/>
    <hyperlink r:id="rId428" ref="V807"/>
    <hyperlink r:id="rId429" ref="V808"/>
    <hyperlink r:id="rId430" ref="V809"/>
    <hyperlink r:id="rId431" ref="V810"/>
    <hyperlink r:id="rId432" ref="V811"/>
    <hyperlink r:id="rId433" ref="V812"/>
    <hyperlink r:id="rId434" ref="V813"/>
    <hyperlink r:id="rId435" ref="V814"/>
    <hyperlink r:id="rId436" ref="V815"/>
    <hyperlink r:id="rId437" ref="V816"/>
    <hyperlink r:id="rId438" ref="V817"/>
    <hyperlink r:id="rId439" ref="V818"/>
    <hyperlink r:id="rId440" ref="V819"/>
    <hyperlink r:id="rId441" ref="V820"/>
    <hyperlink r:id="rId442" ref="V821"/>
    <hyperlink r:id="rId443" ref="V822"/>
    <hyperlink r:id="rId444" ref="V823"/>
    <hyperlink r:id="rId445" ref="V824"/>
    <hyperlink r:id="rId446" ref="V825"/>
    <hyperlink r:id="rId447" ref="V826"/>
    <hyperlink r:id="rId448" ref="V827"/>
    <hyperlink r:id="rId449" ref="V828"/>
    <hyperlink r:id="rId450" ref="V829"/>
    <hyperlink r:id="rId451" ref="V830"/>
    <hyperlink r:id="rId452" ref="V831"/>
    <hyperlink r:id="rId453" ref="V832"/>
    <hyperlink r:id="rId454" ref="V833"/>
    <hyperlink r:id="rId455" ref="V834"/>
    <hyperlink r:id="rId456" ref="V835"/>
    <hyperlink r:id="rId457" ref="V836"/>
    <hyperlink r:id="rId458" ref="V837"/>
    <hyperlink r:id="rId459" ref="V838"/>
    <hyperlink r:id="rId460" ref="V839"/>
    <hyperlink r:id="rId461" ref="V840"/>
    <hyperlink r:id="rId462" ref="V841"/>
    <hyperlink r:id="rId463" ref="V842"/>
    <hyperlink r:id="rId464" ref="V843"/>
    <hyperlink r:id="rId465" ref="V844"/>
    <hyperlink r:id="rId466" ref="V845"/>
    <hyperlink r:id="rId467" ref="V846"/>
    <hyperlink r:id="rId468" ref="V847"/>
    <hyperlink r:id="rId469" ref="V848"/>
    <hyperlink r:id="rId470" ref="V849"/>
    <hyperlink r:id="rId471" ref="V850"/>
    <hyperlink r:id="rId472" ref="V851"/>
    <hyperlink r:id="rId473" ref="V852"/>
    <hyperlink r:id="rId474" ref="V853"/>
    <hyperlink r:id="rId475" ref="V854"/>
    <hyperlink r:id="rId476" ref="V855"/>
    <hyperlink r:id="rId477" ref="V856"/>
    <hyperlink r:id="rId478" ref="V857"/>
    <hyperlink r:id="rId479" ref="V858"/>
    <hyperlink r:id="rId480" ref="V859"/>
    <hyperlink r:id="rId481" ref="V860"/>
    <hyperlink r:id="rId482" ref="V861"/>
    <hyperlink r:id="rId483" ref="V862"/>
    <hyperlink r:id="rId484" ref="V863"/>
    <hyperlink r:id="rId485" ref="V864"/>
    <hyperlink r:id="rId486" ref="V865"/>
    <hyperlink r:id="rId487" ref="V866"/>
    <hyperlink r:id="rId488" ref="V867"/>
    <hyperlink r:id="rId489" ref="V868"/>
    <hyperlink r:id="rId490" ref="V869"/>
    <hyperlink r:id="rId491" ref="V870"/>
    <hyperlink r:id="rId492" ref="V871"/>
    <hyperlink r:id="rId493" ref="V872"/>
    <hyperlink r:id="rId494" ref="V873"/>
    <hyperlink r:id="rId495" ref="V874"/>
    <hyperlink r:id="rId496" ref="V875"/>
    <hyperlink r:id="rId497" ref="V876"/>
    <hyperlink r:id="rId498" ref="V877"/>
    <hyperlink r:id="rId499" ref="V878"/>
    <hyperlink r:id="rId500" ref="V879"/>
    <hyperlink r:id="rId501" ref="V880"/>
    <hyperlink r:id="rId502" ref="V881"/>
    <hyperlink r:id="rId503" ref="V882"/>
    <hyperlink r:id="rId504" ref="V883"/>
    <hyperlink r:id="rId505" ref="V884"/>
    <hyperlink r:id="rId506" ref="V885"/>
    <hyperlink r:id="rId507" ref="V886"/>
    <hyperlink r:id="rId508" ref="V887"/>
    <hyperlink r:id="rId509" ref="V888"/>
    <hyperlink r:id="rId510" ref="V889"/>
    <hyperlink r:id="rId511" ref="V890"/>
    <hyperlink r:id="rId512" ref="V891"/>
    <hyperlink r:id="rId513" ref="V892"/>
    <hyperlink r:id="rId514" ref="V893"/>
    <hyperlink r:id="rId515" ref="V894"/>
    <hyperlink r:id="rId516" ref="V895"/>
    <hyperlink r:id="rId517" ref="V896"/>
    <hyperlink r:id="rId518" ref="V897"/>
    <hyperlink r:id="rId519" ref="V898"/>
    <hyperlink r:id="rId520" ref="V899"/>
    <hyperlink r:id="rId521" ref="V900"/>
    <hyperlink r:id="rId522" ref="V901"/>
    <hyperlink r:id="rId523" ref="V902"/>
    <hyperlink r:id="rId524" ref="V903"/>
    <hyperlink r:id="rId525" ref="V904"/>
    <hyperlink r:id="rId526" ref="V905"/>
    <hyperlink r:id="rId527" ref="V906"/>
    <hyperlink r:id="rId528" ref="V907"/>
    <hyperlink r:id="rId529" ref="V908"/>
    <hyperlink r:id="rId530" ref="V909"/>
    <hyperlink r:id="rId531" ref="V910"/>
    <hyperlink r:id="rId532" ref="V911"/>
    <hyperlink r:id="rId533" ref="V912"/>
    <hyperlink r:id="rId534" ref="V913"/>
    <hyperlink r:id="rId535" ref="V914"/>
    <hyperlink r:id="rId536" ref="V915"/>
    <hyperlink r:id="rId537" ref="V916"/>
    <hyperlink r:id="rId538" ref="V917"/>
    <hyperlink r:id="rId539" ref="V918"/>
    <hyperlink r:id="rId540" ref="V919"/>
    <hyperlink r:id="rId541" ref="V920"/>
    <hyperlink r:id="rId542" ref="V921"/>
    <hyperlink r:id="rId543" ref="V922"/>
    <hyperlink r:id="rId544" ref="V923"/>
    <hyperlink r:id="rId545" ref="V924"/>
    <hyperlink r:id="rId546" ref="V925"/>
    <hyperlink r:id="rId547" ref="V926"/>
    <hyperlink r:id="rId548" ref="V927"/>
    <hyperlink r:id="rId549" ref="V928"/>
    <hyperlink r:id="rId550" ref="V929"/>
    <hyperlink r:id="rId551" ref="V930"/>
    <hyperlink r:id="rId552" ref="V931"/>
    <hyperlink r:id="rId553" ref="V932"/>
    <hyperlink r:id="rId554" ref="V933"/>
    <hyperlink r:id="rId555" ref="V934"/>
    <hyperlink r:id="rId556" ref="V935"/>
    <hyperlink r:id="rId557" ref="V936"/>
    <hyperlink r:id="rId558" ref="V937"/>
    <hyperlink r:id="rId559" ref="V938"/>
    <hyperlink r:id="rId560" ref="V939"/>
    <hyperlink r:id="rId561" ref="V940"/>
    <hyperlink r:id="rId562" ref="V941"/>
    <hyperlink r:id="rId563" ref="V942"/>
    <hyperlink r:id="rId564" ref="V943"/>
    <hyperlink r:id="rId565" ref="V944"/>
    <hyperlink r:id="rId566" ref="V945"/>
    <hyperlink r:id="rId567" ref="V946"/>
    <hyperlink r:id="rId568" ref="V947"/>
    <hyperlink r:id="rId569" ref="V948"/>
    <hyperlink r:id="rId570" ref="V949"/>
    <hyperlink r:id="rId571" ref="V950"/>
    <hyperlink r:id="rId572" ref="V951"/>
    <hyperlink r:id="rId573" ref="V952"/>
    <hyperlink r:id="rId574" ref="V953"/>
    <hyperlink r:id="rId575" ref="V954"/>
    <hyperlink r:id="rId576" ref="V955"/>
    <hyperlink r:id="rId577" ref="V956"/>
    <hyperlink r:id="rId578" ref="V957"/>
    <hyperlink r:id="rId579" ref="V958"/>
    <hyperlink r:id="rId580" ref="V959"/>
    <hyperlink r:id="rId581" ref="V960"/>
    <hyperlink r:id="rId582" ref="V961"/>
    <hyperlink r:id="rId583" ref="V962"/>
    <hyperlink r:id="rId584" ref="V963"/>
    <hyperlink r:id="rId585" ref="V964"/>
    <hyperlink r:id="rId586" ref="V965"/>
    <hyperlink r:id="rId587" ref="V966"/>
    <hyperlink r:id="rId588" ref="V967"/>
    <hyperlink r:id="rId589" ref="V968"/>
    <hyperlink r:id="rId590" ref="V969"/>
    <hyperlink r:id="rId591" ref="V970"/>
    <hyperlink r:id="rId592" ref="V971"/>
    <hyperlink r:id="rId593" ref="V972"/>
    <hyperlink r:id="rId594" ref="V973"/>
    <hyperlink r:id="rId595" ref="V974"/>
    <hyperlink r:id="rId596" ref="V975"/>
    <hyperlink r:id="rId597" ref="V976"/>
    <hyperlink r:id="rId598" ref="V977"/>
    <hyperlink r:id="rId599" ref="V978"/>
    <hyperlink r:id="rId600" ref="V979"/>
    <hyperlink r:id="rId601" ref="V980"/>
    <hyperlink r:id="rId602" ref="V981"/>
    <hyperlink r:id="rId603" ref="V982"/>
    <hyperlink r:id="rId604" ref="V983"/>
    <hyperlink r:id="rId605" ref="V984"/>
    <hyperlink r:id="rId606" ref="V985"/>
    <hyperlink r:id="rId607" ref="V986"/>
    <hyperlink r:id="rId608" ref="V987"/>
    <hyperlink r:id="rId609" ref="V988"/>
    <hyperlink r:id="rId610" ref="V989"/>
    <hyperlink r:id="rId611" ref="V990"/>
    <hyperlink r:id="rId612" ref="V991"/>
    <hyperlink r:id="rId613" ref="V992"/>
    <hyperlink r:id="rId614" ref="V993"/>
    <hyperlink r:id="rId615" ref="V994"/>
    <hyperlink r:id="rId616" ref="V995"/>
    <hyperlink r:id="rId617" ref="V996"/>
    <hyperlink r:id="rId618" ref="V997"/>
    <hyperlink r:id="rId619" ref="V998"/>
    <hyperlink r:id="rId620" ref="V999"/>
    <hyperlink r:id="rId621" ref="V1000"/>
    <hyperlink r:id="rId622" ref="V1001"/>
    <hyperlink r:id="rId623" ref="V1002"/>
    <hyperlink r:id="rId624" ref="V1003"/>
    <hyperlink r:id="rId625" ref="V1004"/>
    <hyperlink r:id="rId626" ref="V1005"/>
    <hyperlink r:id="rId627" ref="V1006"/>
    <hyperlink r:id="rId628" ref="V1007"/>
    <hyperlink r:id="rId629" ref="V1008"/>
    <hyperlink r:id="rId630" ref="V1009"/>
    <hyperlink r:id="rId631" ref="V1010"/>
    <hyperlink r:id="rId632" ref="V1011"/>
    <hyperlink r:id="rId633" ref="V1012"/>
    <hyperlink r:id="rId634" ref="V1013"/>
    <hyperlink r:id="rId635" ref="V1014"/>
    <hyperlink r:id="rId636" ref="V1015"/>
    <hyperlink r:id="rId637" ref="V1016"/>
    <hyperlink r:id="rId638" ref="V1017"/>
    <hyperlink r:id="rId639" ref="V1018"/>
    <hyperlink r:id="rId640" ref="V1019"/>
    <hyperlink r:id="rId641" ref="V1020"/>
    <hyperlink r:id="rId642" ref="V1021"/>
    <hyperlink r:id="rId643" ref="V1022"/>
    <hyperlink r:id="rId644" ref="V1023"/>
    <hyperlink r:id="rId645" ref="V1024"/>
    <hyperlink r:id="rId646" ref="V1025"/>
    <hyperlink r:id="rId647" ref="V1026"/>
    <hyperlink r:id="rId648" ref="V1027"/>
    <hyperlink r:id="rId649" ref="V1028"/>
    <hyperlink r:id="rId650" ref="V1029"/>
    <hyperlink r:id="rId651" ref="V1030"/>
    <hyperlink r:id="rId652" ref="V1031"/>
    <hyperlink r:id="rId653" ref="V1032"/>
    <hyperlink r:id="rId654" ref="V1033"/>
    <hyperlink r:id="rId655" ref="V1034"/>
    <hyperlink r:id="rId656" ref="V1035"/>
    <hyperlink r:id="rId657" ref="V1036"/>
    <hyperlink r:id="rId658" ref="V1037"/>
    <hyperlink r:id="rId659" ref="V1038"/>
    <hyperlink r:id="rId660" ref="V1039"/>
    <hyperlink r:id="rId661" ref="V1040"/>
    <hyperlink r:id="rId662" ref="V1041"/>
    <hyperlink r:id="rId663" ref="V1042"/>
    <hyperlink r:id="rId664" ref="V1043"/>
    <hyperlink r:id="rId665" ref="V1044"/>
    <hyperlink r:id="rId666" ref="V1045"/>
    <hyperlink r:id="rId667" ref="V1046"/>
    <hyperlink r:id="rId668" ref="V1047"/>
    <hyperlink r:id="rId669" ref="V1048"/>
    <hyperlink r:id="rId670" ref="V1049"/>
    <hyperlink r:id="rId671" ref="V1050"/>
    <hyperlink r:id="rId672" ref="V1051"/>
    <hyperlink r:id="rId673" ref="V1052"/>
    <hyperlink r:id="rId674" ref="V1053"/>
    <hyperlink r:id="rId675" ref="V1054"/>
    <hyperlink r:id="rId676" ref="V1055"/>
    <hyperlink r:id="rId677" ref="V1056"/>
    <hyperlink r:id="rId678" ref="V1057"/>
    <hyperlink r:id="rId679" ref="V1058"/>
    <hyperlink r:id="rId680" ref="V1059"/>
    <hyperlink r:id="rId681" ref="V1060"/>
    <hyperlink r:id="rId682" ref="V1061"/>
    <hyperlink r:id="rId683" ref="V1062"/>
    <hyperlink r:id="rId684" ref="V1063"/>
    <hyperlink r:id="rId685" ref="V1064"/>
    <hyperlink r:id="rId686" ref="V1065"/>
    <hyperlink r:id="rId687" ref="V1066"/>
    <hyperlink r:id="rId688" ref="V1067"/>
    <hyperlink r:id="rId689" ref="V1068"/>
    <hyperlink r:id="rId690" ref="V1069"/>
    <hyperlink r:id="rId691" ref="V1070"/>
    <hyperlink r:id="rId692" ref="V1071"/>
    <hyperlink r:id="rId693" ref="V1072"/>
    <hyperlink r:id="rId694" ref="V1073"/>
    <hyperlink r:id="rId695" ref="V1074"/>
    <hyperlink r:id="rId696" ref="V1075"/>
    <hyperlink r:id="rId697" ref="V1076"/>
    <hyperlink r:id="rId698" ref="V1077"/>
    <hyperlink r:id="rId699" ref="V1078"/>
    <hyperlink r:id="rId700" ref="V1079"/>
    <hyperlink r:id="rId701" ref="V1080"/>
    <hyperlink r:id="rId702" ref="V1081"/>
    <hyperlink r:id="rId703" ref="V1082"/>
    <hyperlink r:id="rId704" ref="V1083"/>
    <hyperlink r:id="rId705" ref="V1084"/>
    <hyperlink r:id="rId706" ref="V1085"/>
    <hyperlink r:id="rId707" ref="V1086"/>
    <hyperlink r:id="rId708" ref="V1087"/>
    <hyperlink r:id="rId709" ref="V1088"/>
    <hyperlink r:id="rId710" ref="V1089"/>
    <hyperlink r:id="rId711" ref="V1090"/>
    <hyperlink r:id="rId712" ref="V1091"/>
    <hyperlink r:id="rId713" ref="V1092"/>
    <hyperlink r:id="rId714" ref="V1093"/>
    <hyperlink r:id="rId715" ref="V1094"/>
    <hyperlink r:id="rId716" ref="V1095"/>
    <hyperlink r:id="rId717" ref="V1096"/>
    <hyperlink r:id="rId718" ref="V1097"/>
    <hyperlink r:id="rId719" ref="V1098"/>
    <hyperlink r:id="rId720" ref="V1099"/>
    <hyperlink r:id="rId721" ref="V1100"/>
    <hyperlink r:id="rId722" ref="V1101"/>
    <hyperlink r:id="rId723" ref="V1102"/>
    <hyperlink r:id="rId724" ref="V1103"/>
    <hyperlink r:id="rId725" ref="V1104"/>
    <hyperlink r:id="rId726" ref="V1105"/>
    <hyperlink r:id="rId727" ref="V1106"/>
    <hyperlink r:id="rId728" ref="V1107"/>
    <hyperlink r:id="rId729" ref="V1108"/>
    <hyperlink r:id="rId730" ref="V1109"/>
    <hyperlink r:id="rId731" ref="V1110"/>
    <hyperlink r:id="rId732" ref="V1111"/>
    <hyperlink r:id="rId733" ref="V1112"/>
    <hyperlink r:id="rId734" ref="V1113"/>
    <hyperlink r:id="rId735" ref="V1114"/>
    <hyperlink r:id="rId736" ref="V1115"/>
    <hyperlink r:id="rId737" ref="V1116"/>
    <hyperlink r:id="rId738" ref="V1117"/>
    <hyperlink r:id="rId739" ref="V1118"/>
    <hyperlink r:id="rId740" ref="V1119"/>
    <hyperlink r:id="rId741" ref="V1120"/>
    <hyperlink r:id="rId742" ref="V1121"/>
    <hyperlink r:id="rId743" ref="V1122"/>
    <hyperlink r:id="rId744" ref="V1123"/>
    <hyperlink r:id="rId745" ref="V1124"/>
    <hyperlink r:id="rId746" ref="V1125"/>
    <hyperlink r:id="rId747" ref="V1126"/>
    <hyperlink r:id="rId748" ref="V1127"/>
    <hyperlink r:id="rId749" ref="V1128"/>
    <hyperlink r:id="rId750" ref="V1129"/>
  </hyperlinks>
  <printOptions gridLines="1" horizontalCentered="1"/>
  <pageMargins bottom="0.75" footer="0.0" header="0.0" left="0.7" right="0.7" top="0.75"/>
  <pageSetup fitToHeight="0" cellComments="atEnd" orientation="landscape" pageOrder="overThenDown"/>
  <drawing r:id="rId75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3" max="3" width="30.38"/>
    <col customWidth="1" min="4" max="4" width="57.88"/>
    <col customWidth="1" min="7" max="7" width="34.0"/>
    <col customWidth="1" min="8" max="8" width="38.63"/>
  </cols>
  <sheetData>
    <row r="1">
      <c r="A1" s="123" t="s">
        <v>658</v>
      </c>
    </row>
    <row r="2">
      <c r="A2" s="125" t="s">
        <v>10170</v>
      </c>
    </row>
    <row r="3">
      <c r="A3" s="125" t="s">
        <v>10171</v>
      </c>
    </row>
    <row r="4">
      <c r="A4" s="125" t="s">
        <v>10172</v>
      </c>
    </row>
    <row r="5">
      <c r="A5" s="125"/>
      <c r="B5" s="3" t="s">
        <v>10173</v>
      </c>
      <c r="C5" s="3" t="s">
        <v>10174</v>
      </c>
      <c r="D5" s="165" t="s">
        <v>10175</v>
      </c>
    </row>
    <row r="6">
      <c r="A6" s="125"/>
      <c r="B6" s="3" t="s">
        <v>10176</v>
      </c>
      <c r="C6" s="3" t="s">
        <v>10174</v>
      </c>
      <c r="D6" s="166" t="s">
        <v>10177</v>
      </c>
    </row>
    <row r="7">
      <c r="A7" s="125" t="s">
        <v>10178</v>
      </c>
    </row>
    <row r="8">
      <c r="A8" s="95" t="s">
        <v>10179</v>
      </c>
    </row>
    <row r="9">
      <c r="A9" s="50"/>
    </row>
    <row r="10">
      <c r="A10" s="167" t="s">
        <v>10180</v>
      </c>
      <c r="B10" s="168"/>
      <c r="C10" s="168"/>
      <c r="D10" s="168"/>
    </row>
    <row r="11">
      <c r="A11" s="131" t="s">
        <v>10181</v>
      </c>
    </row>
    <row r="12">
      <c r="A12" s="131" t="s">
        <v>10182</v>
      </c>
    </row>
    <row r="13">
      <c r="A13" s="131" t="s">
        <v>10183</v>
      </c>
    </row>
    <row r="14">
      <c r="A14" s="131" t="s">
        <v>10184</v>
      </c>
    </row>
    <row r="15">
      <c r="A15" s="95" t="s">
        <v>10185</v>
      </c>
    </row>
    <row r="16">
      <c r="A16" s="95"/>
    </row>
    <row r="17">
      <c r="A17" s="167" t="s">
        <v>10186</v>
      </c>
      <c r="B17" s="168"/>
      <c r="C17" s="168"/>
      <c r="D17" s="168"/>
    </row>
    <row r="18">
      <c r="A18" s="131" t="s">
        <v>10187</v>
      </c>
    </row>
    <row r="19">
      <c r="A19" s="131" t="s">
        <v>10188</v>
      </c>
    </row>
    <row r="20">
      <c r="A20" s="131" t="s">
        <v>10189</v>
      </c>
    </row>
    <row r="21">
      <c r="A21" s="131" t="s">
        <v>10190</v>
      </c>
    </row>
    <row r="22">
      <c r="A22" s="131" t="s">
        <v>10191</v>
      </c>
    </row>
    <row r="23">
      <c r="A23" s="131" t="s">
        <v>10192</v>
      </c>
    </row>
    <row r="25">
      <c r="A25" s="61" t="s">
        <v>10193</v>
      </c>
    </row>
    <row r="26">
      <c r="A26" s="37" t="s">
        <v>819</v>
      </c>
      <c r="B26" s="37" t="s">
        <v>820</v>
      </c>
      <c r="C26" s="37" t="s">
        <v>821</v>
      </c>
      <c r="D26" s="37" t="s">
        <v>189</v>
      </c>
      <c r="E26" s="19" t="s">
        <v>822</v>
      </c>
      <c r="F26" s="19" t="s">
        <v>820</v>
      </c>
      <c r="G26" s="19" t="s">
        <v>821</v>
      </c>
      <c r="H26" s="19" t="s">
        <v>189</v>
      </c>
      <c r="I26" s="3" t="s">
        <v>10194</v>
      </c>
    </row>
    <row r="27">
      <c r="A27" s="95" t="s">
        <v>376</v>
      </c>
      <c r="B27" s="134">
        <v>45930.0</v>
      </c>
      <c r="C27" s="169" t="s">
        <v>1368</v>
      </c>
      <c r="D27" s="94" t="s">
        <v>10195</v>
      </c>
      <c r="E27" s="120" t="s">
        <v>295</v>
      </c>
      <c r="F27" s="155">
        <v>45931.0</v>
      </c>
      <c r="G27" s="169" t="s">
        <v>1368</v>
      </c>
      <c r="H27" s="121" t="s">
        <v>10196</v>
      </c>
      <c r="I27" s="17" t="s">
        <v>10197</v>
      </c>
      <c r="J27" s="2" t="s">
        <v>844</v>
      </c>
      <c r="K27" s="2" t="s">
        <v>845</v>
      </c>
      <c r="L27" s="2" t="s">
        <v>846</v>
      </c>
      <c r="M27" s="2">
        <v>2007.0</v>
      </c>
      <c r="N27" s="2" t="s">
        <v>847</v>
      </c>
      <c r="O27" s="2" t="s">
        <v>848</v>
      </c>
      <c r="P27" s="2" t="s">
        <v>849</v>
      </c>
      <c r="Q27" s="2" t="s">
        <v>850</v>
      </c>
      <c r="R27" s="2" t="s">
        <v>851</v>
      </c>
      <c r="S27" s="2" t="s">
        <v>852</v>
      </c>
      <c r="X27" s="2" t="s">
        <v>853</v>
      </c>
      <c r="Y27" s="2" t="s">
        <v>854</v>
      </c>
      <c r="Z27" s="2" t="s">
        <v>855</v>
      </c>
      <c r="AA27" s="10" t="s">
        <v>856</v>
      </c>
    </row>
    <row r="28">
      <c r="A28" s="95" t="s">
        <v>9737</v>
      </c>
      <c r="B28" s="170">
        <v>45931.0</v>
      </c>
      <c r="C28" s="171" t="s">
        <v>10198</v>
      </c>
      <c r="D28" s="94" t="s">
        <v>10199</v>
      </c>
      <c r="E28" s="120" t="s">
        <v>10200</v>
      </c>
      <c r="F28" s="170">
        <v>45931.0</v>
      </c>
      <c r="G28" s="171" t="s">
        <v>289</v>
      </c>
      <c r="H28" s="94" t="s">
        <v>10201</v>
      </c>
      <c r="I28" s="17" t="s">
        <v>10202</v>
      </c>
      <c r="J28" s="2" t="s">
        <v>929</v>
      </c>
      <c r="K28" s="2" t="s">
        <v>930</v>
      </c>
      <c r="L28" s="2" t="s">
        <v>846</v>
      </c>
      <c r="M28" s="2">
        <v>2009.0</v>
      </c>
      <c r="N28" s="2" t="s">
        <v>931</v>
      </c>
      <c r="O28" s="2" t="s">
        <v>932</v>
      </c>
      <c r="P28" s="2" t="s">
        <v>933</v>
      </c>
      <c r="Q28" s="2" t="s">
        <v>934</v>
      </c>
      <c r="R28" s="2" t="s">
        <v>851</v>
      </c>
      <c r="S28" s="2" t="s">
        <v>935</v>
      </c>
      <c r="X28" s="2" t="s">
        <v>853</v>
      </c>
      <c r="Y28" s="2" t="s">
        <v>936</v>
      </c>
      <c r="Z28" s="2" t="s">
        <v>937</v>
      </c>
      <c r="AA28" s="10" t="s">
        <v>938</v>
      </c>
    </row>
    <row r="29">
      <c r="A29" s="2" t="s">
        <v>9737</v>
      </c>
      <c r="B29" s="172">
        <v>45931.0</v>
      </c>
      <c r="C29" s="169" t="s">
        <v>1368</v>
      </c>
      <c r="D29" s="79" t="s">
        <v>10203</v>
      </c>
      <c r="E29" s="95" t="s">
        <v>778</v>
      </c>
      <c r="F29" s="172">
        <v>45931.0</v>
      </c>
      <c r="G29" s="173" t="s">
        <v>360</v>
      </c>
      <c r="H29" s="174" t="s">
        <v>10204</v>
      </c>
      <c r="I29" s="10" t="s">
        <v>10205</v>
      </c>
      <c r="J29" s="2" t="s">
        <v>1267</v>
      </c>
      <c r="K29" s="2" t="s">
        <v>1268</v>
      </c>
      <c r="L29" s="2" t="s">
        <v>1269</v>
      </c>
      <c r="M29" s="2">
        <v>2011.0</v>
      </c>
      <c r="N29" s="2" t="s">
        <v>1270</v>
      </c>
      <c r="O29" s="2">
        <v>51.0</v>
      </c>
      <c r="P29" s="2">
        <v>3.0</v>
      </c>
      <c r="Q29" s="2" t="s">
        <v>1271</v>
      </c>
      <c r="R29" s="2" t="s">
        <v>851</v>
      </c>
      <c r="S29" s="2" t="s">
        <v>1272</v>
      </c>
      <c r="X29" s="2" t="s">
        <v>853</v>
      </c>
      <c r="Y29" s="2" t="s">
        <v>1273</v>
      </c>
      <c r="Z29" s="2" t="s">
        <v>1274</v>
      </c>
      <c r="AA29" s="2" t="s">
        <v>1275</v>
      </c>
    </row>
    <row r="30">
      <c r="A30" s="2" t="s">
        <v>9737</v>
      </c>
      <c r="B30" s="172">
        <v>45931.0</v>
      </c>
      <c r="C30" s="169" t="s">
        <v>1368</v>
      </c>
      <c r="D30" s="79" t="s">
        <v>10206</v>
      </c>
      <c r="E30" s="95" t="s">
        <v>778</v>
      </c>
      <c r="F30" s="175">
        <v>45931.0</v>
      </c>
      <c r="G30" s="173" t="s">
        <v>360</v>
      </c>
      <c r="H30" s="79" t="s">
        <v>10207</v>
      </c>
      <c r="I30" s="10" t="s">
        <v>10208</v>
      </c>
      <c r="J30" s="2" t="s">
        <v>1344</v>
      </c>
      <c r="K30" s="2" t="s">
        <v>1345</v>
      </c>
      <c r="L30" s="2" t="s">
        <v>1346</v>
      </c>
      <c r="M30" s="2">
        <v>2011.0</v>
      </c>
      <c r="N30" s="2" t="s">
        <v>1347</v>
      </c>
      <c r="O30" s="2">
        <v>171.0</v>
      </c>
      <c r="P30" s="2">
        <v>10.0</v>
      </c>
      <c r="Q30" s="2" t="s">
        <v>1348</v>
      </c>
      <c r="R30" s="2" t="s">
        <v>851</v>
      </c>
      <c r="S30" s="2" t="s">
        <v>1349</v>
      </c>
      <c r="X30" s="2" t="s">
        <v>853</v>
      </c>
      <c r="Y30" s="2" t="s">
        <v>1350</v>
      </c>
      <c r="Z30" s="2" t="s">
        <v>1351</v>
      </c>
      <c r="AA30" s="2" t="s">
        <v>1352</v>
      </c>
      <c r="AB30" s="2" t="s">
        <v>1353</v>
      </c>
    </row>
    <row r="31">
      <c r="A31" s="95" t="s">
        <v>376</v>
      </c>
      <c r="B31" s="134">
        <v>45930.0</v>
      </c>
      <c r="C31" s="171" t="s">
        <v>289</v>
      </c>
      <c r="D31" s="79" t="s">
        <v>10209</v>
      </c>
      <c r="E31" s="2" t="s">
        <v>10210</v>
      </c>
      <c r="F31" s="172">
        <v>45930.0</v>
      </c>
      <c r="G31" s="171" t="s">
        <v>289</v>
      </c>
      <c r="H31" s="79" t="s">
        <v>10211</v>
      </c>
      <c r="I31" s="10" t="s">
        <v>10212</v>
      </c>
      <c r="J31" s="2" t="s">
        <v>1371</v>
      </c>
      <c r="K31" s="2" t="s">
        <v>1372</v>
      </c>
      <c r="L31" s="2" t="s">
        <v>1373</v>
      </c>
      <c r="M31" s="2">
        <v>2020.0</v>
      </c>
      <c r="N31" s="2" t="s">
        <v>1374</v>
      </c>
      <c r="O31" s="2">
        <v>19.0</v>
      </c>
      <c r="P31" s="2">
        <v>2.0</v>
      </c>
      <c r="Q31" s="2" t="s">
        <v>1375</v>
      </c>
      <c r="R31" s="2" t="s">
        <v>851</v>
      </c>
      <c r="S31" s="2" t="s">
        <v>1376</v>
      </c>
      <c r="T31" s="2" t="s">
        <v>1377</v>
      </c>
      <c r="X31" s="2" t="s">
        <v>853</v>
      </c>
      <c r="Y31" s="2" t="s">
        <v>1378</v>
      </c>
      <c r="Z31" s="2" t="s">
        <v>1379</v>
      </c>
      <c r="AA31" s="2" t="s">
        <v>1380</v>
      </c>
    </row>
    <row r="32">
      <c r="A32" s="95" t="s">
        <v>376</v>
      </c>
      <c r="B32" s="134">
        <v>45930.0</v>
      </c>
      <c r="C32" s="171" t="s">
        <v>289</v>
      </c>
      <c r="D32" s="79" t="s">
        <v>10213</v>
      </c>
      <c r="E32" s="2" t="s">
        <v>66</v>
      </c>
      <c r="F32" s="172">
        <v>45930.0</v>
      </c>
      <c r="G32" s="171" t="s">
        <v>289</v>
      </c>
      <c r="H32" s="79" t="s">
        <v>10214</v>
      </c>
      <c r="I32" s="10" t="s">
        <v>10215</v>
      </c>
      <c r="J32" s="2" t="s">
        <v>1633</v>
      </c>
      <c r="K32" s="2" t="s">
        <v>1634</v>
      </c>
      <c r="L32" s="2" t="s">
        <v>1635</v>
      </c>
      <c r="M32" s="2">
        <v>2010.0</v>
      </c>
      <c r="N32" s="2" t="s">
        <v>1636</v>
      </c>
      <c r="O32" s="2">
        <v>47.0</v>
      </c>
      <c r="P32" s="2">
        <v>8.0</v>
      </c>
      <c r="Q32" s="2" t="s">
        <v>1637</v>
      </c>
      <c r="R32" s="2" t="s">
        <v>851</v>
      </c>
      <c r="S32" s="2" t="s">
        <v>1638</v>
      </c>
      <c r="X32" s="2" t="s">
        <v>853</v>
      </c>
      <c r="Y32" s="2" t="s">
        <v>1639</v>
      </c>
      <c r="Z32" s="2" t="s">
        <v>1640</v>
      </c>
      <c r="AA32" s="2" t="s">
        <v>1641</v>
      </c>
      <c r="AB32" s="2" t="s">
        <v>1642</v>
      </c>
    </row>
    <row r="33">
      <c r="A33" s="95" t="s">
        <v>376</v>
      </c>
      <c r="B33" s="134">
        <v>45930.0</v>
      </c>
      <c r="C33" s="169" t="s">
        <v>1368</v>
      </c>
      <c r="D33" s="79" t="s">
        <v>10216</v>
      </c>
      <c r="E33" s="2" t="s">
        <v>708</v>
      </c>
      <c r="F33" s="172">
        <v>45931.0</v>
      </c>
      <c r="G33" s="173" t="s">
        <v>360</v>
      </c>
      <c r="H33" s="79" t="s">
        <v>10217</v>
      </c>
      <c r="I33" s="10" t="s">
        <v>10218</v>
      </c>
      <c r="J33" s="2" t="s">
        <v>1645</v>
      </c>
      <c r="K33" s="2" t="s">
        <v>1646</v>
      </c>
      <c r="L33" s="2" t="s">
        <v>1647</v>
      </c>
      <c r="M33" s="2">
        <v>2020.0</v>
      </c>
      <c r="N33" s="2" t="s">
        <v>1648</v>
      </c>
      <c r="O33" s="2">
        <v>145.0</v>
      </c>
      <c r="P33" s="2">
        <v>1.0</v>
      </c>
      <c r="R33" s="2" t="s">
        <v>851</v>
      </c>
      <c r="S33" s="2" t="s">
        <v>1649</v>
      </c>
      <c r="T33" s="2" t="s">
        <v>1650</v>
      </c>
      <c r="X33" s="2" t="s">
        <v>853</v>
      </c>
      <c r="Y33" s="2" t="s">
        <v>1651</v>
      </c>
      <c r="Z33" s="2" t="s">
        <v>1652</v>
      </c>
      <c r="AA33" s="2" t="s">
        <v>1653</v>
      </c>
    </row>
    <row r="34">
      <c r="A34" s="95" t="s">
        <v>9737</v>
      </c>
      <c r="B34" s="170">
        <v>45931.0</v>
      </c>
      <c r="C34" s="169" t="s">
        <v>1368</v>
      </c>
      <c r="D34" s="79" t="s">
        <v>10219</v>
      </c>
      <c r="E34" s="2" t="s">
        <v>10220</v>
      </c>
      <c r="F34" s="172">
        <v>45931.0</v>
      </c>
      <c r="G34" s="173" t="s">
        <v>10221</v>
      </c>
      <c r="H34" s="2" t="s">
        <v>10222</v>
      </c>
      <c r="I34" s="10" t="s">
        <v>10223</v>
      </c>
      <c r="J34" s="2" t="s">
        <v>1681</v>
      </c>
      <c r="K34" s="2" t="s">
        <v>1682</v>
      </c>
      <c r="L34" s="2" t="s">
        <v>846</v>
      </c>
      <c r="M34" s="2">
        <v>2024.0</v>
      </c>
      <c r="N34" s="2" t="s">
        <v>1683</v>
      </c>
      <c r="O34" s="2">
        <v>39.0</v>
      </c>
      <c r="P34" s="2">
        <v>15.0</v>
      </c>
      <c r="Q34" s="2" t="s">
        <v>1684</v>
      </c>
      <c r="R34" s="2" t="s">
        <v>851</v>
      </c>
      <c r="S34" s="2" t="s">
        <v>1685</v>
      </c>
      <c r="T34" s="2" t="s">
        <v>1686</v>
      </c>
      <c r="X34" s="2" t="s">
        <v>853</v>
      </c>
      <c r="Y34" s="2" t="s">
        <v>1687</v>
      </c>
      <c r="Z34" s="2" t="s">
        <v>1688</v>
      </c>
      <c r="AA34" s="10" t="s">
        <v>1689</v>
      </c>
      <c r="AB34" s="2" t="s">
        <v>1620</v>
      </c>
    </row>
    <row r="35">
      <c r="A35" s="95" t="s">
        <v>9737</v>
      </c>
      <c r="B35" s="170">
        <v>45931.0</v>
      </c>
      <c r="C35" s="171" t="s">
        <v>10198</v>
      </c>
      <c r="D35" s="2" t="s">
        <v>10224</v>
      </c>
      <c r="E35" s="176" t="s">
        <v>915</v>
      </c>
      <c r="F35" s="172">
        <v>45931.0</v>
      </c>
      <c r="G35" s="171" t="s">
        <v>289</v>
      </c>
      <c r="H35" s="2" t="s">
        <v>10225</v>
      </c>
      <c r="I35" s="10" t="s">
        <v>10226</v>
      </c>
      <c r="J35" s="2" t="s">
        <v>1692</v>
      </c>
      <c r="K35" s="2" t="s">
        <v>1693</v>
      </c>
      <c r="L35" s="2" t="s">
        <v>1694</v>
      </c>
      <c r="M35" s="2">
        <v>2008.0</v>
      </c>
      <c r="N35" s="2" t="s">
        <v>1695</v>
      </c>
      <c r="O35" s="2">
        <v>68.0</v>
      </c>
      <c r="P35" s="2">
        <v>1.0</v>
      </c>
      <c r="Q35" s="2" t="s">
        <v>1696</v>
      </c>
      <c r="R35" s="2" t="s">
        <v>851</v>
      </c>
      <c r="S35" s="2" t="s">
        <v>1697</v>
      </c>
      <c r="T35" s="2" t="s">
        <v>1698</v>
      </c>
      <c r="X35" s="2" t="s">
        <v>853</v>
      </c>
      <c r="Y35" s="2" t="s">
        <v>1699</v>
      </c>
      <c r="Z35" s="2" t="s">
        <v>1700</v>
      </c>
      <c r="AA35" s="10" t="s">
        <v>1701</v>
      </c>
    </row>
    <row r="36">
      <c r="A36" s="2" t="s">
        <v>870</v>
      </c>
      <c r="B36" s="172">
        <v>45930.0</v>
      </c>
      <c r="C36" s="169" t="s">
        <v>1368</v>
      </c>
      <c r="D36" s="79" t="s">
        <v>10227</v>
      </c>
      <c r="E36" s="2" t="s">
        <v>10228</v>
      </c>
      <c r="F36" s="172">
        <v>45930.0</v>
      </c>
      <c r="G36" s="173" t="s">
        <v>1368</v>
      </c>
      <c r="H36" s="2" t="s">
        <v>10229</v>
      </c>
      <c r="I36" s="10" t="s">
        <v>10230</v>
      </c>
      <c r="J36" s="2" t="s">
        <v>1793</v>
      </c>
      <c r="K36" s="2" t="s">
        <v>1794</v>
      </c>
      <c r="L36" s="2" t="s">
        <v>1795</v>
      </c>
      <c r="M36" s="2" t="s">
        <v>1796</v>
      </c>
      <c r="N36" s="2" t="s">
        <v>1797</v>
      </c>
      <c r="O36" s="2">
        <v>2017.0</v>
      </c>
      <c r="P36" s="142">
        <v>42721.0</v>
      </c>
      <c r="Q36" s="2" t="s">
        <v>1798</v>
      </c>
      <c r="R36" s="2" t="s">
        <v>1799</v>
      </c>
      <c r="S36" s="2" t="s">
        <v>1800</v>
      </c>
    </row>
    <row r="37">
      <c r="A37" s="95" t="s">
        <v>10200</v>
      </c>
      <c r="B37" s="134">
        <v>45930.0</v>
      </c>
      <c r="C37" s="173" t="s">
        <v>1368</v>
      </c>
      <c r="D37" s="79" t="s">
        <v>10231</v>
      </c>
      <c r="E37" s="2" t="s">
        <v>915</v>
      </c>
      <c r="F37" s="172">
        <v>45936.0</v>
      </c>
      <c r="G37" s="173" t="s">
        <v>1368</v>
      </c>
      <c r="H37" s="2" t="s">
        <v>10229</v>
      </c>
      <c r="I37" s="10" t="s">
        <v>10232</v>
      </c>
      <c r="J37" s="2" t="s">
        <v>1828</v>
      </c>
      <c r="K37" s="2" t="s">
        <v>1829</v>
      </c>
      <c r="L37" s="2" t="s">
        <v>1830</v>
      </c>
      <c r="M37" s="2" t="s">
        <v>1831</v>
      </c>
      <c r="N37" s="2" t="s">
        <v>1832</v>
      </c>
      <c r="O37" s="2">
        <v>2020.0</v>
      </c>
      <c r="P37" s="140">
        <v>43856.0</v>
      </c>
      <c r="Q37" s="2" t="s">
        <v>1833</v>
      </c>
      <c r="S37" s="2" t="s">
        <v>1834</v>
      </c>
    </row>
    <row r="38">
      <c r="A38" s="95" t="s">
        <v>693</v>
      </c>
      <c r="B38" s="134">
        <v>45931.0</v>
      </c>
      <c r="C38" s="169" t="s">
        <v>1368</v>
      </c>
      <c r="D38" s="79" t="s">
        <v>10233</v>
      </c>
      <c r="E38" s="2" t="s">
        <v>915</v>
      </c>
      <c r="F38" s="172">
        <v>45931.0</v>
      </c>
      <c r="G38" s="173" t="s">
        <v>1368</v>
      </c>
      <c r="H38" s="2" t="s">
        <v>10229</v>
      </c>
      <c r="I38" s="10" t="s">
        <v>10234</v>
      </c>
      <c r="J38" s="2" t="s">
        <v>1926</v>
      </c>
      <c r="K38" s="2" t="s">
        <v>1927</v>
      </c>
      <c r="L38" s="2" t="s">
        <v>1928</v>
      </c>
      <c r="M38" s="2" t="s">
        <v>1929</v>
      </c>
      <c r="N38" s="2" t="s">
        <v>1930</v>
      </c>
      <c r="O38" s="2">
        <v>2024.0</v>
      </c>
      <c r="P38" s="140">
        <v>45495.0</v>
      </c>
      <c r="S38" s="2" t="s">
        <v>1931</v>
      </c>
    </row>
    <row r="39">
      <c r="A39" s="95" t="s">
        <v>486</v>
      </c>
      <c r="B39" s="134">
        <v>45931.0</v>
      </c>
      <c r="C39" s="173" t="s">
        <v>1368</v>
      </c>
      <c r="D39" s="79" t="s">
        <v>10235</v>
      </c>
      <c r="E39" s="2" t="s">
        <v>915</v>
      </c>
      <c r="F39" s="172">
        <v>45931.0</v>
      </c>
      <c r="G39" s="173" t="s">
        <v>1368</v>
      </c>
      <c r="H39" s="2" t="s">
        <v>10236</v>
      </c>
      <c r="I39" s="2" t="s">
        <v>10237</v>
      </c>
      <c r="J39" s="2" t="s">
        <v>1975</v>
      </c>
      <c r="K39" s="2" t="s">
        <v>1976</v>
      </c>
      <c r="L39" s="2" t="s">
        <v>1977</v>
      </c>
      <c r="M39" s="2" t="s">
        <v>1978</v>
      </c>
      <c r="N39" s="2" t="s">
        <v>1979</v>
      </c>
      <c r="O39" s="2">
        <v>2017.0</v>
      </c>
      <c r="P39" s="140">
        <v>42821.0</v>
      </c>
      <c r="Q39" s="2" t="s">
        <v>1980</v>
      </c>
      <c r="R39" s="2" t="s">
        <v>1981</v>
      </c>
      <c r="S39" s="2" t="s">
        <v>1982</v>
      </c>
    </row>
    <row r="40">
      <c r="A40" s="95" t="s">
        <v>486</v>
      </c>
      <c r="B40" s="134">
        <v>45931.0</v>
      </c>
      <c r="C40" s="173" t="s">
        <v>360</v>
      </c>
      <c r="D40" s="79" t="s">
        <v>10238</v>
      </c>
      <c r="E40" s="2" t="s">
        <v>915</v>
      </c>
      <c r="F40" s="172">
        <v>45931.0</v>
      </c>
      <c r="G40" s="173" t="s">
        <v>1368</v>
      </c>
      <c r="H40" s="2" t="s">
        <v>10229</v>
      </c>
      <c r="I40" s="2" t="s">
        <v>10237</v>
      </c>
      <c r="J40" s="2" t="s">
        <v>1986</v>
      </c>
      <c r="K40" s="2" t="s">
        <v>1987</v>
      </c>
      <c r="L40" s="2" t="s">
        <v>1988</v>
      </c>
      <c r="M40" s="2" t="s">
        <v>1989</v>
      </c>
      <c r="N40" s="2" t="s">
        <v>1990</v>
      </c>
      <c r="O40" s="2">
        <v>2018.0</v>
      </c>
      <c r="P40" s="142">
        <v>43393.0</v>
      </c>
      <c r="Q40" s="2" t="s">
        <v>1991</v>
      </c>
      <c r="S40" s="2" t="s">
        <v>1992</v>
      </c>
    </row>
    <row r="41">
      <c r="A41" s="2" t="s">
        <v>870</v>
      </c>
      <c r="B41" s="172">
        <v>45930.0</v>
      </c>
      <c r="C41" s="171" t="s">
        <v>289</v>
      </c>
      <c r="D41" s="79" t="s">
        <v>10239</v>
      </c>
      <c r="E41" s="2" t="s">
        <v>915</v>
      </c>
      <c r="F41" s="172">
        <v>45931.0</v>
      </c>
      <c r="G41" s="173" t="s">
        <v>1368</v>
      </c>
      <c r="H41" s="2" t="s">
        <v>10229</v>
      </c>
      <c r="I41" s="10" t="s">
        <v>10240</v>
      </c>
      <c r="J41" s="2" t="s">
        <v>1996</v>
      </c>
      <c r="K41" s="2" t="s">
        <v>1997</v>
      </c>
      <c r="L41" s="2" t="s">
        <v>1998</v>
      </c>
      <c r="M41" s="2" t="s">
        <v>1999</v>
      </c>
      <c r="N41" s="2" t="s">
        <v>1873</v>
      </c>
      <c r="O41" s="2">
        <v>2014.0</v>
      </c>
      <c r="P41" s="142">
        <v>41194.0</v>
      </c>
      <c r="S41" s="2" t="s">
        <v>2000</v>
      </c>
    </row>
    <row r="42">
      <c r="A42" s="177" t="s">
        <v>5460</v>
      </c>
      <c r="B42" s="178">
        <v>45930.0</v>
      </c>
      <c r="C42" s="171" t="s">
        <v>1009</v>
      </c>
      <c r="D42" s="179" t="s">
        <v>10241</v>
      </c>
      <c r="E42" s="177" t="s">
        <v>870</v>
      </c>
      <c r="F42" s="178">
        <v>45931.0</v>
      </c>
      <c r="G42" s="171" t="s">
        <v>289</v>
      </c>
      <c r="H42" s="2" t="s">
        <v>10242</v>
      </c>
      <c r="I42" s="180" t="s">
        <v>10243</v>
      </c>
      <c r="J42" s="177" t="s">
        <v>2012</v>
      </c>
      <c r="K42" s="177" t="s">
        <v>2013</v>
      </c>
      <c r="L42" s="177" t="s">
        <v>2014</v>
      </c>
      <c r="M42" s="177" t="s">
        <v>2015</v>
      </c>
      <c r="N42" s="177" t="s">
        <v>2016</v>
      </c>
      <c r="O42" s="177">
        <v>2016.0</v>
      </c>
      <c r="P42" s="181">
        <v>42396.0</v>
      </c>
      <c r="Q42" s="177" t="s">
        <v>2017</v>
      </c>
      <c r="R42" s="177" t="s">
        <v>2018</v>
      </c>
      <c r="S42" s="177" t="s">
        <v>1206</v>
      </c>
      <c r="T42" s="182"/>
      <c r="U42" s="182"/>
      <c r="V42" s="182"/>
      <c r="W42" s="182"/>
      <c r="X42" s="182"/>
      <c r="Y42" s="182"/>
      <c r="Z42" s="182"/>
      <c r="AA42" s="182"/>
      <c r="AB42" s="182"/>
      <c r="AC42" s="182"/>
    </row>
    <row r="43">
      <c r="A43" s="177" t="s">
        <v>5460</v>
      </c>
      <c r="B43" s="178">
        <v>45930.0</v>
      </c>
      <c r="C43" s="171" t="s">
        <v>10198</v>
      </c>
      <c r="D43" s="179" t="s">
        <v>10244</v>
      </c>
      <c r="E43" s="177" t="s">
        <v>870</v>
      </c>
      <c r="F43" s="178">
        <v>45931.0</v>
      </c>
      <c r="G43" s="171" t="s">
        <v>289</v>
      </c>
      <c r="H43" s="2" t="s">
        <v>10245</v>
      </c>
      <c r="I43" s="180" t="s">
        <v>10246</v>
      </c>
      <c r="J43" s="177" t="s">
        <v>2021</v>
      </c>
      <c r="K43" s="177" t="s">
        <v>2022</v>
      </c>
      <c r="L43" s="177" t="s">
        <v>2023</v>
      </c>
      <c r="M43" s="177" t="s">
        <v>2024</v>
      </c>
      <c r="N43" s="177" t="s">
        <v>2025</v>
      </c>
      <c r="O43" s="177">
        <v>2019.0</v>
      </c>
      <c r="P43" s="183">
        <v>43761.0</v>
      </c>
      <c r="Q43" s="177" t="s">
        <v>2026</v>
      </c>
      <c r="R43" s="182"/>
      <c r="S43" s="177" t="s">
        <v>2027</v>
      </c>
      <c r="T43" s="182"/>
      <c r="U43" s="182"/>
      <c r="V43" s="182"/>
      <c r="W43" s="182"/>
      <c r="X43" s="182"/>
      <c r="Y43" s="182"/>
      <c r="Z43" s="182"/>
      <c r="AA43" s="182"/>
      <c r="AB43" s="182"/>
      <c r="AC43" s="182"/>
    </row>
    <row r="44">
      <c r="A44" s="2" t="s">
        <v>5460</v>
      </c>
      <c r="B44" s="172">
        <v>45930.0</v>
      </c>
      <c r="C44" s="171" t="s">
        <v>700</v>
      </c>
      <c r="D44" s="79" t="s">
        <v>10247</v>
      </c>
      <c r="E44" s="2" t="s">
        <v>870</v>
      </c>
      <c r="F44" s="172">
        <v>45931.0</v>
      </c>
      <c r="G44" s="171" t="s">
        <v>289</v>
      </c>
      <c r="H44" s="2" t="s">
        <v>10248</v>
      </c>
      <c r="I44" s="10" t="s">
        <v>10249</v>
      </c>
      <c r="J44" s="2" t="s">
        <v>2030</v>
      </c>
      <c r="K44" s="2" t="s">
        <v>2031</v>
      </c>
      <c r="L44" s="2" t="s">
        <v>2032</v>
      </c>
      <c r="M44" s="2" t="s">
        <v>2033</v>
      </c>
      <c r="N44" s="2" t="s">
        <v>2034</v>
      </c>
      <c r="O44" s="2">
        <v>2025.0</v>
      </c>
      <c r="P44" s="140">
        <v>45922.0</v>
      </c>
      <c r="S44" s="2" t="s">
        <v>2035</v>
      </c>
    </row>
    <row r="45">
      <c r="A45" s="2" t="s">
        <v>353</v>
      </c>
      <c r="B45" s="172">
        <v>45930.0</v>
      </c>
      <c r="C45" s="14" t="s">
        <v>3791</v>
      </c>
      <c r="D45" s="79" t="s">
        <v>10250</v>
      </c>
      <c r="E45" s="2" t="s">
        <v>870</v>
      </c>
      <c r="F45" s="172">
        <v>45931.0</v>
      </c>
      <c r="G45" s="171" t="s">
        <v>289</v>
      </c>
      <c r="H45" s="2" t="s">
        <v>10251</v>
      </c>
      <c r="I45" s="10" t="s">
        <v>10252</v>
      </c>
      <c r="J45" s="2" t="s">
        <v>2054</v>
      </c>
      <c r="K45" s="2" t="s">
        <v>2055</v>
      </c>
      <c r="L45" s="2" t="s">
        <v>2056</v>
      </c>
      <c r="M45" s="2" t="s">
        <v>2057</v>
      </c>
      <c r="N45" s="2" t="s">
        <v>2058</v>
      </c>
      <c r="O45" s="2">
        <v>2012.0</v>
      </c>
      <c r="P45" s="142">
        <v>40862.0</v>
      </c>
      <c r="S45" s="2" t="s">
        <v>2059</v>
      </c>
    </row>
    <row r="46">
      <c r="A46" s="2" t="s">
        <v>5450</v>
      </c>
      <c r="B46" s="172">
        <v>45930.0</v>
      </c>
      <c r="C46" s="171" t="s">
        <v>289</v>
      </c>
      <c r="D46" s="79" t="s">
        <v>10253</v>
      </c>
      <c r="E46" s="2" t="s">
        <v>915</v>
      </c>
      <c r="F46" s="172">
        <v>45931.0</v>
      </c>
      <c r="G46" s="173" t="s">
        <v>1368</v>
      </c>
      <c r="H46" s="2" t="s">
        <v>10254</v>
      </c>
      <c r="I46" s="10" t="s">
        <v>10255</v>
      </c>
      <c r="J46" s="2" t="s">
        <v>2062</v>
      </c>
      <c r="K46" s="2" t="s">
        <v>2063</v>
      </c>
      <c r="L46" s="2" t="s">
        <v>2064</v>
      </c>
      <c r="M46" s="2" t="s">
        <v>2065</v>
      </c>
      <c r="N46" s="2" t="s">
        <v>2066</v>
      </c>
      <c r="O46" s="2">
        <v>2025.0</v>
      </c>
      <c r="P46" s="140">
        <v>45662.0</v>
      </c>
      <c r="Q46" s="2" t="s">
        <v>2067</v>
      </c>
      <c r="R46" s="2" t="s">
        <v>2068</v>
      </c>
      <c r="S46" s="2" t="s">
        <v>2069</v>
      </c>
    </row>
    <row r="47">
      <c r="A47" s="2" t="s">
        <v>342</v>
      </c>
      <c r="B47" s="172">
        <v>45930.0</v>
      </c>
      <c r="C47" s="171" t="s">
        <v>289</v>
      </c>
      <c r="D47" s="79" t="s">
        <v>10256</v>
      </c>
      <c r="E47" s="2" t="s">
        <v>5450</v>
      </c>
      <c r="F47" s="172">
        <v>45930.0</v>
      </c>
      <c r="G47" s="171" t="s">
        <v>289</v>
      </c>
      <c r="H47" s="2" t="s">
        <v>10257</v>
      </c>
      <c r="I47" s="10" t="s">
        <v>10258</v>
      </c>
      <c r="J47" s="2" t="s">
        <v>2116</v>
      </c>
      <c r="K47" s="2" t="s">
        <v>2117</v>
      </c>
      <c r="L47" s="2" t="s">
        <v>2118</v>
      </c>
      <c r="M47" s="2" t="s">
        <v>2119</v>
      </c>
      <c r="N47" s="2" t="s">
        <v>2120</v>
      </c>
      <c r="O47" s="2">
        <v>2017.0</v>
      </c>
      <c r="P47" s="142">
        <v>42724.0</v>
      </c>
      <c r="Q47" s="2" t="s">
        <v>2121</v>
      </c>
      <c r="R47" s="2" t="s">
        <v>2122</v>
      </c>
      <c r="S47" s="2" t="s">
        <v>2123</v>
      </c>
    </row>
    <row r="48">
      <c r="A48" s="2" t="s">
        <v>342</v>
      </c>
      <c r="B48" s="172">
        <v>45930.0</v>
      </c>
      <c r="C48" s="171" t="s">
        <v>289</v>
      </c>
      <c r="D48" s="79" t="s">
        <v>10256</v>
      </c>
      <c r="E48" s="2" t="s">
        <v>915</v>
      </c>
      <c r="F48" s="172">
        <v>45931.0</v>
      </c>
      <c r="G48" s="173" t="s">
        <v>1368</v>
      </c>
      <c r="H48" s="2" t="s">
        <v>10259</v>
      </c>
      <c r="I48" s="10" t="s">
        <v>10260</v>
      </c>
      <c r="J48" s="2" t="s">
        <v>2135</v>
      </c>
      <c r="K48" s="2" t="s">
        <v>2136</v>
      </c>
      <c r="L48" s="2" t="s">
        <v>2137</v>
      </c>
      <c r="M48" s="2" t="s">
        <v>2138</v>
      </c>
      <c r="N48" s="2" t="s">
        <v>2103</v>
      </c>
      <c r="O48" s="2">
        <v>2015.0</v>
      </c>
      <c r="P48" s="140">
        <v>42012.0</v>
      </c>
      <c r="Q48" s="2" t="s">
        <v>2139</v>
      </c>
      <c r="S48" s="2" t="s">
        <v>2140</v>
      </c>
    </row>
    <row r="49">
      <c r="A49" s="2" t="s">
        <v>342</v>
      </c>
      <c r="B49" s="172">
        <v>45930.0</v>
      </c>
      <c r="C49" s="165" t="s">
        <v>360</v>
      </c>
      <c r="D49" s="79" t="s">
        <v>10261</v>
      </c>
      <c r="E49" s="2" t="s">
        <v>66</v>
      </c>
      <c r="F49" s="172">
        <v>45930.0</v>
      </c>
      <c r="G49" s="165" t="s">
        <v>360</v>
      </c>
      <c r="H49" s="2" t="s">
        <v>10262</v>
      </c>
      <c r="I49" s="10" t="s">
        <v>10263</v>
      </c>
      <c r="J49" s="2" t="s">
        <v>2161</v>
      </c>
      <c r="K49" s="2" t="s">
        <v>2162</v>
      </c>
      <c r="L49" s="2" t="s">
        <v>2163</v>
      </c>
      <c r="M49" s="2" t="s">
        <v>2164</v>
      </c>
      <c r="N49" s="2" t="s">
        <v>1647</v>
      </c>
      <c r="O49" s="2">
        <v>2012.0</v>
      </c>
      <c r="P49" s="140">
        <v>41073.0</v>
      </c>
      <c r="S49" s="2" t="s">
        <v>2165</v>
      </c>
    </row>
    <row r="50">
      <c r="A50" s="11" t="s">
        <v>10264</v>
      </c>
      <c r="B50" s="184"/>
      <c r="C50" s="16"/>
      <c r="D50" s="16"/>
      <c r="E50" s="16"/>
      <c r="F50" s="184"/>
      <c r="G50" s="16"/>
      <c r="H50" s="16"/>
      <c r="I50" s="35" t="s">
        <v>10212</v>
      </c>
      <c r="J50" s="16" t="s">
        <v>1372</v>
      </c>
      <c r="K50" s="16" t="s">
        <v>2169</v>
      </c>
      <c r="L50" s="16" t="s">
        <v>2170</v>
      </c>
      <c r="M50" s="16" t="s">
        <v>2171</v>
      </c>
      <c r="N50" s="16" t="s">
        <v>2172</v>
      </c>
      <c r="O50" s="16">
        <v>2020.0</v>
      </c>
      <c r="P50" s="185">
        <v>43904.0</v>
      </c>
      <c r="Q50" s="16" t="s">
        <v>2173</v>
      </c>
      <c r="R50" s="16" t="s">
        <v>2174</v>
      </c>
      <c r="S50" s="16" t="s">
        <v>1379</v>
      </c>
      <c r="T50" s="186"/>
      <c r="U50" s="186"/>
      <c r="V50" s="186"/>
      <c r="W50" s="186"/>
      <c r="X50" s="186"/>
      <c r="Y50" s="186"/>
      <c r="Z50" s="186"/>
      <c r="AA50" s="186"/>
      <c r="AB50" s="186"/>
      <c r="AC50" s="186"/>
    </row>
    <row r="51">
      <c r="A51" s="2" t="s">
        <v>9737</v>
      </c>
      <c r="B51" s="172">
        <v>45931.0</v>
      </c>
      <c r="C51" s="173" t="s">
        <v>360</v>
      </c>
      <c r="D51" s="79" t="s">
        <v>10265</v>
      </c>
      <c r="E51" s="2" t="s">
        <v>870</v>
      </c>
      <c r="F51" s="187">
        <v>45931.0</v>
      </c>
      <c r="G51" s="171" t="s">
        <v>10198</v>
      </c>
      <c r="H51" s="2" t="s">
        <v>10266</v>
      </c>
      <c r="I51" s="10" t="s">
        <v>10267</v>
      </c>
      <c r="J51" s="2" t="s">
        <v>2177</v>
      </c>
      <c r="K51" s="2" t="s">
        <v>2178</v>
      </c>
      <c r="L51" s="2" t="s">
        <v>2179</v>
      </c>
      <c r="M51" s="2" t="s">
        <v>2180</v>
      </c>
      <c r="N51" s="2" t="s">
        <v>2181</v>
      </c>
      <c r="O51" s="2">
        <v>2023.0</v>
      </c>
      <c r="P51" s="140">
        <v>45201.0</v>
      </c>
      <c r="Q51" s="2" t="s">
        <v>2182</v>
      </c>
      <c r="S51" s="2" t="s">
        <v>2183</v>
      </c>
    </row>
    <row r="52">
      <c r="A52" s="2" t="s">
        <v>870</v>
      </c>
      <c r="B52" s="172">
        <v>45931.0</v>
      </c>
      <c r="C52" s="171" t="s">
        <v>289</v>
      </c>
      <c r="D52" s="79" t="s">
        <v>10268</v>
      </c>
      <c r="E52" s="2" t="s">
        <v>732</v>
      </c>
      <c r="F52" s="187">
        <v>45931.0</v>
      </c>
      <c r="G52" s="171" t="s">
        <v>10198</v>
      </c>
      <c r="H52" s="2" t="s">
        <v>10269</v>
      </c>
      <c r="I52" s="10" t="s">
        <v>10270</v>
      </c>
      <c r="J52" s="2" t="s">
        <v>2186</v>
      </c>
      <c r="K52" s="2" t="s">
        <v>2187</v>
      </c>
      <c r="L52" s="2" t="s">
        <v>2188</v>
      </c>
      <c r="M52" s="2" t="s">
        <v>2189</v>
      </c>
      <c r="N52" s="2" t="s">
        <v>2190</v>
      </c>
      <c r="O52" s="2">
        <v>2020.0</v>
      </c>
      <c r="P52" s="140">
        <v>43901.0</v>
      </c>
      <c r="Q52" s="2" t="s">
        <v>2191</v>
      </c>
      <c r="S52" s="2" t="s">
        <v>2192</v>
      </c>
    </row>
    <row r="53">
      <c r="A53" s="2" t="s">
        <v>870</v>
      </c>
      <c r="B53" s="172">
        <v>45931.0</v>
      </c>
      <c r="C53" s="171" t="s">
        <v>10198</v>
      </c>
      <c r="D53" s="79" t="s">
        <v>10271</v>
      </c>
      <c r="E53" s="2" t="s">
        <v>382</v>
      </c>
      <c r="F53" s="172">
        <v>45931.0</v>
      </c>
      <c r="G53" s="171" t="s">
        <v>10198</v>
      </c>
      <c r="H53" s="79" t="s">
        <v>10272</v>
      </c>
      <c r="I53" s="2" t="s">
        <v>10237</v>
      </c>
      <c r="J53" s="2" t="s">
        <v>2195</v>
      </c>
      <c r="K53" s="2" t="s">
        <v>2196</v>
      </c>
      <c r="L53" s="2" t="s">
        <v>2197</v>
      </c>
      <c r="M53" s="2" t="s">
        <v>2198</v>
      </c>
      <c r="N53" s="2" t="s">
        <v>1873</v>
      </c>
      <c r="O53" s="2">
        <v>2014.0</v>
      </c>
      <c r="P53" s="140">
        <v>41674.0</v>
      </c>
      <c r="S53" s="2" t="s">
        <v>2199</v>
      </c>
    </row>
    <row r="54">
      <c r="A54" s="2" t="s">
        <v>342</v>
      </c>
      <c r="B54" s="172">
        <v>45930.0</v>
      </c>
      <c r="C54" s="166" t="s">
        <v>289</v>
      </c>
      <c r="D54" s="79" t="s">
        <v>10273</v>
      </c>
      <c r="E54" s="79" t="s">
        <v>509</v>
      </c>
      <c r="F54" s="172">
        <v>45931.0</v>
      </c>
      <c r="G54" s="171" t="s">
        <v>289</v>
      </c>
      <c r="H54" s="2" t="s">
        <v>10274</v>
      </c>
      <c r="I54" s="10" t="s">
        <v>10275</v>
      </c>
      <c r="J54" s="2" t="s">
        <v>2202</v>
      </c>
      <c r="K54" s="2" t="s">
        <v>2203</v>
      </c>
      <c r="L54" s="2" t="s">
        <v>2204</v>
      </c>
      <c r="M54" s="2" t="s">
        <v>2205</v>
      </c>
      <c r="N54" s="2" t="s">
        <v>2206</v>
      </c>
      <c r="O54" s="2">
        <v>2009.0</v>
      </c>
      <c r="P54" s="142">
        <v>40106.0</v>
      </c>
      <c r="S54" s="2" t="s">
        <v>2207</v>
      </c>
    </row>
    <row r="55">
      <c r="A55" s="2" t="s">
        <v>616</v>
      </c>
      <c r="B55" s="172">
        <v>45931.0</v>
      </c>
      <c r="C55" s="171" t="s">
        <v>289</v>
      </c>
      <c r="D55" s="79" t="s">
        <v>10276</v>
      </c>
      <c r="E55" s="79" t="s">
        <v>509</v>
      </c>
      <c r="F55" s="172">
        <v>45931.0</v>
      </c>
      <c r="G55" s="165" t="s">
        <v>360</v>
      </c>
      <c r="H55" s="2" t="s">
        <v>10277</v>
      </c>
      <c r="I55" s="10" t="s">
        <v>10278</v>
      </c>
      <c r="J55" s="2" t="s">
        <v>2210</v>
      </c>
      <c r="K55" s="2" t="s">
        <v>2211</v>
      </c>
      <c r="L55" s="2" t="s">
        <v>2212</v>
      </c>
      <c r="M55" s="2" t="s">
        <v>2213</v>
      </c>
      <c r="N55" s="2" t="s">
        <v>2214</v>
      </c>
      <c r="O55" s="2">
        <v>2025.0</v>
      </c>
      <c r="P55" s="140">
        <v>45841.0</v>
      </c>
      <c r="Q55" s="2" t="s">
        <v>2215</v>
      </c>
      <c r="S55" s="2" t="s">
        <v>2216</v>
      </c>
    </row>
    <row r="56">
      <c r="A56" s="2" t="s">
        <v>10200</v>
      </c>
      <c r="B56" s="172">
        <v>45930.0</v>
      </c>
      <c r="C56" s="171" t="s">
        <v>289</v>
      </c>
      <c r="D56" s="79" t="s">
        <v>10279</v>
      </c>
      <c r="E56" s="79" t="s">
        <v>509</v>
      </c>
      <c r="F56" s="172">
        <v>45931.0</v>
      </c>
      <c r="G56" s="171" t="s">
        <v>289</v>
      </c>
      <c r="H56" s="2" t="s">
        <v>10280</v>
      </c>
      <c r="I56" s="10" t="s">
        <v>10281</v>
      </c>
      <c r="J56" s="2" t="s">
        <v>2219</v>
      </c>
      <c r="K56" s="2" t="s">
        <v>2220</v>
      </c>
      <c r="L56" s="2" t="s">
        <v>2221</v>
      </c>
      <c r="M56" s="2" t="s">
        <v>2222</v>
      </c>
      <c r="N56" s="2" t="s">
        <v>1970</v>
      </c>
      <c r="O56" s="2">
        <v>2018.0</v>
      </c>
      <c r="P56" s="140">
        <v>43195.0</v>
      </c>
      <c r="Q56" s="2" t="s">
        <v>2223</v>
      </c>
      <c r="S56" s="2" t="s">
        <v>2224</v>
      </c>
    </row>
    <row r="57">
      <c r="A57" s="2" t="s">
        <v>342</v>
      </c>
      <c r="B57" s="172">
        <v>45930.0</v>
      </c>
      <c r="C57" s="166" t="s">
        <v>289</v>
      </c>
      <c r="D57" s="79" t="s">
        <v>10282</v>
      </c>
      <c r="E57" s="79" t="s">
        <v>509</v>
      </c>
      <c r="F57" s="172">
        <v>45931.0</v>
      </c>
      <c r="G57" s="171" t="s">
        <v>289</v>
      </c>
      <c r="H57" s="2" t="s">
        <v>10283</v>
      </c>
      <c r="I57" s="10" t="s">
        <v>10284</v>
      </c>
      <c r="J57" s="2" t="s">
        <v>2236</v>
      </c>
      <c r="K57" s="2" t="s">
        <v>2237</v>
      </c>
      <c r="L57" s="2" t="s">
        <v>2238</v>
      </c>
      <c r="M57" s="2" t="s">
        <v>2239</v>
      </c>
      <c r="N57" s="2" t="s">
        <v>2240</v>
      </c>
      <c r="O57" s="2">
        <v>2025.0</v>
      </c>
      <c r="P57" s="140">
        <v>45847.0</v>
      </c>
      <c r="Q57" s="2" t="s">
        <v>2241</v>
      </c>
      <c r="S57" s="2" t="s">
        <v>2242</v>
      </c>
    </row>
    <row r="58">
      <c r="A58" s="2" t="s">
        <v>549</v>
      </c>
      <c r="B58" s="172">
        <v>45931.0</v>
      </c>
      <c r="C58" s="188" t="s">
        <v>360</v>
      </c>
      <c r="D58" s="94" t="s">
        <v>10285</v>
      </c>
      <c r="E58" s="79" t="s">
        <v>870</v>
      </c>
      <c r="F58" s="172">
        <v>45931.0</v>
      </c>
      <c r="G58" s="171" t="s">
        <v>10198</v>
      </c>
      <c r="H58" s="2" t="s">
        <v>10286</v>
      </c>
      <c r="I58" s="10" t="s">
        <v>10223</v>
      </c>
      <c r="J58" s="2" t="s">
        <v>2262</v>
      </c>
      <c r="K58" s="2" t="s">
        <v>2263</v>
      </c>
      <c r="L58" s="2" t="s">
        <v>2264</v>
      </c>
      <c r="M58" s="2" t="s">
        <v>2265</v>
      </c>
      <c r="N58" s="2" t="s">
        <v>1647</v>
      </c>
      <c r="O58" s="2">
        <v>2021.0</v>
      </c>
      <c r="P58" s="142">
        <v>44176.0</v>
      </c>
      <c r="S58" s="2" t="s">
        <v>2266</v>
      </c>
    </row>
    <row r="59">
      <c r="A59" s="2" t="s">
        <v>342</v>
      </c>
      <c r="B59" s="172">
        <v>45930.0</v>
      </c>
      <c r="C59" s="171" t="s">
        <v>289</v>
      </c>
      <c r="D59" s="79" t="s">
        <v>10287</v>
      </c>
      <c r="E59" s="79" t="s">
        <v>870</v>
      </c>
      <c r="F59" s="172">
        <v>45931.0</v>
      </c>
      <c r="G59" s="171" t="s">
        <v>10198</v>
      </c>
      <c r="H59" s="2" t="s">
        <v>10288</v>
      </c>
      <c r="I59" s="10" t="s">
        <v>10289</v>
      </c>
      <c r="J59" s="2" t="s">
        <v>2269</v>
      </c>
      <c r="K59" s="2" t="s">
        <v>2270</v>
      </c>
      <c r="L59" s="2" t="s">
        <v>2271</v>
      </c>
      <c r="M59" s="2" t="s">
        <v>2272</v>
      </c>
      <c r="N59" s="2" t="s">
        <v>2273</v>
      </c>
      <c r="O59" s="2">
        <v>2020.0</v>
      </c>
      <c r="P59" s="140">
        <v>44033.0</v>
      </c>
      <c r="S59" s="2" t="s">
        <v>2274</v>
      </c>
    </row>
    <row r="60">
      <c r="A60" s="2" t="s">
        <v>10228</v>
      </c>
      <c r="B60" s="172">
        <v>45930.0</v>
      </c>
      <c r="C60" s="171" t="s">
        <v>289</v>
      </c>
      <c r="D60" s="79" t="s">
        <v>10290</v>
      </c>
      <c r="E60" s="79" t="s">
        <v>870</v>
      </c>
      <c r="F60" s="172">
        <v>45931.0</v>
      </c>
      <c r="G60" s="171" t="s">
        <v>10198</v>
      </c>
      <c r="H60" s="2" t="s">
        <v>4868</v>
      </c>
      <c r="I60" s="10" t="s">
        <v>10291</v>
      </c>
      <c r="J60" s="2" t="s">
        <v>1447</v>
      </c>
      <c r="K60" s="2" t="s">
        <v>2284</v>
      </c>
      <c r="L60" s="2" t="s">
        <v>2285</v>
      </c>
      <c r="M60" s="2" t="s">
        <v>2286</v>
      </c>
      <c r="N60" s="2" t="s">
        <v>2066</v>
      </c>
      <c r="O60" s="2">
        <v>2016.0</v>
      </c>
      <c r="P60" s="140">
        <v>42267.0</v>
      </c>
      <c r="Q60" s="2" t="s">
        <v>2287</v>
      </c>
      <c r="R60" s="2" t="s">
        <v>2288</v>
      </c>
      <c r="S60" s="2" t="s">
        <v>1454</v>
      </c>
    </row>
    <row r="61">
      <c r="A61" s="2" t="s">
        <v>10200</v>
      </c>
      <c r="B61" s="172">
        <v>45930.0</v>
      </c>
      <c r="C61" s="173" t="s">
        <v>360</v>
      </c>
      <c r="D61" s="79" t="s">
        <v>10292</v>
      </c>
      <c r="E61" s="79" t="s">
        <v>870</v>
      </c>
      <c r="F61" s="172">
        <v>45931.0</v>
      </c>
      <c r="G61" s="173" t="s">
        <v>360</v>
      </c>
      <c r="H61" s="2" t="s">
        <v>10293</v>
      </c>
      <c r="I61" s="10" t="s">
        <v>10294</v>
      </c>
      <c r="J61" s="2" t="s">
        <v>2299</v>
      </c>
      <c r="K61" s="2" t="s">
        <v>2300</v>
      </c>
      <c r="L61" s="2" t="s">
        <v>2301</v>
      </c>
      <c r="M61" s="2" t="s">
        <v>2302</v>
      </c>
      <c r="N61" s="2" t="s">
        <v>2303</v>
      </c>
      <c r="O61" s="2">
        <v>2024.0</v>
      </c>
      <c r="P61" s="140">
        <v>45468.0</v>
      </c>
      <c r="Q61" s="2" t="s">
        <v>2304</v>
      </c>
      <c r="S61" s="2" t="s">
        <v>2305</v>
      </c>
    </row>
    <row r="62">
      <c r="A62" s="2" t="s">
        <v>549</v>
      </c>
      <c r="B62" s="172">
        <v>45931.0</v>
      </c>
      <c r="C62" s="173" t="s">
        <v>360</v>
      </c>
      <c r="D62" s="94" t="s">
        <v>10295</v>
      </c>
      <c r="E62" s="2" t="s">
        <v>382</v>
      </c>
      <c r="F62" s="172">
        <v>45931.0</v>
      </c>
      <c r="G62" s="171" t="s">
        <v>10198</v>
      </c>
      <c r="H62" s="79" t="s">
        <v>10296</v>
      </c>
      <c r="I62" s="10" t="s">
        <v>10297</v>
      </c>
      <c r="J62" s="2" t="s">
        <v>2308</v>
      </c>
      <c r="K62" s="2" t="s">
        <v>2309</v>
      </c>
      <c r="L62" s="2" t="s">
        <v>2310</v>
      </c>
      <c r="M62" s="2" t="s">
        <v>2311</v>
      </c>
      <c r="N62" s="2" t="s">
        <v>2016</v>
      </c>
      <c r="O62" s="2">
        <v>2011.0</v>
      </c>
      <c r="P62" s="140">
        <v>40613.0</v>
      </c>
      <c r="S62" s="2" t="s">
        <v>2312</v>
      </c>
    </row>
    <row r="63">
      <c r="A63" s="95" t="s">
        <v>10298</v>
      </c>
      <c r="B63" s="170">
        <v>45930.0</v>
      </c>
      <c r="C63" s="171" t="s">
        <v>289</v>
      </c>
      <c r="D63" s="94" t="s">
        <v>10299</v>
      </c>
      <c r="E63" s="79" t="s">
        <v>870</v>
      </c>
      <c r="F63" s="172">
        <v>45931.0</v>
      </c>
      <c r="G63" s="171" t="s">
        <v>10198</v>
      </c>
      <c r="H63" s="94" t="s">
        <v>10300</v>
      </c>
      <c r="I63" s="10" t="s">
        <v>10301</v>
      </c>
      <c r="J63" s="2" t="s">
        <v>2350</v>
      </c>
      <c r="K63" s="2" t="s">
        <v>2351</v>
      </c>
      <c r="L63" s="2" t="s">
        <v>2352</v>
      </c>
      <c r="M63" s="2" t="s">
        <v>2353</v>
      </c>
      <c r="N63" s="2" t="s">
        <v>2354</v>
      </c>
      <c r="O63" s="2">
        <v>2014.0</v>
      </c>
      <c r="P63" s="140">
        <v>41751.0</v>
      </c>
      <c r="Q63" s="2" t="s">
        <v>2355</v>
      </c>
      <c r="R63" s="2" t="s">
        <v>2356</v>
      </c>
      <c r="S63" s="2" t="s">
        <v>2357</v>
      </c>
    </row>
    <row r="64">
      <c r="A64" s="2" t="s">
        <v>10298</v>
      </c>
      <c r="B64" s="172">
        <v>45930.0</v>
      </c>
      <c r="C64" s="171" t="s">
        <v>289</v>
      </c>
      <c r="D64" s="79" t="s">
        <v>10302</v>
      </c>
      <c r="E64" s="79" t="s">
        <v>870</v>
      </c>
      <c r="F64" s="172">
        <v>45931.0</v>
      </c>
      <c r="G64" s="171" t="s">
        <v>10198</v>
      </c>
      <c r="H64" s="2" t="s">
        <v>10303</v>
      </c>
      <c r="I64" s="10" t="s">
        <v>10304</v>
      </c>
      <c r="J64" s="2" t="s">
        <v>1122</v>
      </c>
      <c r="K64" s="2" t="s">
        <v>2367</v>
      </c>
      <c r="L64" s="2" t="s">
        <v>2368</v>
      </c>
      <c r="M64" s="2" t="s">
        <v>2369</v>
      </c>
      <c r="N64" s="2" t="s">
        <v>2370</v>
      </c>
      <c r="O64" s="2">
        <v>2017.0</v>
      </c>
      <c r="P64" s="140">
        <v>42882.0</v>
      </c>
      <c r="Q64" s="2" t="s">
        <v>2371</v>
      </c>
      <c r="R64" s="2" t="s">
        <v>2372</v>
      </c>
      <c r="S64" s="2" t="s">
        <v>1128</v>
      </c>
    </row>
    <row r="65">
      <c r="A65" s="2" t="s">
        <v>549</v>
      </c>
      <c r="B65" s="172">
        <v>45931.0</v>
      </c>
      <c r="C65" s="189" t="s">
        <v>289</v>
      </c>
      <c r="D65" s="83" t="s">
        <v>10305</v>
      </c>
      <c r="E65" s="79" t="s">
        <v>870</v>
      </c>
      <c r="F65" s="172">
        <v>45931.0</v>
      </c>
      <c r="G65" s="171" t="s">
        <v>10198</v>
      </c>
      <c r="H65" s="2" t="s">
        <v>10306</v>
      </c>
      <c r="I65" s="10" t="s">
        <v>10307</v>
      </c>
      <c r="J65" s="2" t="s">
        <v>2393</v>
      </c>
      <c r="K65" s="2" t="s">
        <v>2394</v>
      </c>
      <c r="L65" s="2" t="s">
        <v>2395</v>
      </c>
      <c r="M65" s="2" t="s">
        <v>2396</v>
      </c>
      <c r="N65" s="2" t="s">
        <v>2397</v>
      </c>
      <c r="O65" s="2">
        <v>2008.0</v>
      </c>
      <c r="P65" s="140">
        <v>39498.0</v>
      </c>
      <c r="S65" s="2" t="s">
        <v>2398</v>
      </c>
    </row>
    <row r="66">
      <c r="A66" s="2" t="s">
        <v>549</v>
      </c>
      <c r="B66" s="172">
        <v>45931.0</v>
      </c>
      <c r="C66" s="188" t="s">
        <v>360</v>
      </c>
      <c r="D66" s="94" t="s">
        <v>10308</v>
      </c>
      <c r="E66" s="79" t="s">
        <v>870</v>
      </c>
      <c r="F66" s="172">
        <v>45931.0</v>
      </c>
      <c r="G66" s="190" t="s">
        <v>3791</v>
      </c>
      <c r="H66" s="2" t="s">
        <v>10309</v>
      </c>
      <c r="I66" s="10" t="s">
        <v>10310</v>
      </c>
      <c r="J66" s="2" t="s">
        <v>2426</v>
      </c>
      <c r="K66" s="2" t="s">
        <v>2427</v>
      </c>
      <c r="L66" s="2" t="s">
        <v>2428</v>
      </c>
      <c r="M66" s="2" t="s">
        <v>2429</v>
      </c>
      <c r="N66" s="2" t="s">
        <v>2430</v>
      </c>
      <c r="O66" s="2">
        <v>2020.0</v>
      </c>
      <c r="P66" s="142">
        <v>43823.0</v>
      </c>
      <c r="S66" s="2" t="s">
        <v>2431</v>
      </c>
    </row>
    <row r="67">
      <c r="A67" s="2" t="s">
        <v>10298</v>
      </c>
      <c r="B67" s="172">
        <v>45930.0</v>
      </c>
      <c r="C67" s="171" t="s">
        <v>289</v>
      </c>
      <c r="D67" s="79" t="s">
        <v>10311</v>
      </c>
      <c r="E67" s="79" t="s">
        <v>870</v>
      </c>
      <c r="F67" s="172">
        <v>45931.0</v>
      </c>
      <c r="G67" s="171" t="s">
        <v>10198</v>
      </c>
      <c r="H67" s="2" t="s">
        <v>2417</v>
      </c>
      <c r="I67" s="10" t="s">
        <v>10312</v>
      </c>
      <c r="J67" s="2" t="s">
        <v>1492</v>
      </c>
      <c r="K67" s="2" t="s">
        <v>2458</v>
      </c>
      <c r="L67" s="2" t="s">
        <v>2459</v>
      </c>
      <c r="M67" s="2" t="s">
        <v>2460</v>
      </c>
      <c r="N67" s="2" t="s">
        <v>2461</v>
      </c>
      <c r="O67" s="2">
        <v>2011.0</v>
      </c>
      <c r="P67" s="140">
        <v>40911.0</v>
      </c>
      <c r="S67" s="2" t="s">
        <v>1497</v>
      </c>
    </row>
    <row r="68">
      <c r="A68" s="2" t="s">
        <v>10200</v>
      </c>
      <c r="B68" s="172">
        <v>45930.0</v>
      </c>
      <c r="C68" s="171" t="s">
        <v>10198</v>
      </c>
      <c r="D68" s="79" t="s">
        <v>10313</v>
      </c>
      <c r="E68" s="79" t="s">
        <v>9935</v>
      </c>
      <c r="F68" s="172">
        <v>45931.0</v>
      </c>
      <c r="G68" s="171" t="s">
        <v>10198</v>
      </c>
      <c r="H68" s="79" t="s">
        <v>10314</v>
      </c>
      <c r="I68" s="10" t="s">
        <v>10315</v>
      </c>
      <c r="J68" s="2" t="s">
        <v>2482</v>
      </c>
      <c r="K68" s="2" t="s">
        <v>2483</v>
      </c>
      <c r="L68" s="2" t="s">
        <v>2484</v>
      </c>
      <c r="M68" s="2" t="s">
        <v>2485</v>
      </c>
      <c r="N68" s="2" t="s">
        <v>2486</v>
      </c>
      <c r="O68" s="2">
        <v>2011.0</v>
      </c>
      <c r="P68" s="140">
        <v>40652.0</v>
      </c>
      <c r="S68" s="2" t="s">
        <v>2487</v>
      </c>
    </row>
    <row r="69">
      <c r="A69" s="2" t="s">
        <v>771</v>
      </c>
      <c r="B69" s="172">
        <v>45931.0</v>
      </c>
      <c r="C69" s="171" t="s">
        <v>10198</v>
      </c>
      <c r="D69" s="79" t="s">
        <v>10316</v>
      </c>
      <c r="E69" s="79" t="s">
        <v>9935</v>
      </c>
      <c r="F69" s="172">
        <v>45931.0</v>
      </c>
      <c r="G69" s="173" t="s">
        <v>360</v>
      </c>
      <c r="H69" s="79" t="s">
        <v>10317</v>
      </c>
      <c r="I69" s="10" t="s">
        <v>10318</v>
      </c>
      <c r="J69" s="2" t="s">
        <v>2490</v>
      </c>
      <c r="K69" s="2" t="s">
        <v>2491</v>
      </c>
      <c r="L69" s="2" t="s">
        <v>2492</v>
      </c>
      <c r="M69" s="2" t="s">
        <v>2164</v>
      </c>
      <c r="N69" s="2" t="s">
        <v>2493</v>
      </c>
      <c r="O69" s="2">
        <v>2019.0</v>
      </c>
      <c r="P69" s="140">
        <v>43334.0</v>
      </c>
      <c r="Q69" s="2" t="s">
        <v>2494</v>
      </c>
      <c r="R69" s="2" t="s">
        <v>2495</v>
      </c>
      <c r="S69" s="2" t="s">
        <v>867</v>
      </c>
    </row>
    <row r="70">
      <c r="A70" s="2" t="s">
        <v>771</v>
      </c>
      <c r="B70" s="172">
        <v>45931.0</v>
      </c>
      <c r="C70" s="171" t="s">
        <v>10198</v>
      </c>
      <c r="D70" s="79" t="s">
        <v>10319</v>
      </c>
      <c r="E70" s="2" t="s">
        <v>364</v>
      </c>
      <c r="F70" s="172">
        <v>45931.0</v>
      </c>
      <c r="G70" s="171" t="s">
        <v>10198</v>
      </c>
      <c r="H70" s="79" t="s">
        <v>10320</v>
      </c>
      <c r="I70" s="10" t="s">
        <v>10321</v>
      </c>
      <c r="J70" s="2" t="s">
        <v>2498</v>
      </c>
      <c r="K70" s="2" t="s">
        <v>2499</v>
      </c>
      <c r="L70" s="2" t="s">
        <v>2500</v>
      </c>
      <c r="M70" s="2" t="s">
        <v>2501</v>
      </c>
      <c r="N70" s="2" t="s">
        <v>2190</v>
      </c>
      <c r="O70" s="2">
        <v>2020.0</v>
      </c>
      <c r="P70" s="140">
        <v>44166.0</v>
      </c>
      <c r="Q70" s="2" t="s">
        <v>2502</v>
      </c>
      <c r="S70" s="2" t="s">
        <v>2503</v>
      </c>
    </row>
    <row r="71">
      <c r="A71" s="2" t="s">
        <v>771</v>
      </c>
      <c r="B71" s="172">
        <v>45931.0</v>
      </c>
      <c r="C71" s="171" t="s">
        <v>10198</v>
      </c>
      <c r="D71" s="79" t="s">
        <v>10322</v>
      </c>
      <c r="E71" s="2" t="s">
        <v>364</v>
      </c>
      <c r="F71" s="172">
        <v>45931.0</v>
      </c>
      <c r="G71" s="173" t="s">
        <v>360</v>
      </c>
      <c r="H71" s="79" t="s">
        <v>10323</v>
      </c>
      <c r="I71" s="10" t="s">
        <v>10324</v>
      </c>
      <c r="J71" s="2" t="s">
        <v>2506</v>
      </c>
      <c r="K71" s="2" t="s">
        <v>2507</v>
      </c>
      <c r="L71" s="2" t="s">
        <v>2508</v>
      </c>
      <c r="M71" s="2" t="s">
        <v>2509</v>
      </c>
      <c r="N71" s="2" t="s">
        <v>2510</v>
      </c>
      <c r="O71" s="2">
        <v>2013.0</v>
      </c>
      <c r="P71" s="142">
        <v>41194.0</v>
      </c>
      <c r="S71" s="2" t="s">
        <v>2511</v>
      </c>
    </row>
    <row r="72">
      <c r="A72" s="2" t="s">
        <v>771</v>
      </c>
      <c r="B72" s="172">
        <v>45931.0</v>
      </c>
      <c r="C72" s="171" t="s">
        <v>10198</v>
      </c>
      <c r="D72" s="79" t="s">
        <v>10325</v>
      </c>
      <c r="E72" s="2" t="s">
        <v>364</v>
      </c>
      <c r="F72" s="172">
        <v>45931.0</v>
      </c>
      <c r="G72" s="171" t="s">
        <v>10198</v>
      </c>
      <c r="H72" s="79" t="s">
        <v>10326</v>
      </c>
      <c r="I72" s="10" t="s">
        <v>10327</v>
      </c>
      <c r="J72" s="2" t="s">
        <v>2521</v>
      </c>
      <c r="K72" s="2" t="s">
        <v>2522</v>
      </c>
      <c r="L72" s="2" t="s">
        <v>2523</v>
      </c>
      <c r="M72" s="2" t="s">
        <v>2524</v>
      </c>
      <c r="N72" s="2" t="s">
        <v>2525</v>
      </c>
      <c r="O72" s="2">
        <v>2020.0</v>
      </c>
      <c r="P72" s="140">
        <v>43594.0</v>
      </c>
      <c r="S72" s="2" t="s">
        <v>2526</v>
      </c>
    </row>
    <row r="73">
      <c r="A73" s="2" t="s">
        <v>616</v>
      </c>
      <c r="B73" s="172">
        <v>45931.0</v>
      </c>
      <c r="C73" s="173" t="s">
        <v>360</v>
      </c>
      <c r="D73" s="79" t="s">
        <v>10328</v>
      </c>
      <c r="E73" s="2" t="s">
        <v>5976</v>
      </c>
      <c r="F73" s="172">
        <v>45931.0</v>
      </c>
      <c r="G73" s="173" t="s">
        <v>360</v>
      </c>
      <c r="H73" s="2" t="s">
        <v>10329</v>
      </c>
      <c r="I73" s="10" t="s">
        <v>10330</v>
      </c>
      <c r="J73" s="2" t="s">
        <v>2528</v>
      </c>
      <c r="K73" s="2" t="s">
        <v>2529</v>
      </c>
      <c r="L73" s="2" t="s">
        <v>2530</v>
      </c>
      <c r="M73" s="2" t="s">
        <v>2531</v>
      </c>
      <c r="N73" s="2" t="s">
        <v>2016</v>
      </c>
      <c r="O73" s="2">
        <v>2014.0</v>
      </c>
      <c r="P73" s="140">
        <v>41888.0</v>
      </c>
      <c r="Q73" s="2" t="s">
        <v>2532</v>
      </c>
      <c r="R73" s="2" t="s">
        <v>2533</v>
      </c>
      <c r="S73" s="2" t="s">
        <v>2534</v>
      </c>
    </row>
    <row r="74">
      <c r="A74" s="79" t="s">
        <v>509</v>
      </c>
      <c r="B74" s="172">
        <v>45931.0</v>
      </c>
      <c r="C74" s="165" t="s">
        <v>360</v>
      </c>
      <c r="D74" s="79" t="s">
        <v>10331</v>
      </c>
      <c r="E74" s="2" t="s">
        <v>9935</v>
      </c>
      <c r="F74" s="172">
        <v>45932.0</v>
      </c>
      <c r="G74" s="171" t="s">
        <v>289</v>
      </c>
      <c r="H74" s="2" t="s">
        <v>10332</v>
      </c>
      <c r="I74" s="10" t="s">
        <v>10333</v>
      </c>
      <c r="J74" s="2" t="s">
        <v>2537</v>
      </c>
      <c r="K74" s="2" t="s">
        <v>2538</v>
      </c>
      <c r="L74" s="2" t="s">
        <v>2539</v>
      </c>
      <c r="M74" s="2" t="s">
        <v>2540</v>
      </c>
      <c r="N74" s="2" t="s">
        <v>2541</v>
      </c>
      <c r="O74" s="2">
        <v>2017.0</v>
      </c>
      <c r="P74" s="142">
        <v>43062.0</v>
      </c>
      <c r="Q74" s="2" t="s">
        <v>2542</v>
      </c>
      <c r="R74" s="2" t="s">
        <v>2543</v>
      </c>
      <c r="S74" s="2" t="s">
        <v>2544</v>
      </c>
    </row>
    <row r="75">
      <c r="A75" s="79" t="s">
        <v>509</v>
      </c>
      <c r="B75" s="172">
        <v>45931.0</v>
      </c>
      <c r="C75" s="165" t="s">
        <v>360</v>
      </c>
      <c r="D75" s="79" t="s">
        <v>10334</v>
      </c>
      <c r="E75" s="2" t="s">
        <v>364</v>
      </c>
      <c r="F75" s="191">
        <v>45931.0</v>
      </c>
      <c r="G75" s="165" t="s">
        <v>360</v>
      </c>
      <c r="H75" s="79" t="s">
        <v>10335</v>
      </c>
      <c r="I75" s="10" t="s">
        <v>10336</v>
      </c>
      <c r="J75" s="2" t="s">
        <v>2546</v>
      </c>
      <c r="K75" s="2" t="s">
        <v>2547</v>
      </c>
      <c r="L75" s="2" t="s">
        <v>2548</v>
      </c>
      <c r="M75" s="2" t="s">
        <v>2549</v>
      </c>
      <c r="N75" s="2" t="s">
        <v>2231</v>
      </c>
      <c r="O75" s="2">
        <v>2024.0</v>
      </c>
      <c r="P75" s="140">
        <v>45455.0</v>
      </c>
      <c r="Q75" s="2" t="s">
        <v>2550</v>
      </c>
      <c r="S75" s="120" t="s">
        <v>1688</v>
      </c>
    </row>
    <row r="76">
      <c r="A76" s="79" t="s">
        <v>509</v>
      </c>
      <c r="B76" s="172">
        <v>45931.0</v>
      </c>
      <c r="C76" s="166" t="s">
        <v>289</v>
      </c>
      <c r="D76" s="79" t="s">
        <v>10337</v>
      </c>
      <c r="E76" s="2" t="s">
        <v>5976</v>
      </c>
      <c r="F76" s="172">
        <v>45931.0</v>
      </c>
      <c r="G76" s="190" t="s">
        <v>3791</v>
      </c>
      <c r="H76" s="2" t="s">
        <v>10338</v>
      </c>
      <c r="I76" s="17" t="s">
        <v>10339</v>
      </c>
      <c r="J76" s="2" t="s">
        <v>2576</v>
      </c>
      <c r="K76" s="2" t="s">
        <v>2577</v>
      </c>
      <c r="L76" s="2" t="s">
        <v>2578</v>
      </c>
      <c r="M76" s="2" t="s">
        <v>2579</v>
      </c>
      <c r="N76" s="2" t="s">
        <v>2580</v>
      </c>
      <c r="O76" s="2">
        <v>2009.0</v>
      </c>
      <c r="P76" s="140">
        <v>39634.0</v>
      </c>
      <c r="S76" s="2" t="s">
        <v>2581</v>
      </c>
    </row>
    <row r="77">
      <c r="A77" s="79" t="s">
        <v>509</v>
      </c>
      <c r="B77" s="172">
        <v>45931.0</v>
      </c>
      <c r="C77" s="165" t="s">
        <v>360</v>
      </c>
      <c r="D77" s="79" t="s">
        <v>10340</v>
      </c>
      <c r="E77" s="2" t="s">
        <v>364</v>
      </c>
      <c r="F77" s="191">
        <v>45931.0</v>
      </c>
      <c r="G77" s="173" t="s">
        <v>360</v>
      </c>
      <c r="H77" s="79" t="s">
        <v>10341</v>
      </c>
      <c r="I77" s="17" t="s">
        <v>10342</v>
      </c>
      <c r="J77" s="2" t="s">
        <v>2662</v>
      </c>
      <c r="K77" s="2" t="s">
        <v>2663</v>
      </c>
      <c r="L77" s="2" t="s">
        <v>2664</v>
      </c>
      <c r="M77" s="2" t="s">
        <v>2665</v>
      </c>
      <c r="N77" s="2" t="s">
        <v>1873</v>
      </c>
      <c r="O77" s="2">
        <v>2012.0</v>
      </c>
      <c r="P77" s="140">
        <v>40814.0</v>
      </c>
      <c r="S77" s="2" t="s">
        <v>2666</v>
      </c>
    </row>
    <row r="78">
      <c r="A78" s="79" t="s">
        <v>509</v>
      </c>
      <c r="B78" s="172">
        <v>45931.0</v>
      </c>
      <c r="C78" s="171" t="s">
        <v>289</v>
      </c>
      <c r="D78" s="79" t="s">
        <v>10343</v>
      </c>
      <c r="E78" s="2" t="s">
        <v>364</v>
      </c>
      <c r="F78" s="191">
        <v>45931.0</v>
      </c>
      <c r="G78" s="173" t="s">
        <v>360</v>
      </c>
      <c r="H78" s="79" t="s">
        <v>10344</v>
      </c>
      <c r="I78" s="10" t="s">
        <v>10345</v>
      </c>
      <c r="J78" s="2" t="s">
        <v>2773</v>
      </c>
      <c r="K78" s="2" t="s">
        <v>2774</v>
      </c>
      <c r="L78" s="2" t="s">
        <v>2775</v>
      </c>
      <c r="M78" s="2" t="s">
        <v>2776</v>
      </c>
      <c r="N78" s="2" t="s">
        <v>2777</v>
      </c>
      <c r="O78" s="2">
        <v>2021.0</v>
      </c>
      <c r="P78" s="140">
        <v>44438.0</v>
      </c>
      <c r="S78" s="2" t="s">
        <v>2778</v>
      </c>
    </row>
    <row r="79">
      <c r="A79" s="2" t="s">
        <v>10200</v>
      </c>
      <c r="B79" s="172">
        <v>45931.0</v>
      </c>
      <c r="C79" s="171" t="s">
        <v>10198</v>
      </c>
      <c r="D79" s="79" t="s">
        <v>10346</v>
      </c>
      <c r="E79" s="2" t="s">
        <v>9935</v>
      </c>
      <c r="F79" s="172">
        <v>45931.0</v>
      </c>
      <c r="G79" s="173" t="s">
        <v>360</v>
      </c>
      <c r="H79" s="2" t="s">
        <v>10347</v>
      </c>
      <c r="I79" s="10" t="s">
        <v>10348</v>
      </c>
      <c r="J79" s="2" t="s">
        <v>2789</v>
      </c>
      <c r="K79" s="2" t="s">
        <v>2790</v>
      </c>
      <c r="L79" s="2" t="s">
        <v>2791</v>
      </c>
      <c r="M79" s="2" t="s">
        <v>2792</v>
      </c>
      <c r="N79" s="2" t="s">
        <v>2190</v>
      </c>
      <c r="O79" s="2">
        <v>2020.0</v>
      </c>
      <c r="P79" s="140">
        <v>43908.0</v>
      </c>
      <c r="Q79" s="2" t="s">
        <v>2793</v>
      </c>
      <c r="S79" s="2" t="s">
        <v>2794</v>
      </c>
    </row>
    <row r="80">
      <c r="A80" s="2" t="s">
        <v>778</v>
      </c>
      <c r="B80" s="172">
        <v>45931.0</v>
      </c>
      <c r="C80" s="173" t="s">
        <v>360</v>
      </c>
      <c r="D80" s="192" t="s">
        <v>10349</v>
      </c>
      <c r="E80" s="2" t="s">
        <v>9935</v>
      </c>
      <c r="F80" s="172">
        <v>45931.0</v>
      </c>
      <c r="G80" s="173" t="s">
        <v>360</v>
      </c>
      <c r="H80" s="2" t="s">
        <v>10350</v>
      </c>
      <c r="I80" s="10" t="s">
        <v>10351</v>
      </c>
      <c r="J80" s="2" t="s">
        <v>2797</v>
      </c>
      <c r="K80" s="2" t="s">
        <v>2798</v>
      </c>
      <c r="L80" s="2" t="s">
        <v>2799</v>
      </c>
      <c r="M80" s="2" t="s">
        <v>2800</v>
      </c>
      <c r="N80" s="2" t="s">
        <v>2438</v>
      </c>
      <c r="O80" s="2">
        <v>2010.0</v>
      </c>
      <c r="P80" s="140">
        <v>40277.0</v>
      </c>
      <c r="Q80" s="2" t="s">
        <v>2801</v>
      </c>
      <c r="S80" s="2" t="s">
        <v>2802</v>
      </c>
    </row>
    <row r="81">
      <c r="A81" s="2" t="s">
        <v>778</v>
      </c>
      <c r="B81" s="172">
        <v>45931.0</v>
      </c>
      <c r="C81" s="173" t="s">
        <v>360</v>
      </c>
      <c r="D81" s="79" t="s">
        <v>10352</v>
      </c>
      <c r="E81" s="79" t="s">
        <v>870</v>
      </c>
      <c r="F81" s="172">
        <v>45931.0</v>
      </c>
      <c r="G81" s="173" t="s">
        <v>360</v>
      </c>
      <c r="H81" s="2" t="s">
        <v>10353</v>
      </c>
      <c r="I81" s="10" t="s">
        <v>10354</v>
      </c>
      <c r="J81" s="2" t="s">
        <v>2814</v>
      </c>
      <c r="K81" s="2" t="s">
        <v>2815</v>
      </c>
      <c r="L81" s="2" t="s">
        <v>2816</v>
      </c>
      <c r="M81" s="2" t="s">
        <v>2817</v>
      </c>
      <c r="N81" s="2" t="s">
        <v>2818</v>
      </c>
      <c r="O81" s="2">
        <v>2011.0</v>
      </c>
      <c r="P81" s="140">
        <v>40709.0</v>
      </c>
      <c r="Q81" s="2" t="s">
        <v>2819</v>
      </c>
      <c r="R81" s="2" t="s">
        <v>2820</v>
      </c>
      <c r="S81" s="2" t="s">
        <v>2821</v>
      </c>
    </row>
    <row r="82">
      <c r="A82" s="2" t="s">
        <v>778</v>
      </c>
      <c r="B82" s="172">
        <v>45931.0</v>
      </c>
      <c r="C82" s="173" t="s">
        <v>360</v>
      </c>
      <c r="D82" s="79" t="s">
        <v>10355</v>
      </c>
      <c r="E82" s="79" t="s">
        <v>870</v>
      </c>
      <c r="F82" s="172">
        <v>45931.0</v>
      </c>
      <c r="G82" s="193" t="s">
        <v>289</v>
      </c>
      <c r="H82" s="2" t="s">
        <v>10356</v>
      </c>
      <c r="I82" s="10" t="s">
        <v>10357</v>
      </c>
      <c r="J82" s="2" t="s">
        <v>2841</v>
      </c>
      <c r="K82" s="2" t="s">
        <v>2842</v>
      </c>
      <c r="L82" s="2" t="s">
        <v>2843</v>
      </c>
      <c r="M82" s="2" t="s">
        <v>2844</v>
      </c>
      <c r="N82" s="2" t="s">
        <v>1758</v>
      </c>
      <c r="O82" s="2">
        <v>2010.0</v>
      </c>
      <c r="P82" s="140">
        <v>40390.0</v>
      </c>
      <c r="Q82" s="2" t="s">
        <v>2845</v>
      </c>
      <c r="R82" s="2" t="s">
        <v>2846</v>
      </c>
      <c r="S82" s="2" t="s">
        <v>2847</v>
      </c>
    </row>
    <row r="83">
      <c r="A83" s="2" t="s">
        <v>10200</v>
      </c>
      <c r="B83" s="172">
        <v>45931.0</v>
      </c>
      <c r="C83" s="188" t="s">
        <v>1368</v>
      </c>
      <c r="D83" s="2" t="s">
        <v>10358</v>
      </c>
      <c r="E83" s="79" t="s">
        <v>382</v>
      </c>
      <c r="F83" s="172">
        <v>45931.0</v>
      </c>
      <c r="G83" s="173" t="s">
        <v>1368</v>
      </c>
      <c r="H83" s="2" t="s">
        <v>10359</v>
      </c>
      <c r="I83" s="10" t="s">
        <v>10360</v>
      </c>
      <c r="J83" s="2" t="s">
        <v>2889</v>
      </c>
      <c r="K83" s="2" t="s">
        <v>2890</v>
      </c>
      <c r="L83" s="2" t="s">
        <v>2891</v>
      </c>
      <c r="M83" s="2" t="s">
        <v>2892</v>
      </c>
      <c r="N83" s="2" t="s">
        <v>2893</v>
      </c>
      <c r="O83" s="2">
        <v>2016.0</v>
      </c>
      <c r="P83" s="140">
        <v>42461.0</v>
      </c>
      <c r="S83" s="2" t="s">
        <v>2894</v>
      </c>
    </row>
    <row r="84">
      <c r="A84" s="2" t="s">
        <v>10200</v>
      </c>
      <c r="B84" s="172">
        <v>45931.0</v>
      </c>
      <c r="C84" s="173" t="s">
        <v>360</v>
      </c>
      <c r="D84" s="2" t="s">
        <v>10361</v>
      </c>
      <c r="E84" s="79" t="s">
        <v>870</v>
      </c>
      <c r="F84" s="172">
        <v>45931.0</v>
      </c>
      <c r="G84" s="173" t="s">
        <v>360</v>
      </c>
      <c r="H84" s="2" t="s">
        <v>10362</v>
      </c>
      <c r="I84" s="17" t="s">
        <v>10363</v>
      </c>
      <c r="J84" s="2" t="s">
        <v>2903</v>
      </c>
      <c r="K84" s="2" t="s">
        <v>2904</v>
      </c>
      <c r="L84" s="2" t="s">
        <v>2905</v>
      </c>
      <c r="M84" s="2" t="s">
        <v>2906</v>
      </c>
      <c r="N84" s="2" t="s">
        <v>2907</v>
      </c>
      <c r="O84" s="2">
        <v>2016.0</v>
      </c>
      <c r="P84" s="140">
        <v>42630.0</v>
      </c>
      <c r="Q84" s="2" t="s">
        <v>2908</v>
      </c>
      <c r="R84" s="2" t="s">
        <v>2909</v>
      </c>
      <c r="S84" s="2" t="s">
        <v>2910</v>
      </c>
    </row>
    <row r="85">
      <c r="A85" s="2" t="s">
        <v>9737</v>
      </c>
      <c r="B85" s="172">
        <v>45931.0</v>
      </c>
      <c r="C85" s="193" t="s">
        <v>289</v>
      </c>
      <c r="D85" s="79" t="s">
        <v>10364</v>
      </c>
      <c r="E85" s="79" t="s">
        <v>870</v>
      </c>
      <c r="F85" s="172">
        <v>45931.0</v>
      </c>
      <c r="G85" s="193" t="s">
        <v>289</v>
      </c>
      <c r="H85" s="2" t="s">
        <v>10365</v>
      </c>
      <c r="I85" s="10" t="s">
        <v>10366</v>
      </c>
      <c r="J85" s="2" t="s">
        <v>93</v>
      </c>
      <c r="K85" s="2" t="s">
        <v>2948</v>
      </c>
      <c r="L85" s="2" t="s">
        <v>2949</v>
      </c>
      <c r="M85" s="2" t="s">
        <v>2950</v>
      </c>
      <c r="N85" s="2" t="s">
        <v>2951</v>
      </c>
      <c r="O85" s="2">
        <v>2014.0</v>
      </c>
      <c r="P85" s="140">
        <v>41716.0</v>
      </c>
      <c r="Q85" s="2" t="s">
        <v>2952</v>
      </c>
      <c r="R85" s="2" t="s">
        <v>2953</v>
      </c>
      <c r="S85" s="2" t="s">
        <v>2954</v>
      </c>
    </row>
    <row r="86">
      <c r="A86" s="95" t="s">
        <v>10367</v>
      </c>
      <c r="B86" s="172">
        <v>45931.0</v>
      </c>
      <c r="C86" s="193" t="s">
        <v>289</v>
      </c>
      <c r="D86" s="79" t="s">
        <v>10368</v>
      </c>
      <c r="E86" s="79" t="s">
        <v>870</v>
      </c>
      <c r="F86" s="172">
        <v>45931.0</v>
      </c>
      <c r="G86" s="193" t="s">
        <v>289</v>
      </c>
      <c r="H86" s="2" t="s">
        <v>10369</v>
      </c>
      <c r="I86" s="10" t="s">
        <v>10370</v>
      </c>
      <c r="J86" s="2" t="s">
        <v>1548</v>
      </c>
      <c r="K86" s="2" t="s">
        <v>2957</v>
      </c>
      <c r="L86" s="2" t="s">
        <v>2958</v>
      </c>
      <c r="M86" s="2" t="s">
        <v>2959</v>
      </c>
      <c r="N86" s="2" t="s">
        <v>885</v>
      </c>
      <c r="O86" s="2">
        <v>2020.0</v>
      </c>
      <c r="P86" s="140">
        <v>43952.0</v>
      </c>
      <c r="Q86" s="2" t="s">
        <v>2960</v>
      </c>
      <c r="S86" s="2" t="s">
        <v>1553</v>
      </c>
    </row>
    <row r="87">
      <c r="A87" s="95" t="s">
        <v>10367</v>
      </c>
      <c r="B87" s="172">
        <v>45931.0</v>
      </c>
      <c r="C87" s="193" t="s">
        <v>289</v>
      </c>
      <c r="D87" s="79" t="s">
        <v>10371</v>
      </c>
      <c r="E87" s="79" t="s">
        <v>870</v>
      </c>
      <c r="F87" s="172">
        <v>45931.0</v>
      </c>
      <c r="G87" s="193" t="s">
        <v>289</v>
      </c>
      <c r="H87" s="2" t="s">
        <v>10372</v>
      </c>
      <c r="I87" s="10" t="s">
        <v>10373</v>
      </c>
      <c r="J87" s="2" t="s">
        <v>2986</v>
      </c>
      <c r="K87" s="2" t="s">
        <v>2987</v>
      </c>
      <c r="L87" s="2" t="s">
        <v>2988</v>
      </c>
      <c r="M87" s="2" t="s">
        <v>2989</v>
      </c>
      <c r="N87" s="2" t="s">
        <v>2025</v>
      </c>
      <c r="O87" s="2">
        <v>2020.0</v>
      </c>
      <c r="P87" s="142">
        <v>44132.0</v>
      </c>
      <c r="Q87" s="2" t="s">
        <v>2990</v>
      </c>
      <c r="S87" s="2" t="s">
        <v>2991</v>
      </c>
    </row>
    <row r="88">
      <c r="A88" s="2" t="s">
        <v>9737</v>
      </c>
      <c r="B88" s="172">
        <v>45931.0</v>
      </c>
      <c r="C88" s="173" t="s">
        <v>10221</v>
      </c>
      <c r="D88" s="79" t="s">
        <v>10374</v>
      </c>
      <c r="E88" s="79" t="s">
        <v>870</v>
      </c>
      <c r="F88" s="172">
        <v>45931.0</v>
      </c>
      <c r="G88" s="193" t="s">
        <v>289</v>
      </c>
      <c r="H88" s="2" t="s">
        <v>10375</v>
      </c>
      <c r="I88" s="10" t="s">
        <v>10376</v>
      </c>
      <c r="J88" s="2" t="s">
        <v>3001</v>
      </c>
      <c r="K88" s="2" t="s">
        <v>3002</v>
      </c>
      <c r="L88" s="2" t="s">
        <v>3003</v>
      </c>
      <c r="M88" s="2" t="s">
        <v>3004</v>
      </c>
      <c r="N88" s="2" t="s">
        <v>1873</v>
      </c>
      <c r="O88" s="2">
        <v>2011.0</v>
      </c>
      <c r="P88" s="140">
        <v>40577.0</v>
      </c>
      <c r="Q88" s="2" t="s">
        <v>3005</v>
      </c>
      <c r="S88" s="2" t="s">
        <v>3006</v>
      </c>
    </row>
    <row r="89">
      <c r="A89" s="2" t="s">
        <v>9737</v>
      </c>
      <c r="B89" s="172">
        <v>45931.0</v>
      </c>
      <c r="C89" s="193" t="s">
        <v>289</v>
      </c>
      <c r="D89" s="79" t="s">
        <v>10377</v>
      </c>
      <c r="E89" s="79" t="s">
        <v>870</v>
      </c>
      <c r="F89" s="172">
        <v>45931.0</v>
      </c>
      <c r="G89" s="193" t="s">
        <v>289</v>
      </c>
      <c r="H89" s="2" t="s">
        <v>4868</v>
      </c>
      <c r="I89" s="10" t="s">
        <v>10378</v>
      </c>
      <c r="J89" s="2" t="s">
        <v>3027</v>
      </c>
      <c r="K89" s="2" t="s">
        <v>3028</v>
      </c>
      <c r="L89" s="2" t="s">
        <v>3029</v>
      </c>
      <c r="M89" s="2" t="s">
        <v>3030</v>
      </c>
      <c r="N89" s="2" t="s">
        <v>3031</v>
      </c>
      <c r="O89" s="2">
        <v>2012.0</v>
      </c>
      <c r="P89" s="142">
        <v>40845.0</v>
      </c>
      <c r="S89" s="2" t="s">
        <v>3032</v>
      </c>
    </row>
    <row r="90">
      <c r="A90" s="2" t="s">
        <v>9737</v>
      </c>
      <c r="B90" s="172">
        <v>45931.0</v>
      </c>
      <c r="C90" s="193" t="s">
        <v>289</v>
      </c>
      <c r="D90" s="79" t="s">
        <v>10379</v>
      </c>
      <c r="E90" s="79" t="s">
        <v>870</v>
      </c>
      <c r="F90" s="172">
        <v>45931.0</v>
      </c>
      <c r="G90" s="193" t="s">
        <v>289</v>
      </c>
      <c r="H90" s="2" t="s">
        <v>10380</v>
      </c>
      <c r="I90" s="17" t="s">
        <v>10381</v>
      </c>
      <c r="J90" s="2" t="s">
        <v>3035</v>
      </c>
      <c r="K90" s="2" t="s">
        <v>3036</v>
      </c>
      <c r="L90" s="2" t="s">
        <v>3037</v>
      </c>
      <c r="M90" s="2" t="s">
        <v>3038</v>
      </c>
      <c r="N90" s="2" t="s">
        <v>1807</v>
      </c>
      <c r="O90" s="2">
        <v>2021.0</v>
      </c>
      <c r="P90" s="140">
        <v>44504.0</v>
      </c>
      <c r="Q90" s="2" t="s">
        <v>3039</v>
      </c>
      <c r="S90" s="2" t="s">
        <v>3040</v>
      </c>
    </row>
    <row r="91">
      <c r="A91" s="2" t="s">
        <v>9737</v>
      </c>
      <c r="B91" s="172">
        <v>45931.0</v>
      </c>
      <c r="C91" s="193" t="s">
        <v>289</v>
      </c>
      <c r="D91" s="79" t="s">
        <v>10377</v>
      </c>
      <c r="E91" s="79" t="s">
        <v>870</v>
      </c>
      <c r="F91" s="172">
        <v>45931.0</v>
      </c>
      <c r="G91" s="193" t="s">
        <v>289</v>
      </c>
      <c r="H91" s="2" t="s">
        <v>10382</v>
      </c>
      <c r="I91" s="10" t="s">
        <v>10383</v>
      </c>
      <c r="J91" s="2" t="s">
        <v>3049</v>
      </c>
      <c r="K91" s="2" t="s">
        <v>3050</v>
      </c>
      <c r="L91" s="2" t="s">
        <v>3051</v>
      </c>
      <c r="M91" s="2" t="s">
        <v>3052</v>
      </c>
      <c r="N91" s="2" t="s">
        <v>3053</v>
      </c>
      <c r="O91" s="2">
        <v>2014.0</v>
      </c>
      <c r="P91" s="140">
        <v>41667.0</v>
      </c>
      <c r="S91" s="2" t="s">
        <v>3054</v>
      </c>
    </row>
    <row r="92" ht="19.5" customHeight="1">
      <c r="A92" s="2" t="s">
        <v>9737</v>
      </c>
      <c r="B92" s="172">
        <v>45931.0</v>
      </c>
      <c r="C92" s="193" t="s">
        <v>289</v>
      </c>
      <c r="D92" s="79" t="s">
        <v>10384</v>
      </c>
      <c r="E92" s="79" t="s">
        <v>870</v>
      </c>
      <c r="F92" s="172">
        <v>45931.0</v>
      </c>
      <c r="G92" s="193" t="s">
        <v>289</v>
      </c>
      <c r="H92" s="2" t="s">
        <v>10385</v>
      </c>
      <c r="I92" s="10" t="s">
        <v>10386</v>
      </c>
      <c r="J92" s="2" t="s">
        <v>3115</v>
      </c>
      <c r="K92" s="2" t="s">
        <v>3116</v>
      </c>
      <c r="L92" s="2" t="s">
        <v>3117</v>
      </c>
      <c r="M92" s="2" t="s">
        <v>3118</v>
      </c>
      <c r="N92" s="2" t="s">
        <v>1647</v>
      </c>
      <c r="O92" s="2">
        <v>2009.0</v>
      </c>
      <c r="P92" s="140">
        <v>40086.0</v>
      </c>
      <c r="S92" s="2" t="s">
        <v>3119</v>
      </c>
    </row>
    <row r="93" ht="37.5" customHeight="1">
      <c r="A93" s="2" t="s">
        <v>9935</v>
      </c>
      <c r="B93" s="175">
        <v>45931.0</v>
      </c>
      <c r="C93" s="173" t="s">
        <v>360</v>
      </c>
      <c r="D93" s="2" t="s">
        <v>10387</v>
      </c>
      <c r="E93" s="79" t="s">
        <v>870</v>
      </c>
      <c r="F93" s="172">
        <v>45931.0</v>
      </c>
      <c r="G93" s="193" t="s">
        <v>289</v>
      </c>
      <c r="H93" s="2" t="s">
        <v>4851</v>
      </c>
      <c r="I93" s="10" t="s">
        <v>10388</v>
      </c>
      <c r="J93" s="2" t="s">
        <v>1754</v>
      </c>
      <c r="K93" s="2" t="s">
        <v>3122</v>
      </c>
      <c r="L93" s="2" t="s">
        <v>3123</v>
      </c>
      <c r="M93" s="2" t="s">
        <v>3124</v>
      </c>
      <c r="N93" s="2" t="s">
        <v>2103</v>
      </c>
      <c r="O93" s="2">
        <v>2020.0</v>
      </c>
      <c r="P93" s="140">
        <v>43902.0</v>
      </c>
      <c r="Q93" s="2" t="s">
        <v>3125</v>
      </c>
      <c r="S93" s="2" t="s">
        <v>3126</v>
      </c>
    </row>
    <row r="94" ht="39.75" customHeight="1">
      <c r="A94" s="2" t="s">
        <v>10389</v>
      </c>
      <c r="B94" s="175">
        <v>45931.0</v>
      </c>
      <c r="C94" s="173" t="s">
        <v>360</v>
      </c>
      <c r="D94" s="79" t="s">
        <v>10390</v>
      </c>
      <c r="E94" s="79" t="s">
        <v>870</v>
      </c>
      <c r="F94" s="172">
        <v>45931.0</v>
      </c>
      <c r="G94" s="173" t="s">
        <v>360</v>
      </c>
      <c r="H94" s="2" t="s">
        <v>10391</v>
      </c>
      <c r="I94" s="10" t="s">
        <v>10392</v>
      </c>
      <c r="J94" s="2" t="s">
        <v>3144</v>
      </c>
      <c r="K94" s="2" t="s">
        <v>3145</v>
      </c>
      <c r="L94" s="2" t="s">
        <v>3146</v>
      </c>
      <c r="M94" s="2" t="s">
        <v>3147</v>
      </c>
      <c r="N94" s="2" t="s">
        <v>3148</v>
      </c>
      <c r="O94" s="2">
        <v>2017.0</v>
      </c>
      <c r="P94" s="140">
        <v>42626.0</v>
      </c>
    </row>
    <row r="95">
      <c r="A95" s="2" t="s">
        <v>10389</v>
      </c>
      <c r="B95" s="175">
        <v>45931.0</v>
      </c>
      <c r="C95" s="173" t="s">
        <v>360</v>
      </c>
      <c r="D95" s="79" t="s">
        <v>10393</v>
      </c>
      <c r="E95" s="79" t="s">
        <v>870</v>
      </c>
      <c r="F95" s="172">
        <v>45931.0</v>
      </c>
      <c r="G95" s="173" t="s">
        <v>360</v>
      </c>
      <c r="H95" s="2" t="s">
        <v>10394</v>
      </c>
      <c r="I95" s="10" t="s">
        <v>10197</v>
      </c>
      <c r="J95" s="2" t="s">
        <v>845</v>
      </c>
      <c r="K95" s="2" t="s">
        <v>3174</v>
      </c>
      <c r="L95" s="2" t="s">
        <v>3175</v>
      </c>
      <c r="M95" s="2" t="s">
        <v>3176</v>
      </c>
      <c r="N95" s="2" t="s">
        <v>2231</v>
      </c>
      <c r="O95" s="2">
        <v>2007.0</v>
      </c>
      <c r="P95" s="142">
        <v>39414.0</v>
      </c>
      <c r="Q95" s="2" t="s">
        <v>3177</v>
      </c>
      <c r="S95" s="2" t="s">
        <v>855</v>
      </c>
    </row>
    <row r="96" ht="55.5" customHeight="1">
      <c r="A96" s="2" t="s">
        <v>10389</v>
      </c>
      <c r="B96" s="175">
        <v>45931.0</v>
      </c>
      <c r="C96" s="173" t="s">
        <v>360</v>
      </c>
      <c r="D96" s="79" t="s">
        <v>10395</v>
      </c>
      <c r="E96" s="79" t="s">
        <v>870</v>
      </c>
      <c r="F96" s="172">
        <v>45931.0</v>
      </c>
      <c r="G96" s="193" t="s">
        <v>289</v>
      </c>
      <c r="H96" s="2" t="s">
        <v>10396</v>
      </c>
      <c r="I96" s="10" t="s">
        <v>10397</v>
      </c>
      <c r="J96" s="2" t="s">
        <v>3181</v>
      </c>
      <c r="K96" s="2" t="s">
        <v>3182</v>
      </c>
      <c r="L96" s="2" t="s">
        <v>3183</v>
      </c>
      <c r="M96" s="2" t="s">
        <v>3184</v>
      </c>
      <c r="N96" s="2" t="s">
        <v>3185</v>
      </c>
      <c r="O96" s="2">
        <v>2017.0</v>
      </c>
      <c r="P96" s="140">
        <v>42783.0</v>
      </c>
      <c r="Q96" s="2" t="s">
        <v>3186</v>
      </c>
      <c r="S96" s="2" t="s">
        <v>3187</v>
      </c>
    </row>
    <row r="97">
      <c r="A97" s="2" t="s">
        <v>10389</v>
      </c>
      <c r="B97" s="175">
        <v>45931.0</v>
      </c>
      <c r="C97" s="193" t="s">
        <v>289</v>
      </c>
      <c r="D97" s="79" t="s">
        <v>10398</v>
      </c>
      <c r="E97" s="79" t="s">
        <v>870</v>
      </c>
      <c r="F97" s="172">
        <v>45931.0</v>
      </c>
      <c r="G97" s="193" t="s">
        <v>289</v>
      </c>
      <c r="H97" s="2" t="s">
        <v>10399</v>
      </c>
      <c r="I97" s="10" t="s">
        <v>10400</v>
      </c>
      <c r="J97" s="2" t="s">
        <v>3236</v>
      </c>
      <c r="K97" s="2" t="s">
        <v>3237</v>
      </c>
      <c r="L97" s="2" t="s">
        <v>3238</v>
      </c>
      <c r="M97" s="2" t="s">
        <v>3239</v>
      </c>
      <c r="N97" s="2" t="s">
        <v>3240</v>
      </c>
      <c r="O97" s="2">
        <v>2009.0</v>
      </c>
      <c r="P97" s="140">
        <v>40150.0</v>
      </c>
      <c r="Q97" s="2" t="s">
        <v>3241</v>
      </c>
      <c r="S97" s="2" t="s">
        <v>3242</v>
      </c>
    </row>
    <row r="98">
      <c r="A98" s="2" t="s">
        <v>386</v>
      </c>
      <c r="B98" s="175">
        <v>45931.0</v>
      </c>
      <c r="C98" s="193" t="s">
        <v>289</v>
      </c>
      <c r="D98" s="2" t="s">
        <v>10401</v>
      </c>
      <c r="E98" s="79" t="s">
        <v>870</v>
      </c>
      <c r="F98" s="172">
        <v>45931.0</v>
      </c>
      <c r="G98" s="193" t="s">
        <v>289</v>
      </c>
      <c r="H98" s="2" t="s">
        <v>4868</v>
      </c>
      <c r="I98" s="17" t="s">
        <v>10402</v>
      </c>
      <c r="J98" s="2" t="s">
        <v>3254</v>
      </c>
      <c r="K98" s="2" t="s">
        <v>3255</v>
      </c>
      <c r="L98" s="2" t="s">
        <v>3256</v>
      </c>
      <c r="M98" s="2" t="s">
        <v>3257</v>
      </c>
      <c r="N98" s="2" t="s">
        <v>3258</v>
      </c>
      <c r="O98" s="2">
        <v>2016.0</v>
      </c>
      <c r="P98" s="140">
        <v>42460.0</v>
      </c>
      <c r="Q98" s="2" t="s">
        <v>3259</v>
      </c>
      <c r="R98" s="2" t="s">
        <v>3260</v>
      </c>
      <c r="S98" s="2" t="s">
        <v>3261</v>
      </c>
    </row>
    <row r="99">
      <c r="A99" s="2" t="s">
        <v>10389</v>
      </c>
      <c r="B99" s="175">
        <v>45931.0</v>
      </c>
      <c r="C99" s="173" t="s">
        <v>360</v>
      </c>
      <c r="D99" s="79" t="s">
        <v>10403</v>
      </c>
      <c r="E99" s="79" t="s">
        <v>870</v>
      </c>
      <c r="F99" s="172">
        <v>45931.0</v>
      </c>
      <c r="G99" s="193" t="s">
        <v>289</v>
      </c>
      <c r="H99" s="2" t="s">
        <v>10404</v>
      </c>
      <c r="I99" s="10" t="s">
        <v>10405</v>
      </c>
      <c r="J99" s="2" t="s">
        <v>3292</v>
      </c>
      <c r="K99" s="2" t="s">
        <v>3293</v>
      </c>
      <c r="L99" s="2" t="s">
        <v>3294</v>
      </c>
      <c r="M99" s="2" t="s">
        <v>3295</v>
      </c>
      <c r="N99" s="2" t="s">
        <v>3296</v>
      </c>
      <c r="O99" s="2">
        <v>2015.0</v>
      </c>
      <c r="P99" s="140">
        <v>42048.0</v>
      </c>
      <c r="S99" s="2" t="s">
        <v>3297</v>
      </c>
    </row>
    <row r="100">
      <c r="A100" s="2" t="s">
        <v>10389</v>
      </c>
      <c r="B100" s="175">
        <v>45931.0</v>
      </c>
      <c r="C100" s="193" t="s">
        <v>289</v>
      </c>
      <c r="D100" s="79" t="s">
        <v>10406</v>
      </c>
      <c r="E100" s="79" t="s">
        <v>870</v>
      </c>
      <c r="F100" s="172">
        <v>45931.0</v>
      </c>
      <c r="G100" s="193" t="s">
        <v>289</v>
      </c>
      <c r="H100" s="2" t="s">
        <v>10407</v>
      </c>
      <c r="I100" s="10" t="s">
        <v>10408</v>
      </c>
      <c r="J100" s="2" t="s">
        <v>3299</v>
      </c>
      <c r="K100" s="2" t="s">
        <v>3300</v>
      </c>
      <c r="L100" s="2" t="s">
        <v>3301</v>
      </c>
      <c r="M100" s="2" t="s">
        <v>3302</v>
      </c>
      <c r="N100" s="2" t="s">
        <v>3303</v>
      </c>
      <c r="O100" s="2">
        <v>2011.0</v>
      </c>
      <c r="P100" s="140">
        <v>40771.0</v>
      </c>
      <c r="S100" s="2" t="s">
        <v>3304</v>
      </c>
    </row>
    <row r="101">
      <c r="A101" s="2" t="s">
        <v>10389</v>
      </c>
      <c r="B101" s="175">
        <v>45931.0</v>
      </c>
      <c r="C101" s="193" t="s">
        <v>289</v>
      </c>
      <c r="D101" s="79" t="s">
        <v>10409</v>
      </c>
      <c r="E101" s="79" t="s">
        <v>870</v>
      </c>
      <c r="F101" s="172">
        <v>45931.0</v>
      </c>
      <c r="G101" s="193" t="s">
        <v>289</v>
      </c>
      <c r="H101" s="2" t="s">
        <v>10410</v>
      </c>
      <c r="I101" s="17" t="s">
        <v>10411</v>
      </c>
      <c r="J101" s="2" t="s">
        <v>3330</v>
      </c>
      <c r="K101" s="2" t="s">
        <v>3331</v>
      </c>
      <c r="L101" s="2" t="s">
        <v>3332</v>
      </c>
      <c r="M101" s="2" t="s">
        <v>3030</v>
      </c>
      <c r="N101" s="2" t="s">
        <v>2438</v>
      </c>
      <c r="O101" s="2">
        <v>2012.0</v>
      </c>
      <c r="P101" s="140">
        <v>41164.0</v>
      </c>
      <c r="Q101" s="2" t="s">
        <v>3333</v>
      </c>
      <c r="S101" s="2" t="s">
        <v>3334</v>
      </c>
    </row>
    <row r="102">
      <c r="A102" s="2" t="s">
        <v>10389</v>
      </c>
      <c r="B102" s="175">
        <v>45931.0</v>
      </c>
      <c r="C102" s="193" t="s">
        <v>289</v>
      </c>
      <c r="D102" s="79" t="s">
        <v>10412</v>
      </c>
      <c r="E102" s="79" t="s">
        <v>870</v>
      </c>
      <c r="F102" s="172">
        <v>45931.0</v>
      </c>
      <c r="G102" s="193" t="s">
        <v>289</v>
      </c>
      <c r="H102" s="2" t="s">
        <v>10413</v>
      </c>
      <c r="I102" s="17" t="s">
        <v>10414</v>
      </c>
      <c r="J102" s="2" t="s">
        <v>1058</v>
      </c>
      <c r="K102" s="2" t="s">
        <v>3337</v>
      </c>
      <c r="L102" s="2" t="s">
        <v>3338</v>
      </c>
      <c r="M102" s="2" t="s">
        <v>3339</v>
      </c>
      <c r="N102" s="2" t="s">
        <v>2476</v>
      </c>
      <c r="O102" s="2">
        <v>2010.0</v>
      </c>
      <c r="P102" s="140">
        <v>40302.0</v>
      </c>
      <c r="S102" s="2" t="s">
        <v>1063</v>
      </c>
    </row>
    <row r="103">
      <c r="A103" s="95" t="s">
        <v>549</v>
      </c>
      <c r="B103" s="170">
        <v>45930.0</v>
      </c>
      <c r="C103" s="190" t="s">
        <v>3791</v>
      </c>
      <c r="D103" s="94" t="s">
        <v>10415</v>
      </c>
      <c r="E103" s="2" t="s">
        <v>870</v>
      </c>
      <c r="F103" s="172">
        <v>45931.0</v>
      </c>
      <c r="G103" s="171" t="s">
        <v>289</v>
      </c>
      <c r="H103" s="79" t="s">
        <v>10416</v>
      </c>
      <c r="I103" s="10" t="s">
        <v>10417</v>
      </c>
      <c r="J103" s="2" t="s">
        <v>3341</v>
      </c>
      <c r="K103" s="2" t="s">
        <v>3342</v>
      </c>
      <c r="L103" s="2" t="s">
        <v>3343</v>
      </c>
      <c r="M103" s="2" t="s">
        <v>3344</v>
      </c>
      <c r="N103" s="2" t="s">
        <v>2258</v>
      </c>
      <c r="O103" s="2">
        <v>2011.0</v>
      </c>
      <c r="P103" s="140">
        <v>40823.0</v>
      </c>
      <c r="Q103" s="2" t="s">
        <v>3345</v>
      </c>
      <c r="R103" s="2" t="s">
        <v>3346</v>
      </c>
      <c r="S103" s="2" t="s">
        <v>3347</v>
      </c>
    </row>
    <row r="104">
      <c r="A104" s="95" t="s">
        <v>549</v>
      </c>
      <c r="B104" s="170">
        <v>45930.0</v>
      </c>
      <c r="C104" s="188" t="s">
        <v>360</v>
      </c>
      <c r="D104" s="94" t="s">
        <v>10418</v>
      </c>
      <c r="E104" s="95" t="s">
        <v>10367</v>
      </c>
      <c r="F104" s="172">
        <v>45931.0</v>
      </c>
      <c r="G104" s="188" t="s">
        <v>360</v>
      </c>
      <c r="H104" s="79" t="s">
        <v>10419</v>
      </c>
      <c r="I104" s="10" t="s">
        <v>10420</v>
      </c>
      <c r="J104" s="2" t="s">
        <v>3446</v>
      </c>
      <c r="K104" s="2" t="s">
        <v>3447</v>
      </c>
      <c r="L104" s="2" t="s">
        <v>3448</v>
      </c>
      <c r="M104" s="2" t="s">
        <v>3449</v>
      </c>
      <c r="N104" s="2" t="s">
        <v>2016</v>
      </c>
      <c r="O104" s="2">
        <v>2010.0</v>
      </c>
      <c r="P104" s="140">
        <v>40240.0</v>
      </c>
      <c r="S104" s="2" t="s">
        <v>3450</v>
      </c>
    </row>
    <row r="105">
      <c r="A105" s="95" t="s">
        <v>549</v>
      </c>
      <c r="B105" s="170">
        <v>45930.0</v>
      </c>
      <c r="C105" s="188" t="s">
        <v>360</v>
      </c>
      <c r="D105" s="94" t="s">
        <v>10418</v>
      </c>
      <c r="E105" s="2" t="s">
        <v>870</v>
      </c>
      <c r="F105" s="172">
        <v>45931.0</v>
      </c>
      <c r="G105" s="188" t="s">
        <v>360</v>
      </c>
      <c r="H105" s="79" t="s">
        <v>10421</v>
      </c>
      <c r="I105" s="10" t="s">
        <v>10422</v>
      </c>
      <c r="J105" s="2" t="s">
        <v>3510</v>
      </c>
      <c r="K105" s="2" t="s">
        <v>3511</v>
      </c>
      <c r="L105" s="2" t="s">
        <v>3512</v>
      </c>
      <c r="M105" s="2" t="s">
        <v>3513</v>
      </c>
      <c r="N105" s="2" t="s">
        <v>3514</v>
      </c>
      <c r="O105" s="2">
        <v>2018.0</v>
      </c>
      <c r="P105" s="142">
        <v>43420.0</v>
      </c>
      <c r="Q105" s="2" t="s">
        <v>3515</v>
      </c>
      <c r="S105" s="2" t="s">
        <v>3516</v>
      </c>
    </row>
    <row r="106">
      <c r="A106" s="95" t="s">
        <v>549</v>
      </c>
      <c r="B106" s="170">
        <v>45930.0</v>
      </c>
      <c r="C106" s="188" t="s">
        <v>360</v>
      </c>
      <c r="D106" s="94" t="s">
        <v>10423</v>
      </c>
      <c r="E106" s="2" t="s">
        <v>870</v>
      </c>
      <c r="F106" s="172">
        <v>45931.0</v>
      </c>
      <c r="G106" s="188" t="s">
        <v>360</v>
      </c>
      <c r="H106" s="79" t="s">
        <v>10424</v>
      </c>
      <c r="I106" s="10" t="s">
        <v>10425</v>
      </c>
      <c r="J106" s="2" t="s">
        <v>3525</v>
      </c>
      <c r="K106" s="2" t="s">
        <v>3526</v>
      </c>
      <c r="L106" s="2" t="s">
        <v>3527</v>
      </c>
      <c r="M106" s="2" t="s">
        <v>3528</v>
      </c>
      <c r="N106" s="2" t="s">
        <v>2016</v>
      </c>
      <c r="O106" s="2">
        <v>2009.0</v>
      </c>
      <c r="P106" s="140">
        <v>39841.0</v>
      </c>
      <c r="Q106" s="2" t="s">
        <v>3529</v>
      </c>
      <c r="R106" s="2" t="s">
        <v>3530</v>
      </c>
      <c r="S106" s="2" t="s">
        <v>3531</v>
      </c>
    </row>
    <row r="107">
      <c r="A107" s="95" t="s">
        <v>549</v>
      </c>
      <c r="B107" s="170">
        <v>45930.0</v>
      </c>
      <c r="C107" s="188" t="s">
        <v>360</v>
      </c>
      <c r="D107" s="94" t="s">
        <v>10426</v>
      </c>
      <c r="E107" s="2" t="s">
        <v>616</v>
      </c>
      <c r="F107" s="172">
        <v>45931.0</v>
      </c>
      <c r="G107" s="188" t="s">
        <v>360</v>
      </c>
      <c r="H107" s="79" t="s">
        <v>10427</v>
      </c>
      <c r="I107" s="10" t="s">
        <v>10428</v>
      </c>
      <c r="J107" s="2" t="s">
        <v>3711</v>
      </c>
      <c r="K107" s="2" t="s">
        <v>3712</v>
      </c>
      <c r="L107" s="2" t="s">
        <v>3713</v>
      </c>
      <c r="M107" s="2" t="s">
        <v>3714</v>
      </c>
      <c r="N107" s="2" t="s">
        <v>3715</v>
      </c>
      <c r="O107" s="2">
        <v>2015.0</v>
      </c>
      <c r="P107" s="140">
        <v>42266.0</v>
      </c>
      <c r="S107" s="2" t="s">
        <v>3716</v>
      </c>
    </row>
    <row r="108">
      <c r="A108" s="95" t="s">
        <v>549</v>
      </c>
      <c r="B108" s="170">
        <v>45930.0</v>
      </c>
      <c r="C108" s="188" t="s">
        <v>360</v>
      </c>
      <c r="D108" s="94" t="s">
        <v>10429</v>
      </c>
      <c r="E108" s="2" t="s">
        <v>345</v>
      </c>
      <c r="F108" s="172">
        <v>45931.0</v>
      </c>
      <c r="G108" s="188" t="s">
        <v>360</v>
      </c>
      <c r="H108" s="79" t="s">
        <v>10430</v>
      </c>
      <c r="I108" s="10" t="s">
        <v>10202</v>
      </c>
      <c r="J108" s="2" t="s">
        <v>930</v>
      </c>
      <c r="K108" s="2" t="s">
        <v>3737</v>
      </c>
      <c r="L108" s="2" t="s">
        <v>3738</v>
      </c>
      <c r="M108" s="2" t="s">
        <v>2318</v>
      </c>
      <c r="N108" s="2" t="s">
        <v>2231</v>
      </c>
      <c r="O108" s="2">
        <v>2009.0</v>
      </c>
      <c r="P108" s="142">
        <v>40107.0</v>
      </c>
      <c r="Q108" s="2" t="s">
        <v>3739</v>
      </c>
      <c r="S108" s="2" t="s">
        <v>937</v>
      </c>
    </row>
    <row r="109">
      <c r="A109" s="95" t="s">
        <v>549</v>
      </c>
      <c r="B109" s="170">
        <v>45930.0</v>
      </c>
      <c r="C109" s="188" t="s">
        <v>360</v>
      </c>
      <c r="D109" s="94" t="s">
        <v>10431</v>
      </c>
      <c r="E109" s="2" t="s">
        <v>345</v>
      </c>
      <c r="F109" s="172">
        <v>45931.0</v>
      </c>
      <c r="G109" s="188" t="s">
        <v>360</v>
      </c>
      <c r="H109" s="79" t="s">
        <v>10432</v>
      </c>
      <c r="I109" s="10" t="s">
        <v>10208</v>
      </c>
      <c r="J109" s="2" t="s">
        <v>1345</v>
      </c>
      <c r="K109" s="2" t="s">
        <v>3872</v>
      </c>
      <c r="L109" s="2" t="s">
        <v>3873</v>
      </c>
      <c r="M109" s="2" t="s">
        <v>3874</v>
      </c>
      <c r="N109" s="2" t="s">
        <v>3083</v>
      </c>
      <c r="O109" s="2">
        <v>2011.0</v>
      </c>
      <c r="P109" s="140">
        <v>40688.0</v>
      </c>
      <c r="S109" s="2" t="s">
        <v>1351</v>
      </c>
    </row>
    <row r="110">
      <c r="A110" s="95" t="s">
        <v>549</v>
      </c>
      <c r="B110" s="170">
        <v>45931.0</v>
      </c>
      <c r="C110" s="190" t="s">
        <v>3791</v>
      </c>
      <c r="D110" s="83" t="s">
        <v>10433</v>
      </c>
      <c r="E110" s="2" t="s">
        <v>353</v>
      </c>
      <c r="F110" s="172">
        <v>45931.0</v>
      </c>
      <c r="G110" s="188" t="s">
        <v>360</v>
      </c>
      <c r="H110" s="2" t="s">
        <v>10434</v>
      </c>
      <c r="I110" s="2" t="s">
        <v>10237</v>
      </c>
      <c r="J110" s="2" t="s">
        <v>3885</v>
      </c>
      <c r="K110" s="2" t="s">
        <v>3886</v>
      </c>
      <c r="L110" s="2" t="s">
        <v>3887</v>
      </c>
      <c r="M110" s="2" t="s">
        <v>3888</v>
      </c>
      <c r="N110" s="2" t="s">
        <v>3889</v>
      </c>
      <c r="O110" s="2">
        <v>2010.0</v>
      </c>
      <c r="P110" s="140">
        <v>40415.0</v>
      </c>
      <c r="S110" s="2" t="s">
        <v>3890</v>
      </c>
    </row>
    <row r="111">
      <c r="A111" s="95" t="s">
        <v>549</v>
      </c>
      <c r="B111" s="170">
        <v>45931.0</v>
      </c>
      <c r="C111" s="190" t="s">
        <v>3791</v>
      </c>
      <c r="D111" s="83" t="s">
        <v>10435</v>
      </c>
      <c r="E111" s="2" t="s">
        <v>353</v>
      </c>
      <c r="F111" s="172">
        <v>45931.0</v>
      </c>
      <c r="G111" s="193" t="s">
        <v>289</v>
      </c>
      <c r="H111" s="2" t="s">
        <v>10436</v>
      </c>
      <c r="I111" s="2" t="s">
        <v>10237</v>
      </c>
      <c r="J111" s="2" t="s">
        <v>3908</v>
      </c>
      <c r="K111" s="2" t="s">
        <v>3909</v>
      </c>
      <c r="L111" s="2" t="s">
        <v>3910</v>
      </c>
      <c r="M111" s="2" t="s">
        <v>3911</v>
      </c>
      <c r="N111" s="2" t="s">
        <v>3912</v>
      </c>
      <c r="O111" s="2">
        <v>2010.0</v>
      </c>
      <c r="P111" s="140">
        <v>40429.0</v>
      </c>
      <c r="S111" s="2" t="s">
        <v>3913</v>
      </c>
    </row>
    <row r="112">
      <c r="A112" s="95" t="s">
        <v>549</v>
      </c>
      <c r="B112" s="170">
        <v>45930.0</v>
      </c>
      <c r="C112" s="188" t="s">
        <v>360</v>
      </c>
      <c r="D112" s="94" t="s">
        <v>10437</v>
      </c>
      <c r="E112" s="2" t="s">
        <v>345</v>
      </c>
      <c r="F112" s="172">
        <v>45931.0</v>
      </c>
      <c r="G112" s="188" t="s">
        <v>360</v>
      </c>
      <c r="H112" s="79" t="s">
        <v>10438</v>
      </c>
      <c r="I112" s="10" t="s">
        <v>10439</v>
      </c>
      <c r="J112" s="2" t="s">
        <v>3916</v>
      </c>
      <c r="K112" s="2" t="s">
        <v>3917</v>
      </c>
      <c r="L112" s="2" t="s">
        <v>3918</v>
      </c>
      <c r="M112" s="2" t="s">
        <v>3919</v>
      </c>
      <c r="N112" s="2" t="s">
        <v>1873</v>
      </c>
      <c r="O112" s="2">
        <v>2012.0</v>
      </c>
      <c r="P112" s="140">
        <v>40852.0</v>
      </c>
      <c r="Q112" s="2" t="s">
        <v>3920</v>
      </c>
      <c r="R112" s="2" t="s">
        <v>3921</v>
      </c>
      <c r="S112" s="2" t="s">
        <v>3922</v>
      </c>
    </row>
    <row r="113">
      <c r="A113" s="95" t="s">
        <v>549</v>
      </c>
      <c r="B113" s="170">
        <v>45930.0</v>
      </c>
      <c r="C113" s="193" t="s">
        <v>289</v>
      </c>
      <c r="D113" s="94" t="s">
        <v>10440</v>
      </c>
      <c r="E113" s="95" t="s">
        <v>10367</v>
      </c>
      <c r="F113" s="172">
        <v>45931.0</v>
      </c>
      <c r="G113" s="193" t="s">
        <v>289</v>
      </c>
      <c r="H113" s="79" t="s">
        <v>10441</v>
      </c>
      <c r="I113" s="10" t="s">
        <v>10442</v>
      </c>
      <c r="J113" s="2" t="s">
        <v>3932</v>
      </c>
      <c r="K113" s="2" t="s">
        <v>3933</v>
      </c>
      <c r="L113" s="2" t="s">
        <v>3934</v>
      </c>
      <c r="M113" s="2" t="s">
        <v>3935</v>
      </c>
      <c r="N113" s="2" t="s">
        <v>3936</v>
      </c>
      <c r="O113" s="2">
        <v>2010.0</v>
      </c>
      <c r="P113" s="140">
        <v>40005.0</v>
      </c>
      <c r="S113" s="2" t="s">
        <v>3937</v>
      </c>
    </row>
    <row r="114">
      <c r="A114" s="95" t="s">
        <v>549</v>
      </c>
      <c r="B114" s="170">
        <v>45930.0</v>
      </c>
      <c r="C114" s="188" t="s">
        <v>360</v>
      </c>
      <c r="D114" s="94" t="s">
        <v>10443</v>
      </c>
      <c r="E114" s="2" t="s">
        <v>345</v>
      </c>
      <c r="F114" s="172">
        <v>45931.0</v>
      </c>
      <c r="G114" s="188" t="s">
        <v>360</v>
      </c>
      <c r="H114" s="79" t="s">
        <v>10444</v>
      </c>
      <c r="I114" s="10" t="s">
        <v>10445</v>
      </c>
      <c r="J114" s="2" t="s">
        <v>3940</v>
      </c>
      <c r="K114" s="2" t="s">
        <v>3941</v>
      </c>
      <c r="L114" s="2" t="s">
        <v>3942</v>
      </c>
      <c r="M114" s="2" t="s">
        <v>3943</v>
      </c>
      <c r="N114" s="2" t="s">
        <v>3944</v>
      </c>
      <c r="O114" s="2">
        <v>2020.0</v>
      </c>
      <c r="P114" s="140">
        <v>43983.0</v>
      </c>
      <c r="S114" s="2" t="s">
        <v>3945</v>
      </c>
    </row>
    <row r="115">
      <c r="A115" s="95" t="s">
        <v>549</v>
      </c>
      <c r="B115" s="170">
        <v>45930.0</v>
      </c>
      <c r="C115" s="188" t="s">
        <v>360</v>
      </c>
      <c r="D115" s="94" t="s">
        <v>10443</v>
      </c>
      <c r="E115" s="2" t="s">
        <v>345</v>
      </c>
      <c r="F115" s="172">
        <v>45931.0</v>
      </c>
      <c r="G115" s="188" t="s">
        <v>360</v>
      </c>
      <c r="H115" s="79" t="s">
        <v>10446</v>
      </c>
      <c r="I115" s="10" t="s">
        <v>10447</v>
      </c>
      <c r="J115" s="2" t="s">
        <v>3948</v>
      </c>
      <c r="K115" s="2" t="s">
        <v>3949</v>
      </c>
      <c r="L115" s="2" t="s">
        <v>3950</v>
      </c>
      <c r="M115" s="2" t="s">
        <v>3951</v>
      </c>
      <c r="N115" s="2" t="s">
        <v>3952</v>
      </c>
      <c r="O115" s="2">
        <v>2024.0</v>
      </c>
      <c r="P115" s="142">
        <v>45280.0</v>
      </c>
      <c r="S115" s="2" t="s">
        <v>3953</v>
      </c>
    </row>
    <row r="116">
      <c r="A116" s="95" t="s">
        <v>549</v>
      </c>
      <c r="B116" s="170">
        <v>45930.0</v>
      </c>
      <c r="C116" s="188" t="s">
        <v>360</v>
      </c>
      <c r="D116" s="94" t="s">
        <v>10448</v>
      </c>
      <c r="E116" s="2" t="s">
        <v>345</v>
      </c>
      <c r="F116" s="172">
        <v>45931.0</v>
      </c>
      <c r="G116" s="188" t="s">
        <v>360</v>
      </c>
      <c r="H116" s="79" t="s">
        <v>10449</v>
      </c>
      <c r="I116" s="10" t="s">
        <v>10450</v>
      </c>
      <c r="J116" s="2" t="s">
        <v>4274</v>
      </c>
      <c r="K116" s="2" t="s">
        <v>4275</v>
      </c>
      <c r="L116" s="2" t="s">
        <v>4276</v>
      </c>
      <c r="M116" s="2" t="s">
        <v>4277</v>
      </c>
      <c r="N116" s="2" t="s">
        <v>4278</v>
      </c>
      <c r="O116" s="2">
        <v>2013.0</v>
      </c>
      <c r="P116" s="140">
        <v>41320.0</v>
      </c>
      <c r="Q116" s="2" t="s">
        <v>4279</v>
      </c>
      <c r="R116" s="2" t="s">
        <v>4280</v>
      </c>
      <c r="S116" s="2" t="s">
        <v>4281</v>
      </c>
    </row>
    <row r="117">
      <c r="A117" s="95" t="s">
        <v>10367</v>
      </c>
      <c r="B117" s="170">
        <v>45930.0</v>
      </c>
      <c r="C117" s="188" t="s">
        <v>360</v>
      </c>
      <c r="D117" s="94" t="s">
        <v>10451</v>
      </c>
      <c r="E117" s="2" t="s">
        <v>345</v>
      </c>
      <c r="F117" s="172">
        <v>45931.0</v>
      </c>
      <c r="G117" s="188" t="s">
        <v>360</v>
      </c>
      <c r="H117" s="79" t="s">
        <v>10452</v>
      </c>
      <c r="I117" s="10" t="s">
        <v>10453</v>
      </c>
      <c r="J117" s="2" t="s">
        <v>1358</v>
      </c>
      <c r="K117" s="2" t="s">
        <v>4351</v>
      </c>
      <c r="L117" s="2" t="s">
        <v>4352</v>
      </c>
      <c r="M117" s="2" t="s">
        <v>4353</v>
      </c>
      <c r="N117" s="2" t="s">
        <v>4354</v>
      </c>
      <c r="O117" s="2">
        <v>2009.0</v>
      </c>
      <c r="P117" s="140">
        <v>39927.0</v>
      </c>
      <c r="S117" s="2" t="s">
        <v>1365</v>
      </c>
    </row>
    <row r="118">
      <c r="A118" s="95" t="s">
        <v>549</v>
      </c>
      <c r="B118" s="170">
        <v>45930.0</v>
      </c>
      <c r="C118" s="188" t="s">
        <v>360</v>
      </c>
      <c r="D118" s="94" t="s">
        <v>10454</v>
      </c>
      <c r="E118" s="2" t="s">
        <v>345</v>
      </c>
      <c r="F118" s="172">
        <v>45931.0</v>
      </c>
      <c r="G118" s="188" t="s">
        <v>360</v>
      </c>
      <c r="H118" s="79" t="s">
        <v>10455</v>
      </c>
      <c r="I118" s="10" t="s">
        <v>10263</v>
      </c>
      <c r="J118" s="2" t="s">
        <v>4521</v>
      </c>
      <c r="K118" s="2" t="s">
        <v>4522</v>
      </c>
      <c r="L118" s="2" t="s">
        <v>4523</v>
      </c>
      <c r="M118" s="2">
        <v>2025.0</v>
      </c>
      <c r="N118" s="2" t="s">
        <v>1979</v>
      </c>
      <c r="O118" s="2">
        <v>214.0</v>
      </c>
      <c r="Q118" s="2">
        <v>110677.0</v>
      </c>
      <c r="T118" s="2">
        <v>0.0</v>
      </c>
      <c r="U118" s="2">
        <v>0.0</v>
      </c>
      <c r="V118" s="2" t="s">
        <v>4524</v>
      </c>
      <c r="W118" s="2" t="s">
        <v>4525</v>
      </c>
      <c r="X118" s="2" t="s">
        <v>4429</v>
      </c>
      <c r="Y118" s="2" t="s">
        <v>4430</v>
      </c>
      <c r="AA118" s="2" t="s">
        <v>367</v>
      </c>
      <c r="AB118" s="2" t="s">
        <v>4526</v>
      </c>
    </row>
    <row r="119">
      <c r="A119" s="95" t="s">
        <v>549</v>
      </c>
      <c r="B119" s="170">
        <v>45930.0</v>
      </c>
      <c r="C119" s="193" t="s">
        <v>289</v>
      </c>
      <c r="D119" s="94" t="s">
        <v>10456</v>
      </c>
      <c r="E119" s="2" t="s">
        <v>345</v>
      </c>
      <c r="F119" s="172">
        <v>45931.0</v>
      </c>
      <c r="G119" s="193" t="s">
        <v>289</v>
      </c>
      <c r="H119" s="79" t="s">
        <v>10457</v>
      </c>
      <c r="I119" s="17" t="s">
        <v>10458</v>
      </c>
      <c r="J119" s="2" t="s">
        <v>4575</v>
      </c>
      <c r="K119" s="2" t="s">
        <v>4576</v>
      </c>
      <c r="L119" s="2" t="s">
        <v>4577</v>
      </c>
      <c r="M119" s="2">
        <v>2025.0</v>
      </c>
      <c r="N119" s="2" t="s">
        <v>4578</v>
      </c>
      <c r="O119" s="2">
        <v>107.0</v>
      </c>
      <c r="P119" s="2">
        <v>13.0</v>
      </c>
      <c r="R119" s="2">
        <v>1526.0</v>
      </c>
      <c r="S119" s="2">
        <v>1531.0</v>
      </c>
      <c r="T119" s="2">
        <v>0.0</v>
      </c>
      <c r="U119" s="2">
        <v>0.0</v>
      </c>
      <c r="V119" s="2" t="s">
        <v>4579</v>
      </c>
      <c r="W119" s="2" t="s">
        <v>4580</v>
      </c>
      <c r="X119" s="2" t="s">
        <v>4429</v>
      </c>
      <c r="Y119" s="2" t="s">
        <v>4430</v>
      </c>
      <c r="AA119" s="2" t="s">
        <v>367</v>
      </c>
      <c r="AB119" s="2" t="s">
        <v>4581</v>
      </c>
    </row>
    <row r="120">
      <c r="A120" s="95" t="s">
        <v>549</v>
      </c>
      <c r="B120" s="170">
        <v>45930.0</v>
      </c>
      <c r="C120" s="193" t="s">
        <v>289</v>
      </c>
      <c r="D120" s="94" t="s">
        <v>10459</v>
      </c>
      <c r="E120" s="2" t="s">
        <v>345</v>
      </c>
      <c r="F120" s="172">
        <v>45931.0</v>
      </c>
      <c r="G120" s="193" t="s">
        <v>289</v>
      </c>
      <c r="H120" s="79" t="s">
        <v>10460</v>
      </c>
      <c r="I120" s="10" t="s">
        <v>10461</v>
      </c>
      <c r="J120" s="2" t="s">
        <v>4706</v>
      </c>
      <c r="K120" s="2" t="s">
        <v>4707</v>
      </c>
      <c r="L120" s="2" t="s">
        <v>4708</v>
      </c>
      <c r="M120" s="2">
        <v>2025.0</v>
      </c>
      <c r="N120" s="2" t="s">
        <v>4709</v>
      </c>
      <c r="O120" s="2">
        <v>14.0</v>
      </c>
      <c r="Q120" s="2" t="s">
        <v>4710</v>
      </c>
      <c r="T120" s="2">
        <v>0.0</v>
      </c>
      <c r="U120" s="2">
        <v>0.0</v>
      </c>
      <c r="V120" s="2" t="s">
        <v>4711</v>
      </c>
      <c r="W120" s="2" t="s">
        <v>4712</v>
      </c>
      <c r="X120" s="2" t="s">
        <v>4429</v>
      </c>
      <c r="Y120" s="2" t="s">
        <v>4430</v>
      </c>
      <c r="Z120" s="2" t="s">
        <v>4713</v>
      </c>
      <c r="AA120" s="2" t="s">
        <v>367</v>
      </c>
      <c r="AB120" s="2" t="s">
        <v>4714</v>
      </c>
    </row>
    <row r="121">
      <c r="A121" s="95" t="s">
        <v>549</v>
      </c>
      <c r="B121" s="170">
        <v>45930.0</v>
      </c>
      <c r="C121" s="188" t="s">
        <v>360</v>
      </c>
      <c r="D121" s="94" t="s">
        <v>10454</v>
      </c>
      <c r="E121" s="2" t="s">
        <v>345</v>
      </c>
      <c r="F121" s="172">
        <v>45931.0</v>
      </c>
      <c r="G121" s="188" t="s">
        <v>360</v>
      </c>
      <c r="H121" s="79" t="s">
        <v>10462</v>
      </c>
      <c r="I121" s="10" t="s">
        <v>10463</v>
      </c>
      <c r="J121" s="2" t="s">
        <v>4789</v>
      </c>
      <c r="K121" s="2" t="s">
        <v>4790</v>
      </c>
      <c r="L121" s="2" t="s">
        <v>4791</v>
      </c>
      <c r="M121" s="2">
        <v>2024.0</v>
      </c>
      <c r="N121" s="2" t="s">
        <v>4792</v>
      </c>
      <c r="O121" s="2">
        <v>85.0</v>
      </c>
      <c r="R121" s="2">
        <v>163.0</v>
      </c>
      <c r="S121" s="2">
        <v>165.0</v>
      </c>
      <c r="T121" s="2">
        <v>0.0</v>
      </c>
      <c r="U121" s="2">
        <v>0.0</v>
      </c>
      <c r="V121" s="2" t="s">
        <v>4793</v>
      </c>
      <c r="W121" s="2" t="s">
        <v>4794</v>
      </c>
      <c r="X121" s="2" t="s">
        <v>4429</v>
      </c>
      <c r="Y121" s="2" t="s">
        <v>4430</v>
      </c>
      <c r="Z121" s="2" t="s">
        <v>4617</v>
      </c>
      <c r="AA121" s="2" t="s">
        <v>367</v>
      </c>
      <c r="AB121" s="2" t="s">
        <v>4795</v>
      </c>
    </row>
    <row r="122">
      <c r="A122" s="95" t="s">
        <v>549</v>
      </c>
      <c r="B122" s="170">
        <v>45930.0</v>
      </c>
      <c r="C122" s="188" t="s">
        <v>360</v>
      </c>
      <c r="D122" s="94" t="s">
        <v>10464</v>
      </c>
      <c r="E122" s="2" t="s">
        <v>693</v>
      </c>
      <c r="F122" s="172">
        <v>45931.0</v>
      </c>
      <c r="G122" s="188" t="s">
        <v>360</v>
      </c>
      <c r="H122" s="2" t="s">
        <v>10465</v>
      </c>
      <c r="I122" s="17" t="s">
        <v>10466</v>
      </c>
      <c r="J122" s="2" t="s">
        <v>4834</v>
      </c>
      <c r="K122" s="2" t="s">
        <v>4835</v>
      </c>
      <c r="L122" s="2" t="s">
        <v>4836</v>
      </c>
      <c r="M122" s="2">
        <v>2024.0</v>
      </c>
      <c r="N122" s="2" t="s">
        <v>4837</v>
      </c>
      <c r="O122" s="2">
        <v>40.0</v>
      </c>
      <c r="P122" s="2">
        <v>10.0</v>
      </c>
      <c r="R122" s="2">
        <v>681.0</v>
      </c>
      <c r="S122" s="2">
        <v>687.0</v>
      </c>
      <c r="T122" s="2">
        <v>0.0</v>
      </c>
      <c r="U122" s="2">
        <v>6.0</v>
      </c>
      <c r="V122" s="2" t="s">
        <v>4838</v>
      </c>
      <c r="W122" s="2" t="s">
        <v>4839</v>
      </c>
      <c r="X122" s="2" t="s">
        <v>4429</v>
      </c>
      <c r="Y122" s="2" t="s">
        <v>4430</v>
      </c>
      <c r="AA122" s="2" t="s">
        <v>367</v>
      </c>
      <c r="AB122" s="2" t="s">
        <v>4840</v>
      </c>
    </row>
    <row r="123">
      <c r="A123" s="95" t="s">
        <v>549</v>
      </c>
      <c r="B123" s="170">
        <v>45930.0</v>
      </c>
      <c r="C123" s="188" t="s">
        <v>360</v>
      </c>
      <c r="D123" s="94" t="s">
        <v>10454</v>
      </c>
      <c r="E123" s="2" t="s">
        <v>345</v>
      </c>
      <c r="F123" s="172">
        <v>45931.0</v>
      </c>
      <c r="G123" s="188" t="s">
        <v>360</v>
      </c>
      <c r="H123" s="79" t="s">
        <v>10467</v>
      </c>
      <c r="I123" s="10" t="s">
        <v>10468</v>
      </c>
      <c r="J123" s="2" t="s">
        <v>4843</v>
      </c>
      <c r="K123" s="2" t="s">
        <v>4844</v>
      </c>
      <c r="L123" s="2" t="s">
        <v>4845</v>
      </c>
      <c r="M123" s="2">
        <v>2024.0</v>
      </c>
      <c r="N123" s="2" t="s">
        <v>4846</v>
      </c>
      <c r="O123" s="2">
        <v>302.0</v>
      </c>
      <c r="R123" s="2">
        <v>446.0</v>
      </c>
      <c r="S123" s="2">
        <v>453.0</v>
      </c>
      <c r="T123" s="2">
        <v>0.0</v>
      </c>
      <c r="U123" s="2">
        <v>2.0</v>
      </c>
      <c r="V123" s="2" t="s">
        <v>4847</v>
      </c>
      <c r="W123" s="2" t="s">
        <v>4848</v>
      </c>
      <c r="X123" s="2" t="s">
        <v>4429</v>
      </c>
      <c r="Y123" s="2" t="s">
        <v>4430</v>
      </c>
      <c r="AA123" s="2" t="s">
        <v>367</v>
      </c>
      <c r="AB123" s="2" t="s">
        <v>4849</v>
      </c>
    </row>
    <row r="124">
      <c r="A124" s="11" t="s">
        <v>10264</v>
      </c>
      <c r="B124" s="184"/>
      <c r="C124" s="16"/>
      <c r="D124" s="16"/>
      <c r="E124" s="16"/>
      <c r="F124" s="184"/>
      <c r="G124" s="16"/>
      <c r="H124" s="16"/>
      <c r="I124" s="35" t="s">
        <v>10469</v>
      </c>
      <c r="J124" s="16" t="s">
        <v>4889</v>
      </c>
      <c r="K124" s="16" t="s">
        <v>4890</v>
      </c>
      <c r="L124" s="16" t="s">
        <v>1926</v>
      </c>
      <c r="M124" s="16">
        <v>2024.0</v>
      </c>
      <c r="N124" s="16" t="s">
        <v>4891</v>
      </c>
      <c r="O124" s="16">
        <v>33.0</v>
      </c>
      <c r="P124" s="16">
        <v>9.0</v>
      </c>
      <c r="Q124" s="16">
        <v>107880.0</v>
      </c>
      <c r="R124" s="186"/>
      <c r="S124" s="186"/>
      <c r="T124" s="16">
        <v>0.0</v>
      </c>
      <c r="U124" s="16">
        <v>0.0</v>
      </c>
      <c r="V124" s="16" t="s">
        <v>1931</v>
      </c>
      <c r="W124" s="16" t="s">
        <v>4892</v>
      </c>
      <c r="X124" s="16" t="s">
        <v>4429</v>
      </c>
      <c r="Y124" s="16" t="s">
        <v>4430</v>
      </c>
      <c r="Z124" s="186"/>
      <c r="AA124" s="16" t="s">
        <v>367</v>
      </c>
      <c r="AB124" s="16" t="s">
        <v>4893</v>
      </c>
      <c r="AC124" s="186"/>
    </row>
    <row r="125">
      <c r="A125" s="2" t="s">
        <v>9935</v>
      </c>
      <c r="B125" s="172">
        <v>45931.0</v>
      </c>
      <c r="C125" s="173" t="s">
        <v>360</v>
      </c>
      <c r="D125" s="79" t="s">
        <v>10470</v>
      </c>
      <c r="E125" s="2" t="s">
        <v>9737</v>
      </c>
      <c r="F125" s="172">
        <v>45931.0</v>
      </c>
      <c r="G125" s="194" t="s">
        <v>360</v>
      </c>
      <c r="H125" s="79" t="s">
        <v>10471</v>
      </c>
      <c r="I125" s="10" t="s">
        <v>10472</v>
      </c>
      <c r="J125" s="2" t="s">
        <v>4939</v>
      </c>
      <c r="K125" s="2" t="s">
        <v>4940</v>
      </c>
      <c r="L125" s="2" t="s">
        <v>4941</v>
      </c>
      <c r="M125" s="2">
        <v>2024.0</v>
      </c>
      <c r="N125" s="2" t="s">
        <v>4942</v>
      </c>
      <c r="O125" s="2">
        <v>9.0</v>
      </c>
      <c r="P125" s="2">
        <v>4.0</v>
      </c>
      <c r="T125" s="2">
        <v>0.0</v>
      </c>
      <c r="U125" s="2">
        <v>1.0</v>
      </c>
      <c r="V125" s="2" t="s">
        <v>4943</v>
      </c>
      <c r="W125" s="2" t="s">
        <v>4944</v>
      </c>
      <c r="X125" s="2" t="s">
        <v>4429</v>
      </c>
      <c r="Y125" s="2" t="s">
        <v>4430</v>
      </c>
      <c r="Z125" s="2" t="s">
        <v>4767</v>
      </c>
      <c r="AA125" s="2" t="s">
        <v>367</v>
      </c>
      <c r="AB125" s="2" t="s">
        <v>4945</v>
      </c>
    </row>
    <row r="126">
      <c r="A126" s="2" t="s">
        <v>9935</v>
      </c>
      <c r="B126" s="172">
        <v>45931.0</v>
      </c>
      <c r="C126" s="171" t="s">
        <v>289</v>
      </c>
      <c r="D126" s="79" t="s">
        <v>10473</v>
      </c>
      <c r="E126" s="2" t="s">
        <v>9737</v>
      </c>
      <c r="F126" s="172">
        <v>45931.0</v>
      </c>
      <c r="G126" s="193" t="s">
        <v>289</v>
      </c>
      <c r="H126" s="79" t="s">
        <v>10474</v>
      </c>
      <c r="I126" s="10" t="s">
        <v>10475</v>
      </c>
      <c r="J126" s="2" t="s">
        <v>4966</v>
      </c>
      <c r="K126" s="2" t="s">
        <v>4967</v>
      </c>
      <c r="L126" s="2" t="s">
        <v>4968</v>
      </c>
      <c r="M126" s="2">
        <v>2024.0</v>
      </c>
      <c r="N126" s="2" t="s">
        <v>4969</v>
      </c>
      <c r="O126" s="2">
        <v>7.0</v>
      </c>
      <c r="P126" s="2">
        <v>6.0</v>
      </c>
      <c r="R126" s="2" t="s">
        <v>4970</v>
      </c>
      <c r="T126" s="2">
        <v>0.0</v>
      </c>
      <c r="U126" s="2">
        <v>0.0</v>
      </c>
      <c r="V126" s="2" t="s">
        <v>4971</v>
      </c>
      <c r="W126" s="2" t="s">
        <v>4972</v>
      </c>
      <c r="X126" s="2" t="s">
        <v>4429</v>
      </c>
      <c r="Y126" s="2" t="s">
        <v>4430</v>
      </c>
      <c r="Z126" s="2" t="s">
        <v>4767</v>
      </c>
      <c r="AA126" s="2" t="s">
        <v>367</v>
      </c>
      <c r="AB126" s="2" t="s">
        <v>4973</v>
      </c>
    </row>
    <row r="127">
      <c r="A127" s="2" t="s">
        <v>382</v>
      </c>
      <c r="B127" s="172">
        <v>45930.0</v>
      </c>
      <c r="C127" s="173" t="s">
        <v>360</v>
      </c>
      <c r="D127" s="79" t="s">
        <v>10476</v>
      </c>
      <c r="E127" s="2" t="s">
        <v>10389</v>
      </c>
      <c r="F127" s="172">
        <v>45931.0</v>
      </c>
      <c r="G127" s="173" t="s">
        <v>360</v>
      </c>
      <c r="H127" s="179" t="s">
        <v>10477</v>
      </c>
      <c r="I127" s="10" t="s">
        <v>10478</v>
      </c>
      <c r="J127" s="2" t="s">
        <v>5005</v>
      </c>
      <c r="K127" s="2" t="s">
        <v>5006</v>
      </c>
      <c r="L127" s="2" t="s">
        <v>5007</v>
      </c>
      <c r="M127" s="2">
        <v>2024.0</v>
      </c>
      <c r="N127" s="2" t="s">
        <v>5008</v>
      </c>
      <c r="O127" s="2">
        <v>39.0</v>
      </c>
      <c r="P127" s="2">
        <v>7.0</v>
      </c>
      <c r="R127" s="2">
        <v>1103.0</v>
      </c>
      <c r="S127" s="2">
        <v>1111.0</v>
      </c>
      <c r="T127" s="2">
        <v>0.0</v>
      </c>
      <c r="U127" s="2">
        <v>3.0</v>
      </c>
      <c r="V127" s="2" t="s">
        <v>5009</v>
      </c>
      <c r="W127" s="2" t="s">
        <v>5010</v>
      </c>
      <c r="X127" s="2" t="s">
        <v>4429</v>
      </c>
      <c r="Y127" s="2" t="s">
        <v>4430</v>
      </c>
      <c r="Z127" s="2" t="s">
        <v>5011</v>
      </c>
      <c r="AA127" s="2" t="s">
        <v>367</v>
      </c>
      <c r="AB127" s="2" t="s">
        <v>5012</v>
      </c>
    </row>
    <row r="128">
      <c r="A128" s="95" t="s">
        <v>616</v>
      </c>
      <c r="B128" s="172">
        <v>45931.0</v>
      </c>
      <c r="C128" s="195" t="s">
        <v>360</v>
      </c>
      <c r="D128" s="83" t="s">
        <v>10479</v>
      </c>
      <c r="E128" s="2" t="s">
        <v>10389</v>
      </c>
      <c r="F128" s="172">
        <v>45931.0</v>
      </c>
      <c r="G128" s="173" t="s">
        <v>360</v>
      </c>
      <c r="H128" s="79" t="s">
        <v>10480</v>
      </c>
      <c r="I128" s="10" t="s">
        <v>10481</v>
      </c>
      <c r="J128" s="2" t="s">
        <v>5087</v>
      </c>
      <c r="K128" s="2" t="s">
        <v>5088</v>
      </c>
      <c r="L128" s="2" t="s">
        <v>5089</v>
      </c>
      <c r="M128" s="2">
        <v>2024.0</v>
      </c>
      <c r="N128" s="2" t="s">
        <v>4642</v>
      </c>
      <c r="O128" s="2">
        <v>13.0</v>
      </c>
      <c r="P128" s="2">
        <v>1.0</v>
      </c>
      <c r="Q128" s="2" t="s">
        <v>5090</v>
      </c>
      <c r="T128" s="2">
        <v>0.0</v>
      </c>
      <c r="U128" s="2">
        <v>2.0</v>
      </c>
      <c r="V128" s="2" t="s">
        <v>5091</v>
      </c>
      <c r="W128" s="2" t="s">
        <v>5092</v>
      </c>
      <c r="X128" s="2" t="s">
        <v>4429</v>
      </c>
      <c r="Y128" s="2" t="s">
        <v>4430</v>
      </c>
      <c r="Z128" s="2" t="s">
        <v>4767</v>
      </c>
      <c r="AA128" s="2" t="s">
        <v>367</v>
      </c>
      <c r="AB128" s="2" t="s">
        <v>5093</v>
      </c>
    </row>
    <row r="129">
      <c r="A129" s="2" t="s">
        <v>382</v>
      </c>
      <c r="B129" s="172">
        <v>45930.0</v>
      </c>
      <c r="C129" s="193" t="s">
        <v>289</v>
      </c>
      <c r="D129" s="79" t="s">
        <v>10482</v>
      </c>
      <c r="E129" s="2" t="s">
        <v>310</v>
      </c>
      <c r="F129" s="172">
        <v>45930.0</v>
      </c>
      <c r="G129" s="193" t="s">
        <v>289</v>
      </c>
      <c r="H129" s="2" t="s">
        <v>10483</v>
      </c>
      <c r="I129" s="10" t="s">
        <v>10484</v>
      </c>
      <c r="J129" s="2" t="s">
        <v>5214</v>
      </c>
      <c r="K129" s="2" t="s">
        <v>5215</v>
      </c>
      <c r="L129" s="2" t="s">
        <v>5216</v>
      </c>
      <c r="M129" s="2">
        <v>2023.0</v>
      </c>
      <c r="N129" s="2" t="s">
        <v>5217</v>
      </c>
      <c r="O129" s="2">
        <v>31.0</v>
      </c>
      <c r="Q129" s="2">
        <v>100946.0</v>
      </c>
      <c r="T129" s="2">
        <v>0.0</v>
      </c>
      <c r="U129" s="2">
        <v>3.0</v>
      </c>
      <c r="V129" s="2" t="s">
        <v>5218</v>
      </c>
      <c r="W129" s="2" t="s">
        <v>5219</v>
      </c>
      <c r="X129" s="2" t="s">
        <v>4429</v>
      </c>
      <c r="Y129" s="2" t="s">
        <v>4430</v>
      </c>
      <c r="AA129" s="2" t="s">
        <v>367</v>
      </c>
      <c r="AB129" s="2" t="s">
        <v>5220</v>
      </c>
    </row>
    <row r="130">
      <c r="A130" s="2" t="s">
        <v>382</v>
      </c>
      <c r="B130" s="172">
        <v>45930.0</v>
      </c>
      <c r="C130" s="173" t="s">
        <v>360</v>
      </c>
      <c r="D130" s="79" t="s">
        <v>10485</v>
      </c>
      <c r="E130" s="2" t="s">
        <v>310</v>
      </c>
      <c r="F130" s="172">
        <v>45930.0</v>
      </c>
      <c r="G130" s="173" t="s">
        <v>360</v>
      </c>
      <c r="H130" s="2" t="s">
        <v>10486</v>
      </c>
      <c r="I130" s="10" t="s">
        <v>10487</v>
      </c>
      <c r="J130" s="2" t="s">
        <v>5333</v>
      </c>
      <c r="K130" s="2" t="s">
        <v>5334</v>
      </c>
      <c r="L130" s="2" t="s">
        <v>5335</v>
      </c>
      <c r="M130" s="2">
        <v>2023.0</v>
      </c>
      <c r="N130" s="2" t="s">
        <v>4933</v>
      </c>
      <c r="O130" s="2">
        <v>260.0</v>
      </c>
      <c r="Q130" s="2">
        <v>113485.0</v>
      </c>
      <c r="T130" s="2">
        <v>0.0</v>
      </c>
      <c r="U130" s="2">
        <v>4.0</v>
      </c>
      <c r="V130" s="2" t="s">
        <v>5336</v>
      </c>
      <c r="W130" s="2" t="s">
        <v>5337</v>
      </c>
      <c r="X130" s="2" t="s">
        <v>4429</v>
      </c>
      <c r="Y130" s="2" t="s">
        <v>4430</v>
      </c>
      <c r="Z130" s="2" t="s">
        <v>4617</v>
      </c>
      <c r="AA130" s="2" t="s">
        <v>367</v>
      </c>
      <c r="AB130" s="2" t="s">
        <v>5338</v>
      </c>
    </row>
    <row r="131">
      <c r="A131" s="2" t="s">
        <v>382</v>
      </c>
      <c r="B131" s="172">
        <v>45930.0</v>
      </c>
      <c r="C131" s="193" t="s">
        <v>289</v>
      </c>
      <c r="D131" s="79" t="s">
        <v>10488</v>
      </c>
      <c r="E131" s="2" t="s">
        <v>310</v>
      </c>
      <c r="F131" s="172">
        <v>45930.0</v>
      </c>
      <c r="G131" s="193" t="s">
        <v>289</v>
      </c>
      <c r="H131" s="2" t="s">
        <v>10489</v>
      </c>
      <c r="I131" s="10" t="s">
        <v>10490</v>
      </c>
      <c r="J131" s="2" t="s">
        <v>5394</v>
      </c>
      <c r="K131" s="2" t="s">
        <v>5395</v>
      </c>
      <c r="L131" s="2" t="s">
        <v>5396</v>
      </c>
      <c r="M131" s="2">
        <v>2023.0</v>
      </c>
      <c r="N131" s="2" t="s">
        <v>5053</v>
      </c>
      <c r="O131" s="2">
        <v>35.0</v>
      </c>
      <c r="P131" s="2">
        <v>7.0</v>
      </c>
      <c r="R131" s="2">
        <v>415.0</v>
      </c>
      <c r="S131" s="2">
        <v>424.0</v>
      </c>
      <c r="T131" s="2">
        <v>0.0</v>
      </c>
      <c r="U131" s="2">
        <v>4.0</v>
      </c>
      <c r="V131" s="2" t="s">
        <v>5397</v>
      </c>
      <c r="W131" s="2" t="s">
        <v>5398</v>
      </c>
      <c r="X131" s="2" t="s">
        <v>4429</v>
      </c>
      <c r="Y131" s="2" t="s">
        <v>4430</v>
      </c>
      <c r="AA131" s="2" t="s">
        <v>367</v>
      </c>
      <c r="AB131" s="2" t="s">
        <v>5399</v>
      </c>
    </row>
    <row r="132">
      <c r="A132" s="2" t="s">
        <v>382</v>
      </c>
      <c r="B132" s="172">
        <v>45930.0</v>
      </c>
      <c r="C132" s="193" t="s">
        <v>289</v>
      </c>
      <c r="D132" s="79" t="s">
        <v>10491</v>
      </c>
      <c r="E132" s="2" t="s">
        <v>310</v>
      </c>
      <c r="F132" s="172">
        <v>45930.0</v>
      </c>
      <c r="G132" s="193" t="s">
        <v>289</v>
      </c>
      <c r="H132" s="2" t="s">
        <v>10492</v>
      </c>
      <c r="I132" s="10" t="s">
        <v>10493</v>
      </c>
      <c r="J132" s="2" t="s">
        <v>5402</v>
      </c>
      <c r="K132" s="2" t="s">
        <v>5403</v>
      </c>
      <c r="L132" s="2" t="s">
        <v>5404</v>
      </c>
      <c r="M132" s="2">
        <v>2023.0</v>
      </c>
      <c r="N132" s="2" t="s">
        <v>5405</v>
      </c>
      <c r="O132" s="2">
        <v>93.0</v>
      </c>
      <c r="P132" s="2">
        <v>1.0</v>
      </c>
      <c r="R132" s="2">
        <v>176.0</v>
      </c>
      <c r="S132" s="2">
        <v>185.0</v>
      </c>
      <c r="T132" s="2">
        <v>0.0</v>
      </c>
      <c r="U132" s="2">
        <v>1.0</v>
      </c>
      <c r="V132" s="2" t="s">
        <v>5406</v>
      </c>
      <c r="W132" s="2" t="s">
        <v>5407</v>
      </c>
      <c r="X132" s="2" t="s">
        <v>4429</v>
      </c>
      <c r="Y132" s="2" t="s">
        <v>4430</v>
      </c>
      <c r="AA132" s="2" t="s">
        <v>367</v>
      </c>
      <c r="AB132" s="2" t="s">
        <v>5408</v>
      </c>
    </row>
    <row r="133">
      <c r="A133" s="2" t="s">
        <v>382</v>
      </c>
      <c r="B133" s="172">
        <v>45930.0</v>
      </c>
      <c r="C133" s="173" t="s">
        <v>360</v>
      </c>
      <c r="D133" s="79" t="s">
        <v>10494</v>
      </c>
      <c r="E133" s="2" t="s">
        <v>310</v>
      </c>
      <c r="F133" s="172">
        <v>45930.0</v>
      </c>
      <c r="G133" s="173" t="s">
        <v>360</v>
      </c>
      <c r="H133" s="2" t="s">
        <v>10495</v>
      </c>
      <c r="I133" s="10" t="s">
        <v>10496</v>
      </c>
      <c r="J133" s="2" t="s">
        <v>5553</v>
      </c>
      <c r="K133" s="2" t="s">
        <v>5554</v>
      </c>
      <c r="L133" s="2" t="s">
        <v>392</v>
      </c>
      <c r="M133" s="2">
        <v>2023.0</v>
      </c>
      <c r="N133" s="2" t="s">
        <v>5555</v>
      </c>
      <c r="O133" s="2">
        <v>82.0</v>
      </c>
      <c r="P133" s="2">
        <v>2.0</v>
      </c>
      <c r="R133" s="2">
        <v>39.0</v>
      </c>
      <c r="S133" s="2">
        <v>49.0</v>
      </c>
      <c r="T133" s="2">
        <v>0.0</v>
      </c>
      <c r="U133" s="2">
        <v>5.0</v>
      </c>
      <c r="W133" s="2" t="s">
        <v>5556</v>
      </c>
      <c r="X133" s="2" t="s">
        <v>4429</v>
      </c>
      <c r="Y133" s="2" t="s">
        <v>4430</v>
      </c>
      <c r="AA133" s="2" t="s">
        <v>367</v>
      </c>
      <c r="AB133" s="2" t="s">
        <v>5557</v>
      </c>
    </row>
    <row r="134">
      <c r="A134" s="2" t="s">
        <v>382</v>
      </c>
      <c r="B134" s="172">
        <v>45930.0</v>
      </c>
      <c r="C134" s="193" t="s">
        <v>289</v>
      </c>
      <c r="D134" s="79" t="s">
        <v>10497</v>
      </c>
      <c r="E134" s="2" t="s">
        <v>310</v>
      </c>
      <c r="F134" s="172">
        <v>45930.0</v>
      </c>
      <c r="G134" s="193" t="s">
        <v>289</v>
      </c>
      <c r="H134" s="2" t="s">
        <v>10498</v>
      </c>
      <c r="I134" s="10" t="s">
        <v>10499</v>
      </c>
      <c r="J134" s="2" t="s">
        <v>5625</v>
      </c>
      <c r="K134" s="2" t="s">
        <v>5626</v>
      </c>
      <c r="L134" s="2" t="s">
        <v>5627</v>
      </c>
      <c r="M134" s="2">
        <v>2022.0</v>
      </c>
      <c r="N134" s="2" t="s">
        <v>5628</v>
      </c>
      <c r="O134" s="2">
        <v>7.0</v>
      </c>
      <c r="P134" s="2">
        <v>1.0</v>
      </c>
      <c r="Q134" s="2">
        <v>38.0</v>
      </c>
      <c r="T134" s="2">
        <v>0.0</v>
      </c>
      <c r="U134" s="2">
        <v>14.0</v>
      </c>
      <c r="V134" s="2" t="s">
        <v>5629</v>
      </c>
      <c r="W134" s="2" t="s">
        <v>5630</v>
      </c>
      <c r="X134" s="2" t="s">
        <v>4429</v>
      </c>
      <c r="Y134" s="2" t="s">
        <v>4430</v>
      </c>
      <c r="Z134" s="2" t="s">
        <v>4767</v>
      </c>
      <c r="AA134" s="2" t="s">
        <v>367</v>
      </c>
      <c r="AB134" s="2" t="s">
        <v>5631</v>
      </c>
    </row>
    <row r="135">
      <c r="A135" s="2" t="s">
        <v>382</v>
      </c>
      <c r="B135" s="172">
        <v>45930.0</v>
      </c>
      <c r="C135" s="173" t="s">
        <v>360</v>
      </c>
      <c r="D135" s="79" t="s">
        <v>10500</v>
      </c>
      <c r="E135" s="2" t="s">
        <v>310</v>
      </c>
      <c r="F135" s="172">
        <v>45930.0</v>
      </c>
      <c r="G135" s="173" t="s">
        <v>360</v>
      </c>
      <c r="H135" s="2" t="s">
        <v>10501</v>
      </c>
      <c r="I135" s="10" t="s">
        <v>10502</v>
      </c>
      <c r="J135" s="2" t="s">
        <v>5634</v>
      </c>
      <c r="K135" s="2" t="s">
        <v>5635</v>
      </c>
      <c r="L135" s="2" t="s">
        <v>5636</v>
      </c>
      <c r="M135" s="2">
        <v>2022.0</v>
      </c>
      <c r="N135" s="2" t="s">
        <v>5637</v>
      </c>
      <c r="O135" s="2">
        <v>26.0</v>
      </c>
      <c r="P135" s="2">
        <v>6.0</v>
      </c>
      <c r="R135" s="2">
        <v>429.0</v>
      </c>
      <c r="S135" s="2">
        <v>438.0</v>
      </c>
      <c r="T135" s="2">
        <v>0.0</v>
      </c>
      <c r="U135" s="2">
        <v>6.0</v>
      </c>
      <c r="V135" s="2" t="s">
        <v>5638</v>
      </c>
      <c r="W135" s="2" t="s">
        <v>5639</v>
      </c>
      <c r="X135" s="2" t="s">
        <v>4429</v>
      </c>
      <c r="Y135" s="2" t="s">
        <v>4430</v>
      </c>
      <c r="Z135" s="2" t="s">
        <v>4617</v>
      </c>
      <c r="AA135" s="2" t="s">
        <v>367</v>
      </c>
      <c r="AB135" s="2" t="s">
        <v>5640</v>
      </c>
    </row>
    <row r="136">
      <c r="A136" s="95" t="s">
        <v>10367</v>
      </c>
      <c r="B136" s="172">
        <v>45930.0</v>
      </c>
      <c r="C136" s="173" t="s">
        <v>360</v>
      </c>
      <c r="D136" s="79" t="s">
        <v>10503</v>
      </c>
      <c r="E136" s="2" t="s">
        <v>310</v>
      </c>
      <c r="F136" s="172">
        <v>45930.0</v>
      </c>
      <c r="G136" s="173" t="s">
        <v>360</v>
      </c>
      <c r="H136" s="2" t="s">
        <v>10486</v>
      </c>
      <c r="I136" s="10" t="s">
        <v>10487</v>
      </c>
      <c r="J136" s="2" t="s">
        <v>5682</v>
      </c>
      <c r="K136" s="2" t="s">
        <v>5683</v>
      </c>
      <c r="L136" s="2" t="s">
        <v>5684</v>
      </c>
      <c r="M136" s="2">
        <v>2022.0</v>
      </c>
      <c r="N136" s="2" t="s">
        <v>1647</v>
      </c>
      <c r="O136" s="2">
        <v>150.0</v>
      </c>
      <c r="P136" s="2">
        <v>4.0</v>
      </c>
      <c r="Q136" s="2" t="s">
        <v>5685</v>
      </c>
      <c r="T136" s="2">
        <v>0.0</v>
      </c>
      <c r="U136" s="2">
        <v>87.0</v>
      </c>
      <c r="V136" s="2" t="s">
        <v>5686</v>
      </c>
      <c r="W136" s="2" t="s">
        <v>5687</v>
      </c>
      <c r="X136" s="2" t="s">
        <v>4429</v>
      </c>
      <c r="Y136" s="2" t="s">
        <v>4430</v>
      </c>
      <c r="Z136" s="2" t="s">
        <v>5157</v>
      </c>
      <c r="AA136" s="2" t="s">
        <v>367</v>
      </c>
      <c r="AB136" s="2" t="s">
        <v>5688</v>
      </c>
    </row>
    <row r="137">
      <c r="A137" s="2" t="s">
        <v>382</v>
      </c>
      <c r="B137" s="172">
        <v>45930.0</v>
      </c>
      <c r="C137" s="173" t="s">
        <v>360</v>
      </c>
      <c r="D137" s="79" t="s">
        <v>10504</v>
      </c>
      <c r="E137" s="2" t="s">
        <v>310</v>
      </c>
      <c r="F137" s="172">
        <v>45930.0</v>
      </c>
      <c r="G137" s="173" t="s">
        <v>360</v>
      </c>
      <c r="H137" s="2" t="s">
        <v>10486</v>
      </c>
      <c r="I137" s="10" t="s">
        <v>10505</v>
      </c>
      <c r="J137" s="2" t="s">
        <v>5690</v>
      </c>
      <c r="K137" s="2" t="s">
        <v>5691</v>
      </c>
      <c r="L137" s="2" t="s">
        <v>5692</v>
      </c>
      <c r="M137" s="2">
        <v>2022.0</v>
      </c>
      <c r="N137" s="2" t="s">
        <v>2103</v>
      </c>
      <c r="O137" s="2">
        <v>12.0</v>
      </c>
      <c r="P137" s="2">
        <v>9.0</v>
      </c>
      <c r="Q137" s="2" t="s">
        <v>5693</v>
      </c>
      <c r="T137" s="2">
        <v>0.0</v>
      </c>
      <c r="U137" s="2">
        <v>2.0</v>
      </c>
      <c r="V137" s="2" t="s">
        <v>5694</v>
      </c>
      <c r="W137" s="2" t="s">
        <v>5695</v>
      </c>
      <c r="X137" s="2" t="s">
        <v>4429</v>
      </c>
      <c r="Y137" s="2" t="s">
        <v>4430</v>
      </c>
      <c r="Z137" s="2" t="s">
        <v>4767</v>
      </c>
      <c r="AA137" s="2" t="s">
        <v>367</v>
      </c>
      <c r="AB137" s="2" t="s">
        <v>5696</v>
      </c>
    </row>
    <row r="138">
      <c r="A138" s="95" t="s">
        <v>616</v>
      </c>
      <c r="B138" s="172">
        <v>45931.0</v>
      </c>
      <c r="C138" s="193" t="s">
        <v>289</v>
      </c>
      <c r="D138" s="94" t="s">
        <v>10506</v>
      </c>
      <c r="E138" s="2" t="s">
        <v>9935</v>
      </c>
      <c r="F138" s="172">
        <v>45931.0</v>
      </c>
      <c r="G138" s="193" t="s">
        <v>289</v>
      </c>
      <c r="H138" s="2" t="s">
        <v>10507</v>
      </c>
      <c r="I138" s="10" t="s">
        <v>10508</v>
      </c>
      <c r="J138" s="2" t="s">
        <v>5707</v>
      </c>
      <c r="K138" s="2" t="s">
        <v>5708</v>
      </c>
      <c r="L138" s="2" t="s">
        <v>5709</v>
      </c>
      <c r="M138" s="2">
        <v>2022.0</v>
      </c>
      <c r="N138" s="2" t="s">
        <v>5710</v>
      </c>
      <c r="O138" s="2">
        <v>6.0</v>
      </c>
      <c r="P138" s="2">
        <v>1.0</v>
      </c>
      <c r="Q138" s="2" t="s">
        <v>5711</v>
      </c>
      <c r="T138" s="2">
        <v>0.0</v>
      </c>
      <c r="U138" s="2">
        <v>2.0</v>
      </c>
      <c r="V138" s="2" t="s">
        <v>5712</v>
      </c>
      <c r="W138" s="2" t="s">
        <v>5713</v>
      </c>
      <c r="X138" s="2" t="s">
        <v>4429</v>
      </c>
      <c r="Y138" s="2" t="s">
        <v>4430</v>
      </c>
      <c r="Z138" s="2" t="s">
        <v>4767</v>
      </c>
      <c r="AA138" s="2" t="s">
        <v>367</v>
      </c>
      <c r="AB138" s="2" t="s">
        <v>5714</v>
      </c>
    </row>
    <row r="139">
      <c r="A139" s="2" t="s">
        <v>329</v>
      </c>
      <c r="B139" s="172">
        <v>45930.0</v>
      </c>
      <c r="C139" s="171" t="s">
        <v>289</v>
      </c>
      <c r="D139" s="79" t="s">
        <v>10509</v>
      </c>
      <c r="E139" s="2" t="s">
        <v>364</v>
      </c>
      <c r="F139" s="172">
        <v>45931.0</v>
      </c>
      <c r="G139" s="193" t="s">
        <v>289</v>
      </c>
      <c r="H139" s="192" t="s">
        <v>10510</v>
      </c>
      <c r="I139" s="10" t="s">
        <v>10511</v>
      </c>
      <c r="J139" s="2" t="s">
        <v>5743</v>
      </c>
      <c r="K139" s="2" t="s">
        <v>5744</v>
      </c>
      <c r="L139" s="2" t="s">
        <v>5745</v>
      </c>
      <c r="M139" s="2">
        <v>2022.0</v>
      </c>
      <c r="N139" s="2" t="s">
        <v>4951</v>
      </c>
      <c r="O139" s="2">
        <v>276.0</v>
      </c>
      <c r="P139" s="2">
        <v>2.0</v>
      </c>
      <c r="R139" s="2">
        <v>324.0</v>
      </c>
      <c r="S139" s="2">
        <v>333.0</v>
      </c>
      <c r="T139" s="2">
        <v>0.0</v>
      </c>
      <c r="U139" s="2">
        <v>24.0</v>
      </c>
      <c r="V139" s="2" t="s">
        <v>5746</v>
      </c>
      <c r="W139" s="2" t="s">
        <v>5747</v>
      </c>
      <c r="X139" s="2" t="s">
        <v>4429</v>
      </c>
      <c r="Y139" s="2" t="s">
        <v>4430</v>
      </c>
      <c r="Z139" s="2" t="s">
        <v>5011</v>
      </c>
      <c r="AA139" s="2" t="s">
        <v>367</v>
      </c>
      <c r="AB139" s="2" t="s">
        <v>5748</v>
      </c>
    </row>
    <row r="140">
      <c r="A140" s="2" t="s">
        <v>329</v>
      </c>
      <c r="B140" s="172">
        <v>45930.0</v>
      </c>
      <c r="C140" s="193" t="s">
        <v>289</v>
      </c>
      <c r="D140" s="79" t="s">
        <v>10512</v>
      </c>
      <c r="E140" s="2" t="s">
        <v>364</v>
      </c>
      <c r="F140" s="172">
        <v>45931.0</v>
      </c>
      <c r="G140" s="193" t="s">
        <v>289</v>
      </c>
      <c r="H140" s="79" t="s">
        <v>10513</v>
      </c>
      <c r="I140" s="10" t="s">
        <v>10514</v>
      </c>
      <c r="J140" s="2" t="s">
        <v>5825</v>
      </c>
      <c r="K140" s="2" t="s">
        <v>5826</v>
      </c>
      <c r="L140" s="2" t="s">
        <v>5827</v>
      </c>
      <c r="M140" s="2">
        <v>2022.0</v>
      </c>
      <c r="N140" s="2" t="s">
        <v>4846</v>
      </c>
      <c r="O140" s="2">
        <v>272.0</v>
      </c>
      <c r="R140" s="2">
        <v>88.0</v>
      </c>
      <c r="S140" s="2">
        <v>95.0</v>
      </c>
      <c r="T140" s="2">
        <v>0.0</v>
      </c>
      <c r="U140" s="2">
        <v>3.0</v>
      </c>
      <c r="V140" s="2" t="s">
        <v>5828</v>
      </c>
      <c r="W140" s="2" t="s">
        <v>5829</v>
      </c>
      <c r="X140" s="2" t="s">
        <v>4429</v>
      </c>
      <c r="Y140" s="2" t="s">
        <v>4430</v>
      </c>
      <c r="AA140" s="2" t="s">
        <v>367</v>
      </c>
      <c r="AB140" s="2" t="s">
        <v>5830</v>
      </c>
    </row>
    <row r="141">
      <c r="A141" s="95" t="s">
        <v>298</v>
      </c>
      <c r="B141" s="172">
        <v>45931.0</v>
      </c>
      <c r="C141" s="188" t="s">
        <v>360</v>
      </c>
      <c r="D141" s="94" t="s">
        <v>10515</v>
      </c>
      <c r="E141" s="79" t="s">
        <v>870</v>
      </c>
      <c r="F141" s="172">
        <v>45931.0</v>
      </c>
      <c r="G141" s="171" t="s">
        <v>289</v>
      </c>
      <c r="H141" s="121" t="s">
        <v>10516</v>
      </c>
      <c r="I141" s="10" t="s">
        <v>10517</v>
      </c>
      <c r="J141" s="2" t="s">
        <v>5869</v>
      </c>
      <c r="K141" s="2" t="s">
        <v>5870</v>
      </c>
      <c r="L141" s="120" t="s">
        <v>5871</v>
      </c>
      <c r="M141" s="2">
        <v>2022.0</v>
      </c>
      <c r="N141" s="2" t="s">
        <v>4997</v>
      </c>
      <c r="O141" s="2">
        <v>45.0</v>
      </c>
      <c r="P141" s="2">
        <v>2.0</v>
      </c>
      <c r="R141" s="2">
        <v>71.0</v>
      </c>
      <c r="S141" s="2">
        <v>76.0</v>
      </c>
      <c r="T141" s="2">
        <v>0.0</v>
      </c>
      <c r="U141" s="2">
        <v>8.0</v>
      </c>
      <c r="V141" s="2" t="s">
        <v>5872</v>
      </c>
      <c r="W141" s="10" t="s">
        <v>5873</v>
      </c>
      <c r="X141" s="2" t="s">
        <v>4429</v>
      </c>
      <c r="Y141" s="2" t="s">
        <v>4430</v>
      </c>
      <c r="AA141" s="2" t="s">
        <v>367</v>
      </c>
      <c r="AB141" s="2" t="s">
        <v>5874</v>
      </c>
    </row>
    <row r="142">
      <c r="A142" s="95" t="s">
        <v>10367</v>
      </c>
      <c r="B142" s="170">
        <v>45931.0</v>
      </c>
      <c r="C142" s="188" t="s">
        <v>360</v>
      </c>
      <c r="D142" s="94" t="s">
        <v>10518</v>
      </c>
      <c r="E142" s="79" t="s">
        <v>693</v>
      </c>
      <c r="F142" s="172">
        <v>45931.0</v>
      </c>
      <c r="G142" s="173" t="s">
        <v>360</v>
      </c>
      <c r="H142" s="94" t="s">
        <v>10519</v>
      </c>
      <c r="I142" s="10" t="s">
        <v>10520</v>
      </c>
      <c r="J142" s="2" t="s">
        <v>6015</v>
      </c>
      <c r="K142" s="2" t="s">
        <v>6016</v>
      </c>
      <c r="L142" s="2" t="s">
        <v>6017</v>
      </c>
      <c r="M142" s="2">
        <v>2021.0</v>
      </c>
      <c r="N142" s="2" t="s">
        <v>4942</v>
      </c>
      <c r="O142" s="2">
        <v>6.0</v>
      </c>
      <c r="P142" s="2">
        <v>6.0</v>
      </c>
      <c r="R142" s="2" t="s">
        <v>6018</v>
      </c>
      <c r="T142" s="2">
        <v>0.0</v>
      </c>
      <c r="U142" s="2">
        <v>10.0</v>
      </c>
      <c r="V142" s="2" t="s">
        <v>6019</v>
      </c>
      <c r="W142" s="17" t="s">
        <v>6020</v>
      </c>
      <c r="X142" s="2" t="s">
        <v>4429</v>
      </c>
      <c r="Y142" s="2" t="s">
        <v>4430</v>
      </c>
      <c r="Z142" s="2" t="s">
        <v>4767</v>
      </c>
      <c r="AA142" s="2" t="s">
        <v>367</v>
      </c>
      <c r="AB142" s="2" t="s">
        <v>6021</v>
      </c>
    </row>
    <row r="143">
      <c r="A143" s="95" t="s">
        <v>298</v>
      </c>
      <c r="B143" s="170">
        <v>45931.0</v>
      </c>
      <c r="C143" s="188" t="s">
        <v>360</v>
      </c>
      <c r="D143" s="94" t="s">
        <v>10521</v>
      </c>
      <c r="E143" s="79" t="s">
        <v>870</v>
      </c>
      <c r="F143" s="172">
        <v>45931.0</v>
      </c>
      <c r="G143" s="173" t="s">
        <v>360</v>
      </c>
      <c r="H143" s="94" t="s">
        <v>10522</v>
      </c>
      <c r="I143" s="10" t="s">
        <v>10523</v>
      </c>
      <c r="J143" s="2" t="s">
        <v>6231</v>
      </c>
      <c r="K143" s="2" t="s">
        <v>6232</v>
      </c>
      <c r="L143" s="2" t="s">
        <v>3801</v>
      </c>
      <c r="M143" s="2">
        <v>2021.0</v>
      </c>
      <c r="N143" s="2" t="s">
        <v>4907</v>
      </c>
      <c r="O143" s="2">
        <v>479.0</v>
      </c>
      <c r="P143" s="2">
        <v>7.0</v>
      </c>
      <c r="R143" s="2">
        <v>1417.0</v>
      </c>
      <c r="S143" s="2">
        <v>1425.0</v>
      </c>
      <c r="T143" s="2">
        <v>0.0</v>
      </c>
      <c r="U143" s="2">
        <v>62.0</v>
      </c>
      <c r="V143" s="2" t="s">
        <v>3807</v>
      </c>
      <c r="W143" s="10" t="s">
        <v>6233</v>
      </c>
      <c r="X143" s="2" t="s">
        <v>4429</v>
      </c>
      <c r="Y143" s="2" t="s">
        <v>4430</v>
      </c>
      <c r="Z143" s="2" t="s">
        <v>5011</v>
      </c>
      <c r="AA143" s="2" t="s">
        <v>367</v>
      </c>
      <c r="AB143" s="2" t="s">
        <v>6234</v>
      </c>
    </row>
    <row r="144">
      <c r="A144" s="95" t="s">
        <v>298</v>
      </c>
      <c r="B144" s="170">
        <v>45931.0</v>
      </c>
      <c r="C144" s="188" t="s">
        <v>360</v>
      </c>
      <c r="D144" s="94" t="s">
        <v>10524</v>
      </c>
      <c r="E144" s="79" t="s">
        <v>870</v>
      </c>
      <c r="F144" s="172">
        <v>45931.0</v>
      </c>
      <c r="G144" s="171" t="s">
        <v>289</v>
      </c>
      <c r="H144" s="94" t="s">
        <v>10525</v>
      </c>
      <c r="I144" s="10" t="s">
        <v>10526</v>
      </c>
      <c r="J144" s="2" t="s">
        <v>6411</v>
      </c>
      <c r="K144" s="2" t="s">
        <v>6412</v>
      </c>
      <c r="L144" s="2" t="s">
        <v>6413</v>
      </c>
      <c r="M144" s="2">
        <v>2021.0</v>
      </c>
      <c r="N144" s="2" t="s">
        <v>4642</v>
      </c>
      <c r="O144" s="2">
        <v>10.0</v>
      </c>
      <c r="P144" s="2">
        <v>1.0</v>
      </c>
      <c r="Q144" s="2" t="s">
        <v>6414</v>
      </c>
      <c r="T144" s="2">
        <v>0.0</v>
      </c>
      <c r="U144" s="2">
        <v>15.0</v>
      </c>
      <c r="V144" s="2" t="s">
        <v>6415</v>
      </c>
      <c r="W144" s="10" t="s">
        <v>6416</v>
      </c>
      <c r="X144" s="2" t="s">
        <v>4429</v>
      </c>
      <c r="Y144" s="2" t="s">
        <v>4430</v>
      </c>
      <c r="Z144" s="2" t="s">
        <v>4767</v>
      </c>
      <c r="AA144" s="2" t="s">
        <v>367</v>
      </c>
      <c r="AB144" s="2" t="s">
        <v>6417</v>
      </c>
    </row>
    <row r="145">
      <c r="A145" s="95" t="s">
        <v>298</v>
      </c>
      <c r="B145" s="170">
        <v>45931.0</v>
      </c>
      <c r="C145" s="188" t="s">
        <v>360</v>
      </c>
      <c r="D145" s="79" t="s">
        <v>10527</v>
      </c>
      <c r="E145" s="79" t="s">
        <v>870</v>
      </c>
      <c r="F145" s="172">
        <v>45931.0</v>
      </c>
      <c r="G145" s="173" t="s">
        <v>360</v>
      </c>
      <c r="H145" s="94" t="s">
        <v>10528</v>
      </c>
      <c r="I145" s="10" t="s">
        <v>10529</v>
      </c>
      <c r="J145" s="2" t="s">
        <v>6804</v>
      </c>
      <c r="K145" s="2" t="s">
        <v>6805</v>
      </c>
      <c r="L145" s="2" t="s">
        <v>6806</v>
      </c>
      <c r="M145" s="2">
        <v>2020.0</v>
      </c>
      <c r="N145" s="2" t="s">
        <v>6807</v>
      </c>
      <c r="O145" s="2">
        <v>59.0</v>
      </c>
      <c r="P145" s="2">
        <v>3.0</v>
      </c>
      <c r="R145" s="2">
        <v>266.0</v>
      </c>
      <c r="S145" s="2">
        <v>277.0</v>
      </c>
      <c r="T145" s="2">
        <v>0.0</v>
      </c>
      <c r="U145" s="2">
        <v>21.0</v>
      </c>
      <c r="V145" s="2" t="s">
        <v>6808</v>
      </c>
      <c r="W145" s="10" t="s">
        <v>6809</v>
      </c>
      <c r="X145" s="2" t="s">
        <v>4429</v>
      </c>
      <c r="Y145" s="2" t="s">
        <v>4430</v>
      </c>
      <c r="AA145" s="2" t="s">
        <v>367</v>
      </c>
      <c r="AB145" s="2" t="s">
        <v>6810</v>
      </c>
    </row>
    <row r="146">
      <c r="A146" s="95" t="s">
        <v>298</v>
      </c>
      <c r="B146" s="137">
        <v>45931.0</v>
      </c>
      <c r="C146" s="188" t="s">
        <v>360</v>
      </c>
      <c r="D146" s="79" t="s">
        <v>10530</v>
      </c>
      <c r="E146" s="79" t="s">
        <v>870</v>
      </c>
      <c r="F146" s="172">
        <v>45931.0</v>
      </c>
      <c r="G146" s="193" t="s">
        <v>289</v>
      </c>
      <c r="H146" s="94" t="s">
        <v>10531</v>
      </c>
      <c r="I146" s="10" t="s">
        <v>10532</v>
      </c>
      <c r="J146" s="2" t="s">
        <v>6873</v>
      </c>
      <c r="K146" s="2" t="s">
        <v>6874</v>
      </c>
      <c r="L146" s="2" t="s">
        <v>6875</v>
      </c>
      <c r="M146" s="2">
        <v>2020.0</v>
      </c>
      <c r="N146" s="2" t="s">
        <v>4669</v>
      </c>
      <c r="O146" s="2">
        <v>15.0</v>
      </c>
      <c r="P146" s="2">
        <v>4.0</v>
      </c>
      <c r="Q146" s="2" t="s">
        <v>6876</v>
      </c>
      <c r="T146" s="2">
        <v>0.0</v>
      </c>
      <c r="U146" s="2">
        <v>42.0</v>
      </c>
      <c r="V146" s="2" t="s">
        <v>6877</v>
      </c>
      <c r="W146" s="10" t="s">
        <v>6878</v>
      </c>
      <c r="X146" s="2" t="s">
        <v>4429</v>
      </c>
      <c r="Y146" s="2" t="s">
        <v>4430</v>
      </c>
      <c r="Z146" s="2" t="s">
        <v>4767</v>
      </c>
      <c r="AA146" s="2" t="s">
        <v>367</v>
      </c>
      <c r="AB146" s="2" t="s">
        <v>6879</v>
      </c>
    </row>
    <row r="147">
      <c r="A147" s="95" t="s">
        <v>66</v>
      </c>
      <c r="B147" s="170">
        <v>45930.0</v>
      </c>
      <c r="C147" s="193" t="s">
        <v>289</v>
      </c>
      <c r="D147" s="94" t="s">
        <v>10533</v>
      </c>
      <c r="E147" s="79" t="s">
        <v>870</v>
      </c>
      <c r="F147" s="172">
        <v>45931.0</v>
      </c>
      <c r="G147" s="193" t="s">
        <v>289</v>
      </c>
      <c r="H147" s="94" t="s">
        <v>10534</v>
      </c>
      <c r="I147" s="10" t="s">
        <v>10535</v>
      </c>
      <c r="J147" s="2" t="s">
        <v>7201</v>
      </c>
      <c r="K147" s="2" t="s">
        <v>7202</v>
      </c>
      <c r="L147" s="2" t="s">
        <v>7203</v>
      </c>
      <c r="M147" s="2">
        <v>2019.0</v>
      </c>
      <c r="N147" s="2" t="s">
        <v>7204</v>
      </c>
      <c r="O147" s="2">
        <v>32.0</v>
      </c>
      <c r="P147" s="2">
        <v>3.0</v>
      </c>
      <c r="R147" s="2">
        <v>297.0</v>
      </c>
      <c r="S147" s="2">
        <v>306.0</v>
      </c>
      <c r="T147" s="2">
        <v>0.0</v>
      </c>
      <c r="U147" s="2">
        <v>50.0</v>
      </c>
      <c r="V147" s="2" t="s">
        <v>7205</v>
      </c>
      <c r="W147" s="10" t="s">
        <v>7206</v>
      </c>
      <c r="X147" s="2" t="s">
        <v>4429</v>
      </c>
      <c r="Y147" s="2" t="s">
        <v>4430</v>
      </c>
      <c r="Z147" s="2" t="s">
        <v>4469</v>
      </c>
      <c r="AA147" s="2" t="s">
        <v>367</v>
      </c>
      <c r="AB147" s="2" t="s">
        <v>7207</v>
      </c>
    </row>
    <row r="148">
      <c r="A148" s="95" t="s">
        <v>549</v>
      </c>
      <c r="B148" s="172">
        <v>45931.0</v>
      </c>
      <c r="C148" s="189" t="s">
        <v>289</v>
      </c>
      <c r="D148" s="159" t="s">
        <v>10305</v>
      </c>
      <c r="E148" s="79" t="s">
        <v>870</v>
      </c>
      <c r="F148" s="172">
        <v>45931.0</v>
      </c>
      <c r="G148" s="193" t="s">
        <v>289</v>
      </c>
      <c r="H148" s="94" t="s">
        <v>10536</v>
      </c>
      <c r="I148" s="17" t="s">
        <v>10537</v>
      </c>
      <c r="J148" s="2" t="s">
        <v>7221</v>
      </c>
      <c r="K148" s="2" t="s">
        <v>7222</v>
      </c>
      <c r="L148" s="2" t="s">
        <v>7223</v>
      </c>
      <c r="M148" s="2">
        <v>2019.0</v>
      </c>
      <c r="N148" s="2" t="s">
        <v>7224</v>
      </c>
      <c r="O148" s="2">
        <v>25.0</v>
      </c>
      <c r="P148" s="2">
        <v>1.0</v>
      </c>
      <c r="R148" s="2">
        <v>1.0</v>
      </c>
      <c r="S148" s="2">
        <v>5.0</v>
      </c>
      <c r="T148" s="2">
        <v>0.0</v>
      </c>
      <c r="U148" s="2">
        <v>14.0</v>
      </c>
      <c r="V148" s="2" t="s">
        <v>7225</v>
      </c>
      <c r="W148" s="10" t="s">
        <v>7226</v>
      </c>
      <c r="X148" s="2" t="s">
        <v>4429</v>
      </c>
      <c r="Y148" s="2" t="s">
        <v>4430</v>
      </c>
      <c r="Z148" s="2" t="s">
        <v>4617</v>
      </c>
      <c r="AA148" s="2" t="s">
        <v>367</v>
      </c>
      <c r="AB148" s="2" t="s">
        <v>7227</v>
      </c>
    </row>
    <row r="149">
      <c r="A149" s="95" t="s">
        <v>400</v>
      </c>
      <c r="B149" s="170">
        <v>45931.0</v>
      </c>
      <c r="C149" s="188" t="s">
        <v>1264</v>
      </c>
      <c r="D149" s="79" t="s">
        <v>10538</v>
      </c>
      <c r="E149" s="79" t="s">
        <v>870</v>
      </c>
      <c r="F149" s="172">
        <v>45931.0</v>
      </c>
      <c r="G149" s="193" t="s">
        <v>289</v>
      </c>
      <c r="H149" s="94" t="s">
        <v>10539</v>
      </c>
      <c r="I149" s="10" t="s">
        <v>10540</v>
      </c>
      <c r="J149" s="2" t="s">
        <v>7381</v>
      </c>
      <c r="K149" s="2" t="s">
        <v>7382</v>
      </c>
      <c r="L149" s="2" t="s">
        <v>7383</v>
      </c>
      <c r="M149" s="2">
        <v>2018.0</v>
      </c>
      <c r="N149" s="2" t="s">
        <v>2103</v>
      </c>
      <c r="O149" s="2">
        <v>8.0</v>
      </c>
      <c r="P149" s="2">
        <v>7.0</v>
      </c>
      <c r="Q149" s="2" t="s">
        <v>7384</v>
      </c>
      <c r="T149" s="2">
        <v>0.0</v>
      </c>
      <c r="U149" s="2">
        <v>4.0</v>
      </c>
      <c r="V149" s="2" t="s">
        <v>7385</v>
      </c>
      <c r="W149" s="10" t="s">
        <v>7386</v>
      </c>
      <c r="X149" s="2" t="s">
        <v>4429</v>
      </c>
      <c r="Y149" s="2" t="s">
        <v>4430</v>
      </c>
      <c r="Z149" s="2" t="s">
        <v>4767</v>
      </c>
      <c r="AA149" s="2" t="s">
        <v>367</v>
      </c>
      <c r="AB149" s="2" t="s">
        <v>7387</v>
      </c>
    </row>
    <row r="150">
      <c r="A150" s="95" t="s">
        <v>400</v>
      </c>
      <c r="B150" s="170">
        <v>45931.0</v>
      </c>
      <c r="C150" s="188" t="s">
        <v>1264</v>
      </c>
      <c r="D150" s="94" t="s">
        <v>10541</v>
      </c>
      <c r="E150" s="79" t="s">
        <v>870</v>
      </c>
      <c r="F150" s="172">
        <v>45931.0</v>
      </c>
      <c r="G150" s="173" t="s">
        <v>360</v>
      </c>
      <c r="H150" s="94" t="s">
        <v>10542</v>
      </c>
      <c r="I150" s="10" t="s">
        <v>10543</v>
      </c>
      <c r="J150" s="2" t="s">
        <v>7431</v>
      </c>
      <c r="K150" s="2" t="s">
        <v>7432</v>
      </c>
      <c r="L150" s="2" t="s">
        <v>7433</v>
      </c>
      <c r="M150" s="2">
        <v>2018.0</v>
      </c>
      <c r="N150" s="2" t="s">
        <v>7434</v>
      </c>
      <c r="O150" s="2">
        <v>28.0</v>
      </c>
      <c r="P150" s="2">
        <v>5.0</v>
      </c>
      <c r="R150" s="2">
        <v>415.0</v>
      </c>
      <c r="S150" s="2">
        <v>420.0</v>
      </c>
      <c r="T150" s="2">
        <v>0.0</v>
      </c>
      <c r="U150" s="2">
        <v>22.0</v>
      </c>
      <c r="V150" s="2" t="s">
        <v>7435</v>
      </c>
      <c r="W150" s="10" t="s">
        <v>7436</v>
      </c>
      <c r="X150" s="2" t="s">
        <v>4429</v>
      </c>
      <c r="Y150" s="2" t="s">
        <v>4430</v>
      </c>
      <c r="AA150" s="2" t="s">
        <v>367</v>
      </c>
      <c r="AB150" s="2" t="s">
        <v>7437</v>
      </c>
    </row>
    <row r="151">
      <c r="A151" s="95" t="s">
        <v>400</v>
      </c>
      <c r="B151" s="170">
        <v>45931.0</v>
      </c>
      <c r="C151" s="193" t="s">
        <v>289</v>
      </c>
      <c r="D151" s="94" t="s">
        <v>10544</v>
      </c>
      <c r="E151" s="79" t="s">
        <v>870</v>
      </c>
      <c r="F151" s="172">
        <v>45931.0</v>
      </c>
      <c r="G151" s="193" t="s">
        <v>289</v>
      </c>
      <c r="H151" s="94" t="s">
        <v>10545</v>
      </c>
      <c r="I151" s="10" t="s">
        <v>10546</v>
      </c>
      <c r="J151" s="2" t="s">
        <v>7798</v>
      </c>
      <c r="K151" s="2" t="s">
        <v>7799</v>
      </c>
      <c r="L151" s="2" t="s">
        <v>7800</v>
      </c>
      <c r="M151" s="2">
        <v>2017.0</v>
      </c>
      <c r="N151" s="2" t="s">
        <v>1658</v>
      </c>
      <c r="O151" s="2">
        <v>65.0</v>
      </c>
      <c r="P151" s="2">
        <v>3.0</v>
      </c>
      <c r="R151" s="2">
        <v>567.0</v>
      </c>
      <c r="S151" s="2">
        <v>573.0</v>
      </c>
      <c r="T151" s="2">
        <v>0.0</v>
      </c>
      <c r="U151" s="2">
        <v>38.0</v>
      </c>
      <c r="V151" s="2" t="s">
        <v>7801</v>
      </c>
      <c r="W151" s="10" t="s">
        <v>7802</v>
      </c>
      <c r="X151" s="2" t="s">
        <v>4429</v>
      </c>
      <c r="Y151" s="2" t="s">
        <v>4430</v>
      </c>
      <c r="AA151" s="2" t="s">
        <v>367</v>
      </c>
      <c r="AB151" s="2" t="s">
        <v>7803</v>
      </c>
    </row>
    <row r="152">
      <c r="A152" s="95" t="s">
        <v>400</v>
      </c>
      <c r="B152" s="170">
        <v>45931.0</v>
      </c>
      <c r="C152" s="193" t="s">
        <v>289</v>
      </c>
      <c r="D152" s="94" t="s">
        <v>10547</v>
      </c>
      <c r="E152" s="79" t="s">
        <v>10548</v>
      </c>
      <c r="F152" s="172">
        <v>45931.0</v>
      </c>
      <c r="G152" s="193" t="s">
        <v>289</v>
      </c>
      <c r="H152" s="94" t="s">
        <v>10549</v>
      </c>
      <c r="I152" s="17" t="s">
        <v>10550</v>
      </c>
      <c r="J152" s="2" t="s">
        <v>7838</v>
      </c>
      <c r="K152" s="2" t="s">
        <v>7839</v>
      </c>
      <c r="L152" s="2" t="s">
        <v>7840</v>
      </c>
      <c r="M152" s="2">
        <v>2017.0</v>
      </c>
      <c r="N152" s="2" t="s">
        <v>7590</v>
      </c>
      <c r="O152" s="2">
        <v>18.0</v>
      </c>
      <c r="P152" s="2">
        <v>2.0</v>
      </c>
      <c r="R152" s="2" t="s">
        <v>7841</v>
      </c>
      <c r="S152" s="2" t="s">
        <v>7842</v>
      </c>
      <c r="T152" s="2">
        <v>0.0</v>
      </c>
      <c r="U152" s="2">
        <v>12.0</v>
      </c>
      <c r="V152" s="2" t="s">
        <v>7843</v>
      </c>
      <c r="W152" s="10" t="s">
        <v>7844</v>
      </c>
      <c r="X152" s="2" t="s">
        <v>4429</v>
      </c>
      <c r="Y152" s="2" t="s">
        <v>4430</v>
      </c>
      <c r="Z152" s="2" t="s">
        <v>5011</v>
      </c>
      <c r="AA152" s="2" t="s">
        <v>367</v>
      </c>
      <c r="AB152" s="2" t="s">
        <v>7845</v>
      </c>
    </row>
    <row r="153">
      <c r="A153" s="95" t="s">
        <v>400</v>
      </c>
      <c r="B153" s="170">
        <v>45931.0</v>
      </c>
      <c r="C153" s="188" t="s">
        <v>1264</v>
      </c>
      <c r="D153" s="94" t="s">
        <v>10551</v>
      </c>
      <c r="E153" s="79" t="s">
        <v>693</v>
      </c>
      <c r="F153" s="172">
        <v>45931.0</v>
      </c>
      <c r="G153" s="193" t="s">
        <v>289</v>
      </c>
      <c r="H153" s="94" t="s">
        <v>10552</v>
      </c>
      <c r="I153" s="10" t="s">
        <v>10553</v>
      </c>
      <c r="J153" s="2" t="s">
        <v>7848</v>
      </c>
      <c r="K153" s="2" t="s">
        <v>7849</v>
      </c>
      <c r="L153" s="2" t="s">
        <v>7850</v>
      </c>
      <c r="M153" s="2">
        <v>2017.0</v>
      </c>
      <c r="N153" s="2" t="s">
        <v>885</v>
      </c>
      <c r="O153" s="2">
        <v>18.0</v>
      </c>
      <c r="P153" s="2">
        <v>1.0</v>
      </c>
      <c r="Q153" s="2">
        <v>19.0</v>
      </c>
      <c r="T153" s="2">
        <v>0.0</v>
      </c>
      <c r="U153" s="2">
        <v>16.0</v>
      </c>
      <c r="V153" s="2" t="s">
        <v>890</v>
      </c>
      <c r="W153" s="10" t="s">
        <v>7851</v>
      </c>
      <c r="X153" s="2" t="s">
        <v>4429</v>
      </c>
      <c r="Y153" s="2" t="s">
        <v>4430</v>
      </c>
      <c r="Z153" s="2" t="s">
        <v>4767</v>
      </c>
      <c r="AA153" s="2" t="s">
        <v>367</v>
      </c>
      <c r="AB153" s="2" t="s">
        <v>7852</v>
      </c>
    </row>
    <row r="154">
      <c r="A154" s="95" t="s">
        <v>298</v>
      </c>
      <c r="B154" s="170">
        <v>45931.0</v>
      </c>
      <c r="C154" s="188" t="s">
        <v>360</v>
      </c>
      <c r="D154" s="94" t="s">
        <v>10554</v>
      </c>
      <c r="E154" s="79" t="s">
        <v>712</v>
      </c>
      <c r="F154" s="172">
        <v>45931.0</v>
      </c>
      <c r="G154" s="173" t="s">
        <v>360</v>
      </c>
      <c r="H154" s="94" t="s">
        <v>10555</v>
      </c>
      <c r="I154" s="10" t="s">
        <v>10230</v>
      </c>
      <c r="J154" s="2" t="s">
        <v>7855</v>
      </c>
      <c r="K154" s="2" t="s">
        <v>7856</v>
      </c>
      <c r="L154" s="2" t="s">
        <v>1793</v>
      </c>
      <c r="M154" s="2">
        <v>2017.0</v>
      </c>
      <c r="N154" s="2" t="s">
        <v>4495</v>
      </c>
      <c r="O154" s="2">
        <v>7.0</v>
      </c>
      <c r="P154" s="2">
        <v>1.0</v>
      </c>
      <c r="R154" s="2">
        <v>9.0</v>
      </c>
      <c r="S154" s="2">
        <v>15.0</v>
      </c>
      <c r="T154" s="2">
        <v>0.0</v>
      </c>
      <c r="U154" s="2">
        <v>68.0</v>
      </c>
      <c r="V154" s="2" t="s">
        <v>1800</v>
      </c>
      <c r="W154" s="10" t="s">
        <v>7857</v>
      </c>
      <c r="X154" s="2" t="s">
        <v>4429</v>
      </c>
      <c r="Y154" s="2" t="s">
        <v>4430</v>
      </c>
      <c r="Z154" s="2" t="s">
        <v>5011</v>
      </c>
      <c r="AA154" s="2" t="s">
        <v>367</v>
      </c>
      <c r="AB154" s="2" t="s">
        <v>7858</v>
      </c>
    </row>
    <row r="155">
      <c r="A155" s="95" t="s">
        <v>298</v>
      </c>
      <c r="B155" s="170">
        <v>45931.0</v>
      </c>
      <c r="C155" s="188" t="s">
        <v>360</v>
      </c>
      <c r="D155" s="94" t="s">
        <v>10556</v>
      </c>
      <c r="E155" s="79" t="s">
        <v>712</v>
      </c>
      <c r="F155" s="172">
        <v>45931.0</v>
      </c>
      <c r="G155" s="173" t="s">
        <v>360</v>
      </c>
      <c r="H155" s="94" t="s">
        <v>10557</v>
      </c>
      <c r="I155" s="10" t="s">
        <v>10558</v>
      </c>
      <c r="J155" s="2" t="s">
        <v>7861</v>
      </c>
      <c r="K155" s="2" t="s">
        <v>7862</v>
      </c>
      <c r="L155" s="2" t="s">
        <v>7863</v>
      </c>
      <c r="M155" s="2">
        <v>2017.0</v>
      </c>
      <c r="N155" s="2" t="s">
        <v>6979</v>
      </c>
      <c r="O155" s="2">
        <v>28.0</v>
      </c>
      <c r="P155" s="2">
        <v>3.0</v>
      </c>
      <c r="R155" s="2">
        <v>1012.0</v>
      </c>
      <c r="S155" s="2">
        <v>1029.0</v>
      </c>
      <c r="T155" s="2">
        <v>0.0</v>
      </c>
      <c r="U155" s="2">
        <v>5.0</v>
      </c>
      <c r="V155" s="2" t="s">
        <v>7864</v>
      </c>
      <c r="W155" s="10" t="s">
        <v>7865</v>
      </c>
      <c r="X155" s="2" t="s">
        <v>4429</v>
      </c>
      <c r="Y155" s="2" t="s">
        <v>4430</v>
      </c>
      <c r="AA155" s="2" t="s">
        <v>367</v>
      </c>
      <c r="AB155" s="2" t="s">
        <v>7866</v>
      </c>
    </row>
    <row r="156">
      <c r="A156" s="95" t="s">
        <v>298</v>
      </c>
      <c r="B156" s="170">
        <v>45931.0</v>
      </c>
      <c r="C156" s="188" t="s">
        <v>360</v>
      </c>
      <c r="D156" s="94" t="s">
        <v>10559</v>
      </c>
      <c r="E156" s="79" t="s">
        <v>8044</v>
      </c>
      <c r="F156" s="172">
        <v>45931.0</v>
      </c>
      <c r="G156" s="171" t="s">
        <v>289</v>
      </c>
      <c r="H156" s="196" t="s">
        <v>10560</v>
      </c>
      <c r="I156" s="10" t="s">
        <v>10561</v>
      </c>
      <c r="J156" s="2" t="s">
        <v>7919</v>
      </c>
      <c r="K156" s="2" t="s">
        <v>7920</v>
      </c>
      <c r="L156" s="2" t="s">
        <v>7921</v>
      </c>
      <c r="M156" s="2">
        <v>2017.0</v>
      </c>
      <c r="N156" s="2" t="s">
        <v>4042</v>
      </c>
      <c r="O156" s="2">
        <v>101.0</v>
      </c>
      <c r="P156" s="2">
        <v>6.0</v>
      </c>
      <c r="R156" s="2">
        <v>1191.0</v>
      </c>
      <c r="S156" s="2">
        <v>1199.0</v>
      </c>
      <c r="T156" s="2">
        <v>0.0</v>
      </c>
      <c r="U156" s="2">
        <v>25.0</v>
      </c>
      <c r="V156" s="2" t="s">
        <v>7922</v>
      </c>
      <c r="W156" s="10" t="s">
        <v>7923</v>
      </c>
      <c r="X156" s="2" t="s">
        <v>4429</v>
      </c>
      <c r="Y156" s="2" t="s">
        <v>4430</v>
      </c>
      <c r="AA156" s="2" t="s">
        <v>367</v>
      </c>
      <c r="AB156" s="2" t="s">
        <v>7924</v>
      </c>
    </row>
    <row r="157">
      <c r="A157" s="95" t="s">
        <v>66</v>
      </c>
      <c r="B157" s="170">
        <v>45930.0</v>
      </c>
      <c r="C157" s="193" t="s">
        <v>289</v>
      </c>
      <c r="D157" s="94" t="s">
        <v>10562</v>
      </c>
      <c r="E157" s="79" t="s">
        <v>298</v>
      </c>
      <c r="F157" s="172">
        <v>45931.0</v>
      </c>
      <c r="G157" s="193" t="s">
        <v>289</v>
      </c>
      <c r="H157" s="94" t="s">
        <v>10563</v>
      </c>
      <c r="I157" s="17" t="s">
        <v>10564</v>
      </c>
      <c r="J157" s="2" t="s">
        <v>8055</v>
      </c>
      <c r="K157" s="2" t="s">
        <v>8056</v>
      </c>
      <c r="L157" s="2" t="s">
        <v>8057</v>
      </c>
      <c r="M157" s="2">
        <v>2016.0</v>
      </c>
      <c r="N157" s="2" t="s">
        <v>6066</v>
      </c>
      <c r="O157" s="2">
        <v>16.0</v>
      </c>
      <c r="P157" s="2">
        <v>5.0</v>
      </c>
      <c r="R157" s="2">
        <v>460.0</v>
      </c>
      <c r="S157" s="2">
        <v>467.0</v>
      </c>
      <c r="T157" s="2">
        <v>0.0</v>
      </c>
      <c r="U157" s="2">
        <v>16.0</v>
      </c>
      <c r="V157" s="2" t="s">
        <v>8058</v>
      </c>
      <c r="W157" s="10" t="s">
        <v>8059</v>
      </c>
      <c r="X157" s="2" t="s">
        <v>4429</v>
      </c>
      <c r="Y157" s="2" t="s">
        <v>4430</v>
      </c>
      <c r="AA157" s="2" t="s">
        <v>367</v>
      </c>
      <c r="AB157" s="2" t="s">
        <v>8060</v>
      </c>
    </row>
    <row r="158">
      <c r="A158" s="95" t="s">
        <v>517</v>
      </c>
      <c r="B158" s="170">
        <v>45931.0</v>
      </c>
      <c r="C158" s="193" t="s">
        <v>289</v>
      </c>
      <c r="D158" s="94" t="s">
        <v>10565</v>
      </c>
      <c r="E158" s="79" t="s">
        <v>298</v>
      </c>
      <c r="F158" s="172">
        <v>45931.0</v>
      </c>
      <c r="G158" s="193" t="s">
        <v>289</v>
      </c>
      <c r="H158" s="94" t="s">
        <v>10566</v>
      </c>
      <c r="I158" s="10" t="s">
        <v>10567</v>
      </c>
      <c r="J158" s="2" t="s">
        <v>8071</v>
      </c>
      <c r="K158" s="2" t="s">
        <v>8072</v>
      </c>
      <c r="L158" s="2" t="s">
        <v>8073</v>
      </c>
      <c r="M158" s="2">
        <v>2016.0</v>
      </c>
      <c r="N158" s="2" t="s">
        <v>8074</v>
      </c>
      <c r="O158" s="2">
        <v>34.0</v>
      </c>
      <c r="P158" s="2">
        <v>2.0</v>
      </c>
      <c r="R158" s="2">
        <v>107.0</v>
      </c>
      <c r="S158" s="2">
        <v>116.0</v>
      </c>
      <c r="T158" s="2">
        <v>0.0</v>
      </c>
      <c r="U158" s="2">
        <v>22.0</v>
      </c>
      <c r="V158" s="2" t="s">
        <v>8075</v>
      </c>
      <c r="W158" s="10" t="s">
        <v>8076</v>
      </c>
      <c r="X158" s="2" t="s">
        <v>4429</v>
      </c>
      <c r="Y158" s="2" t="s">
        <v>4430</v>
      </c>
      <c r="Z158" s="2" t="s">
        <v>5011</v>
      </c>
      <c r="AA158" s="2" t="s">
        <v>367</v>
      </c>
      <c r="AB158" s="2" t="s">
        <v>8077</v>
      </c>
    </row>
    <row r="159">
      <c r="A159" s="95" t="s">
        <v>517</v>
      </c>
      <c r="B159" s="170">
        <v>45931.0</v>
      </c>
      <c r="C159" s="193" t="s">
        <v>289</v>
      </c>
      <c r="D159" s="94" t="s">
        <v>10568</v>
      </c>
      <c r="E159" s="79" t="s">
        <v>382</v>
      </c>
      <c r="F159" s="172">
        <v>45931.0</v>
      </c>
      <c r="G159" s="193" t="s">
        <v>289</v>
      </c>
      <c r="H159" s="94" t="s">
        <v>10569</v>
      </c>
      <c r="I159" s="10" t="s">
        <v>10570</v>
      </c>
      <c r="J159" s="2" t="s">
        <v>8119</v>
      </c>
      <c r="K159" s="2" t="s">
        <v>8120</v>
      </c>
      <c r="L159" s="2" t="s">
        <v>8121</v>
      </c>
      <c r="M159" s="2">
        <v>2016.0</v>
      </c>
      <c r="N159" s="2" t="s">
        <v>7342</v>
      </c>
      <c r="O159" s="2">
        <v>22.0</v>
      </c>
      <c r="P159" s="2">
        <v>6.0</v>
      </c>
      <c r="R159" s="2">
        <v>576.0</v>
      </c>
      <c r="S159" s="2">
        <v>585.0</v>
      </c>
      <c r="T159" s="2">
        <v>0.0</v>
      </c>
      <c r="U159" s="2">
        <v>3.0</v>
      </c>
      <c r="V159" s="2" t="s">
        <v>8122</v>
      </c>
      <c r="W159" s="10" t="s">
        <v>8123</v>
      </c>
      <c r="X159" s="2" t="s">
        <v>4429</v>
      </c>
      <c r="Y159" s="2" t="s">
        <v>4430</v>
      </c>
      <c r="AA159" s="2" t="s">
        <v>367</v>
      </c>
      <c r="AB159" s="2" t="s">
        <v>8124</v>
      </c>
    </row>
    <row r="160">
      <c r="A160" s="95" t="s">
        <v>517</v>
      </c>
      <c r="B160" s="170">
        <v>45931.0</v>
      </c>
      <c r="C160" s="188" t="s">
        <v>360</v>
      </c>
      <c r="D160" s="94" t="s">
        <v>10571</v>
      </c>
      <c r="E160" s="79" t="s">
        <v>10548</v>
      </c>
      <c r="F160" s="172">
        <v>45931.0</v>
      </c>
      <c r="G160" s="173" t="s">
        <v>360</v>
      </c>
      <c r="H160" s="2" t="s">
        <v>10572</v>
      </c>
      <c r="I160" s="17" t="s">
        <v>10573</v>
      </c>
      <c r="J160" s="2" t="s">
        <v>8313</v>
      </c>
      <c r="K160" s="2" t="s">
        <v>8314</v>
      </c>
      <c r="L160" s="2" t="s">
        <v>8315</v>
      </c>
      <c r="M160" s="2">
        <v>2015.0</v>
      </c>
      <c r="N160" s="2" t="s">
        <v>1647</v>
      </c>
      <c r="O160" s="2">
        <v>135.0</v>
      </c>
      <c r="P160" s="2">
        <v>3.0</v>
      </c>
      <c r="R160" s="2" t="s">
        <v>8316</v>
      </c>
      <c r="S160" s="2" t="s">
        <v>8317</v>
      </c>
      <c r="T160" s="2">
        <v>0.0</v>
      </c>
      <c r="U160" s="2">
        <v>38.0</v>
      </c>
      <c r="V160" s="2" t="s">
        <v>8318</v>
      </c>
      <c r="W160" s="10" t="s">
        <v>8319</v>
      </c>
      <c r="X160" s="2" t="s">
        <v>4429</v>
      </c>
      <c r="Y160" s="2" t="s">
        <v>4430</v>
      </c>
      <c r="AA160" s="2" t="s">
        <v>367</v>
      </c>
      <c r="AB160" s="2" t="s">
        <v>8320</v>
      </c>
    </row>
    <row r="161">
      <c r="A161" s="95" t="s">
        <v>66</v>
      </c>
      <c r="B161" s="170">
        <v>45930.0</v>
      </c>
      <c r="C161" s="193" t="s">
        <v>289</v>
      </c>
      <c r="D161" s="94" t="s">
        <v>10574</v>
      </c>
      <c r="E161" s="120" t="s">
        <v>295</v>
      </c>
      <c r="F161" s="170">
        <v>45931.0</v>
      </c>
      <c r="G161" s="193" t="s">
        <v>289</v>
      </c>
      <c r="H161" s="94" t="s">
        <v>10575</v>
      </c>
      <c r="I161" s="10" t="s">
        <v>10576</v>
      </c>
      <c r="J161" s="2" t="s">
        <v>8411</v>
      </c>
      <c r="K161" s="2" t="s">
        <v>8412</v>
      </c>
      <c r="L161" s="2" t="s">
        <v>8413</v>
      </c>
      <c r="M161" s="2">
        <v>2014.0</v>
      </c>
      <c r="N161" s="2" t="s">
        <v>8414</v>
      </c>
      <c r="O161" s="2">
        <v>11.0</v>
      </c>
      <c r="P161" s="2">
        <v>4.0</v>
      </c>
      <c r="R161" s="2">
        <v>369.0</v>
      </c>
      <c r="S161" s="2">
        <v>376.0</v>
      </c>
      <c r="T161" s="2">
        <v>0.0</v>
      </c>
      <c r="U161" s="2">
        <v>18.0</v>
      </c>
      <c r="V161" s="2" t="s">
        <v>8415</v>
      </c>
      <c r="W161" s="10" t="s">
        <v>8416</v>
      </c>
      <c r="X161" s="2" t="s">
        <v>4429</v>
      </c>
      <c r="Y161" s="2" t="s">
        <v>4430</v>
      </c>
      <c r="AA161" s="2" t="s">
        <v>367</v>
      </c>
      <c r="AB161" s="2" t="s">
        <v>8417</v>
      </c>
    </row>
    <row r="162">
      <c r="A162" s="95" t="s">
        <v>10367</v>
      </c>
      <c r="B162" s="170">
        <v>45930.0</v>
      </c>
      <c r="C162" s="188" t="s">
        <v>360</v>
      </c>
      <c r="D162" s="94" t="s">
        <v>10577</v>
      </c>
      <c r="E162" s="120" t="s">
        <v>295</v>
      </c>
      <c r="F162" s="170">
        <v>45931.0</v>
      </c>
      <c r="G162" s="188" t="s">
        <v>360</v>
      </c>
      <c r="H162" s="94" t="s">
        <v>10578</v>
      </c>
      <c r="I162" s="10" t="s">
        <v>10330</v>
      </c>
      <c r="J162" s="2" t="s">
        <v>8420</v>
      </c>
      <c r="K162" s="2" t="s">
        <v>8421</v>
      </c>
      <c r="L162" s="2" t="s">
        <v>2528</v>
      </c>
      <c r="M162" s="2">
        <v>2014.0</v>
      </c>
      <c r="N162" s="2" t="s">
        <v>8422</v>
      </c>
      <c r="O162" s="2">
        <v>97.0</v>
      </c>
      <c r="P162" s="2">
        <v>2.0</v>
      </c>
      <c r="R162" s="2">
        <v>276.0</v>
      </c>
      <c r="S162" s="2">
        <v>282.0</v>
      </c>
      <c r="T162" s="2">
        <v>0.0</v>
      </c>
      <c r="U162" s="2">
        <v>38.0</v>
      </c>
      <c r="V162" s="2" t="s">
        <v>2534</v>
      </c>
      <c r="W162" s="10" t="s">
        <v>8423</v>
      </c>
      <c r="X162" s="2" t="s">
        <v>4429</v>
      </c>
      <c r="Y162" s="2" t="s">
        <v>4430</v>
      </c>
      <c r="Z162" s="2" t="s">
        <v>5011</v>
      </c>
      <c r="AA162" s="2" t="s">
        <v>367</v>
      </c>
      <c r="AB162" s="2" t="s">
        <v>8424</v>
      </c>
    </row>
    <row r="163">
      <c r="A163" s="95" t="s">
        <v>10367</v>
      </c>
      <c r="B163" s="170">
        <v>45930.0</v>
      </c>
      <c r="C163" s="193" t="s">
        <v>289</v>
      </c>
      <c r="D163" s="94" t="s">
        <v>10579</v>
      </c>
      <c r="E163" s="120" t="s">
        <v>295</v>
      </c>
      <c r="F163" s="170">
        <v>45931.0</v>
      </c>
      <c r="G163" s="193" t="s">
        <v>289</v>
      </c>
      <c r="H163" s="94" t="s">
        <v>10580</v>
      </c>
      <c r="I163" s="10" t="s">
        <v>10581</v>
      </c>
      <c r="J163" s="2" t="s">
        <v>8598</v>
      </c>
      <c r="K163" s="2">
        <v>5.55436242E10</v>
      </c>
      <c r="L163" s="2" t="s">
        <v>8599</v>
      </c>
      <c r="M163" s="2">
        <v>2014.0</v>
      </c>
      <c r="N163" s="2" t="s">
        <v>4476</v>
      </c>
      <c r="O163" s="2">
        <v>13.0</v>
      </c>
      <c r="P163" s="2">
        <v>1.0</v>
      </c>
      <c r="Q163" s="2">
        <v>124.0</v>
      </c>
      <c r="T163" s="2">
        <v>0.0</v>
      </c>
      <c r="U163" s="2">
        <v>9.0</v>
      </c>
      <c r="V163" s="2" t="s">
        <v>8600</v>
      </c>
      <c r="W163" s="10" t="s">
        <v>8601</v>
      </c>
      <c r="X163" s="2" t="s">
        <v>4429</v>
      </c>
      <c r="Y163" s="2" t="s">
        <v>4430</v>
      </c>
      <c r="Z163" s="2" t="s">
        <v>4767</v>
      </c>
      <c r="AA163" s="2" t="s">
        <v>367</v>
      </c>
      <c r="AB163" s="2" t="s">
        <v>8602</v>
      </c>
    </row>
    <row r="164">
      <c r="A164" s="95" t="s">
        <v>10367</v>
      </c>
      <c r="B164" s="170">
        <v>45930.0</v>
      </c>
      <c r="C164" s="193" t="s">
        <v>289</v>
      </c>
      <c r="D164" s="94" t="s">
        <v>10582</v>
      </c>
      <c r="E164" s="120" t="s">
        <v>295</v>
      </c>
      <c r="F164" s="170">
        <v>45931.0</v>
      </c>
      <c r="G164" s="193" t="s">
        <v>289</v>
      </c>
      <c r="H164" s="94" t="s">
        <v>10583</v>
      </c>
      <c r="I164" s="10" t="s">
        <v>10584</v>
      </c>
      <c r="J164" s="2" t="s">
        <v>8648</v>
      </c>
      <c r="K164" s="2" t="s">
        <v>8649</v>
      </c>
      <c r="L164" s="2" t="s">
        <v>8650</v>
      </c>
      <c r="M164" s="2">
        <v>2014.0</v>
      </c>
      <c r="N164" s="2" t="s">
        <v>6540</v>
      </c>
      <c r="O164" s="2">
        <v>106.0</v>
      </c>
      <c r="P164" s="2">
        <v>1.0</v>
      </c>
      <c r="R164" s="2">
        <v>42.0</v>
      </c>
      <c r="S164" s="2">
        <v>49.0</v>
      </c>
      <c r="T164" s="2">
        <v>0.0</v>
      </c>
      <c r="U164" s="2">
        <v>9.0</v>
      </c>
      <c r="V164" s="2" t="s">
        <v>8651</v>
      </c>
      <c r="W164" s="10" t="s">
        <v>8652</v>
      </c>
      <c r="X164" s="2" t="s">
        <v>4429</v>
      </c>
      <c r="Y164" s="2" t="s">
        <v>4430</v>
      </c>
      <c r="AA164" s="2" t="s">
        <v>367</v>
      </c>
      <c r="AB164" s="2" t="s">
        <v>8653</v>
      </c>
    </row>
    <row r="165">
      <c r="A165" s="95" t="s">
        <v>10367</v>
      </c>
      <c r="B165" s="170">
        <v>45930.0</v>
      </c>
      <c r="C165" s="193" t="s">
        <v>289</v>
      </c>
      <c r="D165" s="94" t="s">
        <v>10585</v>
      </c>
      <c r="E165" s="120" t="s">
        <v>295</v>
      </c>
      <c r="F165" s="170">
        <v>45931.0</v>
      </c>
      <c r="G165" s="193" t="s">
        <v>289</v>
      </c>
      <c r="H165" s="94" t="s">
        <v>10586</v>
      </c>
      <c r="I165" s="10" t="s">
        <v>10587</v>
      </c>
      <c r="J165" s="2" t="s">
        <v>8663</v>
      </c>
      <c r="K165" s="2" t="s">
        <v>8664</v>
      </c>
      <c r="L165" s="2" t="s">
        <v>8665</v>
      </c>
      <c r="M165" s="2">
        <v>2014.0</v>
      </c>
      <c r="N165" s="2" t="s">
        <v>8666</v>
      </c>
      <c r="O165" s="2">
        <v>371.0</v>
      </c>
      <c r="P165" s="2">
        <v>3.0</v>
      </c>
      <c r="R165" s="2">
        <v>198.0</v>
      </c>
      <c r="S165" s="2">
        <v>201.0</v>
      </c>
      <c r="T165" s="2">
        <v>0.0</v>
      </c>
      <c r="U165" s="2">
        <v>54.0</v>
      </c>
      <c r="V165" s="2" t="s">
        <v>8667</v>
      </c>
      <c r="W165" s="10" t="s">
        <v>8668</v>
      </c>
      <c r="X165" s="2" t="s">
        <v>4429</v>
      </c>
      <c r="Y165" s="2" t="s">
        <v>4430</v>
      </c>
      <c r="AA165" s="2" t="s">
        <v>367</v>
      </c>
      <c r="AB165" s="2" t="s">
        <v>8669</v>
      </c>
    </row>
    <row r="166">
      <c r="A166" s="95" t="s">
        <v>10367</v>
      </c>
      <c r="B166" s="170">
        <v>45930.0</v>
      </c>
      <c r="C166" s="193" t="s">
        <v>289</v>
      </c>
      <c r="D166" s="94" t="s">
        <v>10588</v>
      </c>
      <c r="E166" s="120" t="s">
        <v>295</v>
      </c>
      <c r="F166" s="170">
        <v>45931.0</v>
      </c>
      <c r="G166" s="193" t="s">
        <v>289</v>
      </c>
      <c r="H166" s="94" t="s">
        <v>10589</v>
      </c>
      <c r="I166" s="10" t="s">
        <v>10590</v>
      </c>
      <c r="J166" s="2" t="s">
        <v>8727</v>
      </c>
      <c r="K166" s="2" t="s">
        <v>8728</v>
      </c>
      <c r="L166" s="2" t="s">
        <v>8729</v>
      </c>
      <c r="M166" s="2">
        <v>2013.0</v>
      </c>
      <c r="N166" s="2" t="s">
        <v>7309</v>
      </c>
      <c r="O166" s="2">
        <v>13.0</v>
      </c>
      <c r="Q166" s="2">
        <v>234.0</v>
      </c>
      <c r="T166" s="2">
        <v>0.0</v>
      </c>
      <c r="U166" s="2">
        <v>13.0</v>
      </c>
      <c r="V166" s="2" t="s">
        <v>8730</v>
      </c>
      <c r="W166" s="10" t="s">
        <v>8731</v>
      </c>
      <c r="X166" s="2" t="s">
        <v>4429</v>
      </c>
      <c r="Y166" s="2" t="s">
        <v>4430</v>
      </c>
      <c r="Z166" s="2" t="s">
        <v>4767</v>
      </c>
      <c r="AA166" s="2" t="s">
        <v>367</v>
      </c>
      <c r="AB166" s="2" t="s">
        <v>8732</v>
      </c>
    </row>
    <row r="167">
      <c r="A167" s="95" t="s">
        <v>10367</v>
      </c>
      <c r="B167" s="170">
        <v>45930.0</v>
      </c>
      <c r="C167" s="193" t="s">
        <v>289</v>
      </c>
      <c r="D167" s="94" t="s">
        <v>10591</v>
      </c>
      <c r="E167" s="120" t="s">
        <v>295</v>
      </c>
      <c r="F167" s="170">
        <v>45931.0</v>
      </c>
      <c r="G167" s="193" t="s">
        <v>289</v>
      </c>
      <c r="H167" s="94" t="s">
        <v>10592</v>
      </c>
      <c r="I167" s="10" t="s">
        <v>10593</v>
      </c>
      <c r="J167" s="2" t="s">
        <v>8868</v>
      </c>
      <c r="K167" s="2" t="s">
        <v>8869</v>
      </c>
      <c r="L167" s="2" t="s">
        <v>8870</v>
      </c>
      <c r="M167" s="2">
        <v>2013.0</v>
      </c>
      <c r="N167" s="2" t="s">
        <v>4756</v>
      </c>
      <c r="O167" s="2">
        <v>13.0</v>
      </c>
      <c r="P167" s="2">
        <v>1.0</v>
      </c>
      <c r="Q167" s="2">
        <v>228.0</v>
      </c>
      <c r="T167" s="2">
        <v>0.0</v>
      </c>
      <c r="U167" s="2">
        <v>135.0</v>
      </c>
      <c r="V167" s="2" t="s">
        <v>8871</v>
      </c>
      <c r="W167" s="10" t="s">
        <v>8872</v>
      </c>
      <c r="X167" s="2" t="s">
        <v>4429</v>
      </c>
      <c r="Y167" s="2" t="s">
        <v>4430</v>
      </c>
      <c r="Z167" s="2" t="s">
        <v>4767</v>
      </c>
      <c r="AA167" s="2" t="s">
        <v>367</v>
      </c>
      <c r="AB167" s="2" t="s">
        <v>8873</v>
      </c>
    </row>
    <row r="168">
      <c r="A168" s="95" t="s">
        <v>10367</v>
      </c>
      <c r="B168" s="170">
        <v>45930.0</v>
      </c>
      <c r="C168" s="193" t="s">
        <v>289</v>
      </c>
      <c r="D168" s="94" t="s">
        <v>10594</v>
      </c>
      <c r="E168" s="120" t="s">
        <v>616</v>
      </c>
      <c r="F168" s="170">
        <v>45931.0</v>
      </c>
      <c r="G168" s="193" t="s">
        <v>289</v>
      </c>
      <c r="H168" s="94" t="s">
        <v>10595</v>
      </c>
      <c r="I168" s="10" t="s">
        <v>10596</v>
      </c>
      <c r="J168" s="2" t="s">
        <v>8956</v>
      </c>
      <c r="K168" s="2">
        <v>5.7224527826E10</v>
      </c>
      <c r="L168" s="2" t="s">
        <v>8957</v>
      </c>
      <c r="M168" s="2">
        <v>2013.0</v>
      </c>
      <c r="N168" s="2" t="s">
        <v>7755</v>
      </c>
      <c r="O168" s="2">
        <v>1.0</v>
      </c>
      <c r="P168" s="2">
        <v>4.0</v>
      </c>
      <c r="R168" s="2">
        <v>251.0</v>
      </c>
      <c r="S168" s="2">
        <v>253.0</v>
      </c>
      <c r="T168" s="2">
        <v>0.0</v>
      </c>
      <c r="U168" s="2">
        <v>22.0</v>
      </c>
      <c r="V168" s="2" t="s">
        <v>8958</v>
      </c>
      <c r="W168" s="10" t="s">
        <v>8959</v>
      </c>
      <c r="X168" s="2" t="s">
        <v>4429</v>
      </c>
      <c r="Y168" s="2" t="s">
        <v>4430</v>
      </c>
      <c r="Z168" s="2" t="s">
        <v>5083</v>
      </c>
      <c r="AA168" s="2" t="s">
        <v>367</v>
      </c>
      <c r="AB168" s="2" t="s">
        <v>8960</v>
      </c>
    </row>
    <row r="169">
      <c r="A169" s="95" t="s">
        <v>10367</v>
      </c>
      <c r="B169" s="170">
        <v>45930.0</v>
      </c>
      <c r="C169" s="193" t="s">
        <v>289</v>
      </c>
      <c r="D169" s="94" t="s">
        <v>10597</v>
      </c>
      <c r="E169" s="95" t="s">
        <v>345</v>
      </c>
      <c r="F169" s="170">
        <v>45931.0</v>
      </c>
      <c r="G169" s="197" t="s">
        <v>289</v>
      </c>
      <c r="H169" s="94" t="s">
        <v>10598</v>
      </c>
      <c r="I169" s="10" t="s">
        <v>10599</v>
      </c>
      <c r="J169" s="2" t="s">
        <v>8962</v>
      </c>
      <c r="K169" s="2" t="s">
        <v>8963</v>
      </c>
      <c r="L169" s="2" t="s">
        <v>8964</v>
      </c>
      <c r="M169" s="2">
        <v>2013.0</v>
      </c>
      <c r="N169" s="2" t="s">
        <v>8965</v>
      </c>
      <c r="O169" s="2">
        <v>34.0</v>
      </c>
      <c r="P169" s="2">
        <v>6.0</v>
      </c>
      <c r="R169" s="2">
        <v>473.0</v>
      </c>
      <c r="S169" s="2">
        <v>480.0</v>
      </c>
      <c r="T169" s="2">
        <v>0.0</v>
      </c>
      <c r="U169" s="2">
        <v>24.0</v>
      </c>
      <c r="W169" s="10" t="s">
        <v>8966</v>
      </c>
      <c r="X169" s="2" t="s">
        <v>4429</v>
      </c>
      <c r="Y169" s="2" t="s">
        <v>4430</v>
      </c>
      <c r="AA169" s="2" t="s">
        <v>367</v>
      </c>
      <c r="AB169" s="2" t="s">
        <v>8967</v>
      </c>
    </row>
    <row r="170">
      <c r="A170" s="95" t="s">
        <v>549</v>
      </c>
      <c r="B170" s="170">
        <v>45930.0</v>
      </c>
      <c r="C170" s="188" t="s">
        <v>360</v>
      </c>
      <c r="D170" s="94" t="s">
        <v>10600</v>
      </c>
      <c r="E170" s="95" t="s">
        <v>345</v>
      </c>
      <c r="F170" s="170">
        <v>45931.0</v>
      </c>
      <c r="G170" s="198" t="s">
        <v>1368</v>
      </c>
      <c r="H170" s="94" t="s">
        <v>10601</v>
      </c>
      <c r="I170" s="10" t="s">
        <v>10602</v>
      </c>
      <c r="J170" s="2" t="s">
        <v>9060</v>
      </c>
      <c r="K170" s="2" t="s">
        <v>9061</v>
      </c>
      <c r="L170" s="2" t="s">
        <v>9062</v>
      </c>
      <c r="M170" s="2">
        <v>2012.0</v>
      </c>
      <c r="N170" s="2" t="s">
        <v>9063</v>
      </c>
      <c r="O170" s="2">
        <v>20.0</v>
      </c>
      <c r="P170" s="2">
        <v>1.0</v>
      </c>
      <c r="R170" s="2">
        <v>5.0</v>
      </c>
      <c r="S170" s="2">
        <v>13.0</v>
      </c>
      <c r="T170" s="2">
        <v>0.0</v>
      </c>
      <c r="U170" s="2">
        <v>4.0</v>
      </c>
      <c r="W170" s="10" t="s">
        <v>9064</v>
      </c>
      <c r="X170" s="2" t="s">
        <v>4429</v>
      </c>
      <c r="Y170" s="2" t="s">
        <v>4430</v>
      </c>
      <c r="AA170" s="2" t="s">
        <v>367</v>
      </c>
      <c r="AB170" s="2" t="s">
        <v>9065</v>
      </c>
    </row>
    <row r="171">
      <c r="A171" s="95" t="s">
        <v>549</v>
      </c>
      <c r="B171" s="170">
        <v>45930.0</v>
      </c>
      <c r="C171" s="188" t="s">
        <v>360</v>
      </c>
      <c r="D171" s="94" t="s">
        <v>10603</v>
      </c>
      <c r="E171" s="95" t="s">
        <v>345</v>
      </c>
      <c r="F171" s="170">
        <v>45931.0</v>
      </c>
      <c r="G171" s="188" t="s">
        <v>360</v>
      </c>
      <c r="H171" s="94" t="s">
        <v>10604</v>
      </c>
      <c r="I171" s="10" t="s">
        <v>10605</v>
      </c>
      <c r="J171" s="2" t="s">
        <v>9134</v>
      </c>
      <c r="K171" s="2" t="s">
        <v>9135</v>
      </c>
      <c r="L171" s="2" t="s">
        <v>9136</v>
      </c>
      <c r="M171" s="2">
        <v>2012.0</v>
      </c>
      <c r="N171" s="2" t="s">
        <v>8341</v>
      </c>
      <c r="O171" s="2" t="s">
        <v>9137</v>
      </c>
      <c r="R171" s="2" t="s">
        <v>9138</v>
      </c>
      <c r="S171" s="2">
        <v>55.0</v>
      </c>
      <c r="T171" s="2">
        <v>0.0</v>
      </c>
      <c r="U171" s="2">
        <v>122.0</v>
      </c>
      <c r="W171" s="10" t="s">
        <v>9139</v>
      </c>
      <c r="X171" s="2" t="s">
        <v>4429</v>
      </c>
      <c r="Y171" s="2" t="s">
        <v>4430</v>
      </c>
      <c r="AA171" s="2" t="s">
        <v>367</v>
      </c>
      <c r="AB171" s="2" t="s">
        <v>9140</v>
      </c>
    </row>
    <row r="172">
      <c r="A172" s="95" t="s">
        <v>549</v>
      </c>
      <c r="B172" s="170">
        <v>45930.0</v>
      </c>
      <c r="C172" s="188" t="s">
        <v>360</v>
      </c>
      <c r="D172" s="94" t="s">
        <v>10606</v>
      </c>
      <c r="E172" s="54" t="s">
        <v>345</v>
      </c>
      <c r="F172" s="170">
        <v>45931.0</v>
      </c>
      <c r="G172" s="188" t="s">
        <v>360</v>
      </c>
      <c r="H172" s="83" t="s">
        <v>10607</v>
      </c>
      <c r="I172" s="199" t="s">
        <v>10608</v>
      </c>
      <c r="J172" s="74" t="s">
        <v>9159</v>
      </c>
      <c r="K172" s="74" t="s">
        <v>9160</v>
      </c>
      <c r="L172" s="74" t="s">
        <v>9161</v>
      </c>
      <c r="M172" s="200">
        <v>2012.0</v>
      </c>
      <c r="N172" s="74" t="s">
        <v>4515</v>
      </c>
      <c r="O172" s="200">
        <v>38.0</v>
      </c>
      <c r="P172" s="200">
        <v>2.0</v>
      </c>
      <c r="Q172" s="74"/>
      <c r="R172" s="200">
        <v>81.0</v>
      </c>
      <c r="S172" s="200">
        <v>88.0</v>
      </c>
      <c r="T172" s="200">
        <v>0.0</v>
      </c>
      <c r="U172" s="200">
        <v>33.0</v>
      </c>
      <c r="V172" s="74" t="s">
        <v>9162</v>
      </c>
      <c r="W172" s="27" t="s">
        <v>9163</v>
      </c>
      <c r="X172" s="74" t="s">
        <v>4429</v>
      </c>
      <c r="Y172" s="74" t="s">
        <v>4430</v>
      </c>
      <c r="Z172" s="74"/>
      <c r="AA172" s="74" t="s">
        <v>367</v>
      </c>
      <c r="AB172" s="74" t="s">
        <v>9164</v>
      </c>
      <c r="AC172" s="74"/>
    </row>
    <row r="173">
      <c r="A173" s="95" t="s">
        <v>549</v>
      </c>
      <c r="B173" s="170">
        <v>45930.0</v>
      </c>
      <c r="C173" s="193" t="s">
        <v>289</v>
      </c>
      <c r="D173" s="94" t="s">
        <v>10609</v>
      </c>
      <c r="E173" s="120" t="s">
        <v>295</v>
      </c>
      <c r="F173" s="170">
        <v>45931.0</v>
      </c>
      <c r="G173" s="193" t="s">
        <v>289</v>
      </c>
      <c r="H173" s="94" t="s">
        <v>10610</v>
      </c>
      <c r="I173" s="10" t="s">
        <v>10611</v>
      </c>
      <c r="J173" s="2" t="s">
        <v>9192</v>
      </c>
      <c r="K173" s="2" t="s">
        <v>9193</v>
      </c>
      <c r="L173" s="2" t="s">
        <v>9194</v>
      </c>
      <c r="M173" s="2">
        <v>2012.0</v>
      </c>
      <c r="N173" s="2" t="s">
        <v>9195</v>
      </c>
      <c r="O173" s="2">
        <v>37.0</v>
      </c>
      <c r="P173" s="2">
        <v>1.0</v>
      </c>
      <c r="R173" s="2">
        <v>54.0</v>
      </c>
      <c r="S173" s="2">
        <v>66.0</v>
      </c>
      <c r="T173" s="2">
        <v>0.0</v>
      </c>
      <c r="U173" s="2">
        <v>42.0</v>
      </c>
      <c r="V173" s="2" t="s">
        <v>9196</v>
      </c>
      <c r="W173" s="10" t="s">
        <v>9197</v>
      </c>
      <c r="X173" s="2" t="s">
        <v>4429</v>
      </c>
      <c r="Y173" s="2" t="s">
        <v>4430</v>
      </c>
      <c r="Z173" s="2" t="s">
        <v>5011</v>
      </c>
      <c r="AA173" s="2" t="s">
        <v>367</v>
      </c>
      <c r="AB173" s="2" t="s">
        <v>9198</v>
      </c>
    </row>
    <row r="174">
      <c r="A174" s="95" t="s">
        <v>549</v>
      </c>
      <c r="B174" s="170">
        <v>45930.0</v>
      </c>
      <c r="C174" s="193" t="s">
        <v>289</v>
      </c>
      <c r="D174" s="94" t="s">
        <v>10612</v>
      </c>
      <c r="E174" s="120" t="s">
        <v>295</v>
      </c>
      <c r="F174" s="170">
        <v>45931.0</v>
      </c>
      <c r="G174" s="193" t="s">
        <v>289</v>
      </c>
      <c r="H174" s="94" t="s">
        <v>10613</v>
      </c>
      <c r="I174" s="10" t="s">
        <v>10614</v>
      </c>
      <c r="J174" s="2" t="s">
        <v>9303</v>
      </c>
      <c r="K174" s="2" t="s">
        <v>9304</v>
      </c>
      <c r="L174" s="2" t="s">
        <v>9305</v>
      </c>
      <c r="M174" s="2">
        <v>2011.0</v>
      </c>
      <c r="N174" s="2" t="s">
        <v>8905</v>
      </c>
      <c r="O174" s="2">
        <v>30.0</v>
      </c>
      <c r="P174" s="2">
        <v>3.0</v>
      </c>
      <c r="R174" s="2">
        <v>205.0</v>
      </c>
      <c r="S174" s="2">
        <v>214.0</v>
      </c>
      <c r="T174" s="2">
        <v>0.0</v>
      </c>
      <c r="U174" s="2">
        <v>42.0</v>
      </c>
      <c r="V174" s="2" t="s">
        <v>9306</v>
      </c>
      <c r="W174" s="10" t="s">
        <v>9307</v>
      </c>
      <c r="X174" s="2" t="s">
        <v>4429</v>
      </c>
      <c r="Y174" s="2" t="s">
        <v>4430</v>
      </c>
      <c r="AA174" s="2" t="s">
        <v>367</v>
      </c>
      <c r="AB174" s="2" t="s">
        <v>9308</v>
      </c>
    </row>
    <row r="175">
      <c r="A175" s="95" t="s">
        <v>549</v>
      </c>
      <c r="B175" s="170">
        <v>45930.0</v>
      </c>
      <c r="C175" s="201" t="s">
        <v>3791</v>
      </c>
      <c r="D175" s="94" t="s">
        <v>10615</v>
      </c>
      <c r="E175" s="95" t="s">
        <v>345</v>
      </c>
      <c r="F175" s="170">
        <v>45931.0</v>
      </c>
      <c r="G175" s="197" t="s">
        <v>289</v>
      </c>
      <c r="H175" s="121" t="s">
        <v>10616</v>
      </c>
      <c r="I175" s="10" t="s">
        <v>10617</v>
      </c>
      <c r="J175" s="2" t="s">
        <v>9363</v>
      </c>
      <c r="K175" s="2" t="s">
        <v>9364</v>
      </c>
      <c r="L175" s="2" t="s">
        <v>9365</v>
      </c>
      <c r="M175" s="2">
        <v>2011.0</v>
      </c>
      <c r="N175" s="2" t="s">
        <v>9002</v>
      </c>
      <c r="O175" s="2">
        <v>21.0</v>
      </c>
      <c r="P175" s="2">
        <v>2.0</v>
      </c>
      <c r="R175" s="2">
        <v>229.0</v>
      </c>
      <c r="S175" s="2">
        <v>234.0</v>
      </c>
      <c r="T175" s="2">
        <v>0.0</v>
      </c>
      <c r="U175" s="2">
        <v>79.0</v>
      </c>
      <c r="V175" s="2" t="s">
        <v>9366</v>
      </c>
      <c r="W175" s="10" t="s">
        <v>9367</v>
      </c>
      <c r="X175" s="2" t="s">
        <v>4429</v>
      </c>
      <c r="Y175" s="2" t="s">
        <v>4430</v>
      </c>
      <c r="Z175" s="2" t="s">
        <v>5229</v>
      </c>
      <c r="AA175" s="2" t="s">
        <v>367</v>
      </c>
      <c r="AB175" s="2" t="s">
        <v>9368</v>
      </c>
    </row>
    <row r="176">
      <c r="A176" s="95" t="s">
        <v>549</v>
      </c>
      <c r="B176" s="170">
        <v>45930.0</v>
      </c>
      <c r="C176" s="193" t="s">
        <v>289</v>
      </c>
      <c r="D176" s="94" t="s">
        <v>10618</v>
      </c>
      <c r="E176" s="95" t="s">
        <v>66</v>
      </c>
      <c r="F176" s="170">
        <v>45930.0</v>
      </c>
      <c r="G176" s="193" t="s">
        <v>289</v>
      </c>
      <c r="H176" s="94" t="s">
        <v>10619</v>
      </c>
      <c r="I176" s="10" t="s">
        <v>10620</v>
      </c>
      <c r="J176" s="2" t="s">
        <v>9396</v>
      </c>
      <c r="K176" s="2" t="s">
        <v>9397</v>
      </c>
      <c r="L176" s="2" t="s">
        <v>9398</v>
      </c>
      <c r="M176" s="2">
        <v>2011.0</v>
      </c>
      <c r="N176" s="2" t="s">
        <v>9399</v>
      </c>
      <c r="O176" s="2">
        <v>22.0</v>
      </c>
      <c r="P176" s="2">
        <v>2.0</v>
      </c>
      <c r="R176" s="2">
        <v>137.0</v>
      </c>
      <c r="S176" s="2">
        <v>147.0</v>
      </c>
      <c r="T176" s="2">
        <v>0.0</v>
      </c>
      <c r="U176" s="2">
        <v>44.0</v>
      </c>
      <c r="V176" s="2" t="s">
        <v>9400</v>
      </c>
      <c r="W176" s="10" t="s">
        <v>9401</v>
      </c>
      <c r="X176" s="2" t="s">
        <v>4429</v>
      </c>
      <c r="Y176" s="2" t="s">
        <v>4430</v>
      </c>
      <c r="AA176" s="2" t="s">
        <v>367</v>
      </c>
      <c r="AB176" s="2" t="s">
        <v>9402</v>
      </c>
    </row>
    <row r="177">
      <c r="A177" s="95" t="s">
        <v>549</v>
      </c>
      <c r="B177" s="170">
        <v>45930.0</v>
      </c>
      <c r="C177" s="193" t="s">
        <v>289</v>
      </c>
      <c r="D177" s="94" t="s">
        <v>10621</v>
      </c>
      <c r="E177" s="120" t="s">
        <v>295</v>
      </c>
      <c r="F177" s="170">
        <v>45931.0</v>
      </c>
      <c r="G177" s="193" t="s">
        <v>289</v>
      </c>
      <c r="H177" s="121" t="s">
        <v>10622</v>
      </c>
      <c r="I177" s="10" t="s">
        <v>10623</v>
      </c>
      <c r="J177" s="2" t="s">
        <v>9418</v>
      </c>
      <c r="K177" s="2" t="s">
        <v>9419</v>
      </c>
      <c r="L177" s="2" t="s">
        <v>9420</v>
      </c>
      <c r="M177" s="2">
        <v>2010.0</v>
      </c>
      <c r="N177" s="2" t="s">
        <v>8341</v>
      </c>
      <c r="O177" s="2">
        <v>48.0</v>
      </c>
      <c r="P177" s="2">
        <v>12.0</v>
      </c>
      <c r="R177" s="2">
        <v>1080.0</v>
      </c>
      <c r="S177" s="2">
        <v>1087.0</v>
      </c>
      <c r="T177" s="2">
        <v>0.0</v>
      </c>
      <c r="U177" s="2">
        <v>113.0</v>
      </c>
      <c r="V177" s="2" t="s">
        <v>9421</v>
      </c>
      <c r="W177" s="10" t="s">
        <v>9422</v>
      </c>
      <c r="X177" s="2" t="s">
        <v>4429</v>
      </c>
      <c r="Y177" s="2" t="s">
        <v>4430</v>
      </c>
      <c r="AA177" s="2" t="s">
        <v>367</v>
      </c>
      <c r="AB177" s="2" t="s">
        <v>9423</v>
      </c>
    </row>
    <row r="178">
      <c r="A178" s="95" t="s">
        <v>549</v>
      </c>
      <c r="B178" s="170">
        <v>45930.0</v>
      </c>
      <c r="C178" s="188" t="s">
        <v>360</v>
      </c>
      <c r="D178" s="94" t="s">
        <v>10624</v>
      </c>
      <c r="E178" s="120" t="s">
        <v>295</v>
      </c>
      <c r="F178" s="170">
        <v>45931.0</v>
      </c>
      <c r="G178" s="188" t="s">
        <v>360</v>
      </c>
      <c r="H178" s="121" t="s">
        <v>10625</v>
      </c>
      <c r="I178" s="10" t="s">
        <v>10626</v>
      </c>
      <c r="J178" s="2" t="s">
        <v>9426</v>
      </c>
      <c r="K178" s="2" t="s">
        <v>9427</v>
      </c>
      <c r="L178" s="2" t="s">
        <v>9428</v>
      </c>
      <c r="M178" s="2">
        <v>2010.0</v>
      </c>
      <c r="N178" s="2" t="s">
        <v>9429</v>
      </c>
      <c r="O178" s="2">
        <v>9.0</v>
      </c>
      <c r="P178" s="2">
        <v>4.0</v>
      </c>
      <c r="R178" s="2">
        <v>272.0</v>
      </c>
      <c r="S178" s="2">
        <v>277.0</v>
      </c>
      <c r="T178" s="2">
        <v>0.0</v>
      </c>
      <c r="U178" s="2">
        <v>12.0</v>
      </c>
      <c r="V178" s="2" t="s">
        <v>9430</v>
      </c>
      <c r="W178" s="10" t="s">
        <v>9431</v>
      </c>
      <c r="X178" s="2" t="s">
        <v>4429</v>
      </c>
      <c r="Y178" s="2" t="s">
        <v>4430</v>
      </c>
      <c r="AA178" s="2" t="s">
        <v>367</v>
      </c>
      <c r="AB178" s="2" t="s">
        <v>9432</v>
      </c>
    </row>
    <row r="179">
      <c r="A179" s="95" t="s">
        <v>549</v>
      </c>
      <c r="B179" s="170">
        <v>45930.0</v>
      </c>
      <c r="C179" s="188" t="s">
        <v>360</v>
      </c>
      <c r="D179" s="94" t="s">
        <v>10627</v>
      </c>
      <c r="E179" s="120" t="s">
        <v>295</v>
      </c>
      <c r="F179" s="170">
        <v>45931.0</v>
      </c>
      <c r="G179" s="188" t="s">
        <v>360</v>
      </c>
      <c r="H179" s="121" t="s">
        <v>10628</v>
      </c>
      <c r="I179" s="10" t="s">
        <v>10629</v>
      </c>
      <c r="J179" s="2" t="s">
        <v>9491</v>
      </c>
      <c r="K179" s="2" t="s">
        <v>9492</v>
      </c>
      <c r="L179" s="2" t="s">
        <v>9493</v>
      </c>
      <c r="M179" s="2">
        <v>2010.0</v>
      </c>
      <c r="N179" s="2" t="s">
        <v>9092</v>
      </c>
      <c r="O179" s="2">
        <v>5.0</v>
      </c>
      <c r="P179" s="2">
        <v>5.0</v>
      </c>
      <c r="R179" s="2">
        <v>276.0</v>
      </c>
      <c r="S179" s="2">
        <v>282.0</v>
      </c>
      <c r="T179" s="2">
        <v>0.0</v>
      </c>
      <c r="U179" s="2">
        <v>188.0</v>
      </c>
      <c r="V179" s="2" t="s">
        <v>9494</v>
      </c>
      <c r="W179" s="10" t="s">
        <v>9495</v>
      </c>
      <c r="X179" s="2" t="s">
        <v>4429</v>
      </c>
      <c r="Y179" s="2" t="s">
        <v>4430</v>
      </c>
      <c r="AA179" s="2" t="s">
        <v>367</v>
      </c>
      <c r="AB179" s="2" t="s">
        <v>9496</v>
      </c>
    </row>
    <row r="180">
      <c r="A180" s="95" t="s">
        <v>549</v>
      </c>
      <c r="B180" s="170">
        <v>45930.0</v>
      </c>
      <c r="C180" s="193" t="s">
        <v>289</v>
      </c>
      <c r="D180" s="94" t="s">
        <v>10630</v>
      </c>
      <c r="E180" s="120" t="s">
        <v>295</v>
      </c>
      <c r="F180" s="202">
        <v>45930.0</v>
      </c>
      <c r="G180" s="193" t="s">
        <v>289</v>
      </c>
      <c r="H180" s="121" t="s">
        <v>10631</v>
      </c>
      <c r="I180" s="10" t="s">
        <v>10632</v>
      </c>
      <c r="J180" s="2" t="s">
        <v>9516</v>
      </c>
      <c r="K180" s="2" t="s">
        <v>9517</v>
      </c>
      <c r="L180" s="2" t="s">
        <v>9518</v>
      </c>
      <c r="M180" s="2">
        <v>2010.0</v>
      </c>
      <c r="N180" s="2" t="s">
        <v>6048</v>
      </c>
      <c r="O180" s="2">
        <v>56.0</v>
      </c>
      <c r="P180" s="2">
        <v>4.0</v>
      </c>
      <c r="R180" s="2" t="s">
        <v>9519</v>
      </c>
      <c r="S180" s="2" t="s">
        <v>9520</v>
      </c>
      <c r="T180" s="2">
        <v>0.0</v>
      </c>
      <c r="U180" s="2">
        <v>21.0</v>
      </c>
      <c r="W180" s="10" t="s">
        <v>9521</v>
      </c>
      <c r="X180" s="2" t="s">
        <v>4429</v>
      </c>
      <c r="Y180" s="2" t="s">
        <v>4430</v>
      </c>
      <c r="AA180" s="2" t="s">
        <v>367</v>
      </c>
      <c r="AB180" s="2" t="s">
        <v>9522</v>
      </c>
    </row>
    <row r="181">
      <c r="A181" s="95" t="s">
        <v>549</v>
      </c>
      <c r="B181" s="170">
        <v>45930.0</v>
      </c>
      <c r="C181" s="188" t="s">
        <v>360</v>
      </c>
      <c r="D181" s="94" t="s">
        <v>10633</v>
      </c>
      <c r="E181" s="120" t="s">
        <v>295</v>
      </c>
      <c r="F181" s="170">
        <v>45931.0</v>
      </c>
      <c r="G181" s="188" t="s">
        <v>360</v>
      </c>
      <c r="H181" s="121" t="s">
        <v>10634</v>
      </c>
      <c r="I181" s="10" t="s">
        <v>10635</v>
      </c>
      <c r="J181" s="2" t="s">
        <v>9895</v>
      </c>
      <c r="K181" s="2" t="s">
        <v>9896</v>
      </c>
      <c r="L181" s="2" t="s">
        <v>9897</v>
      </c>
      <c r="M181" s="2">
        <v>2008.0</v>
      </c>
      <c r="N181" s="2" t="s">
        <v>8905</v>
      </c>
      <c r="O181" s="2">
        <v>27.0</v>
      </c>
      <c r="P181" s="2">
        <v>1.0</v>
      </c>
      <c r="R181" s="2">
        <v>45.0</v>
      </c>
      <c r="S181" s="2">
        <v>53.0</v>
      </c>
      <c r="T181" s="2">
        <v>0.0</v>
      </c>
      <c r="U181" s="2">
        <v>5.0</v>
      </c>
      <c r="V181" s="2" t="s">
        <v>9898</v>
      </c>
      <c r="W181" s="10" t="s">
        <v>9899</v>
      </c>
      <c r="X181" s="2" t="s">
        <v>4429</v>
      </c>
      <c r="Y181" s="2" t="s">
        <v>4430</v>
      </c>
      <c r="AA181" s="2" t="s">
        <v>367</v>
      </c>
      <c r="AB181" s="2" t="s">
        <v>9900</v>
      </c>
    </row>
    <row r="182">
      <c r="A182" s="95" t="s">
        <v>549</v>
      </c>
      <c r="B182" s="170">
        <v>45930.0</v>
      </c>
      <c r="C182" s="188" t="s">
        <v>360</v>
      </c>
      <c r="D182" s="94" t="s">
        <v>10636</v>
      </c>
      <c r="E182" s="120" t="s">
        <v>295</v>
      </c>
      <c r="F182" s="202">
        <v>45930.0</v>
      </c>
      <c r="G182" s="188" t="s">
        <v>360</v>
      </c>
      <c r="H182" s="121" t="s">
        <v>10637</v>
      </c>
      <c r="I182" s="10" t="s">
        <v>10638</v>
      </c>
      <c r="J182" s="2" t="s">
        <v>10138</v>
      </c>
      <c r="K182" s="2" t="s">
        <v>10139</v>
      </c>
      <c r="L182" s="2" t="s">
        <v>10140</v>
      </c>
      <c r="M182" s="2">
        <v>2003.0</v>
      </c>
      <c r="N182" s="2" t="s">
        <v>5510</v>
      </c>
      <c r="O182" s="2">
        <v>54.0</v>
      </c>
      <c r="P182" s="2">
        <v>4.0</v>
      </c>
      <c r="R182" s="2">
        <v>535.0</v>
      </c>
      <c r="S182" s="2">
        <v>541.0</v>
      </c>
      <c r="T182" s="2">
        <v>0.0</v>
      </c>
      <c r="U182" s="2">
        <v>73.0</v>
      </c>
      <c r="V182" s="2" t="s">
        <v>10141</v>
      </c>
      <c r="W182" s="10" t="s">
        <v>10142</v>
      </c>
      <c r="X182" s="2" t="s">
        <v>4429</v>
      </c>
      <c r="Y182" s="2" t="s">
        <v>4430</v>
      </c>
      <c r="AA182" s="2" t="s">
        <v>367</v>
      </c>
      <c r="AB182" s="2" t="s">
        <v>10143</v>
      </c>
    </row>
    <row r="183">
      <c r="A183" s="95"/>
      <c r="B183" s="170"/>
      <c r="C183" s="95"/>
      <c r="D183" s="94"/>
      <c r="E183" s="120"/>
      <c r="F183" s="202"/>
      <c r="G183" s="95"/>
      <c r="H183" s="121"/>
      <c r="I183" s="2"/>
      <c r="J183" s="2"/>
      <c r="K183" s="2"/>
      <c r="L183" s="2"/>
      <c r="M183" s="2"/>
      <c r="N183" s="2"/>
      <c r="O183" s="2"/>
      <c r="P183" s="2"/>
      <c r="R183" s="2"/>
      <c r="S183" s="2"/>
      <c r="T183" s="2"/>
      <c r="U183" s="2"/>
      <c r="V183" s="2"/>
      <c r="W183" s="2"/>
      <c r="X183" s="2"/>
      <c r="Y183" s="2"/>
      <c r="AA183" s="2"/>
      <c r="AB183" s="2"/>
    </row>
    <row r="184">
      <c r="A184" s="203" t="s">
        <v>10639</v>
      </c>
      <c r="B184" s="170"/>
      <c r="C184" s="95"/>
      <c r="D184" s="94"/>
      <c r="E184" s="120"/>
      <c r="F184" s="202"/>
      <c r="G184" s="95"/>
      <c r="H184" s="121"/>
      <c r="I184" s="2"/>
      <c r="J184" s="2"/>
      <c r="K184" s="2"/>
      <c r="L184" s="2"/>
      <c r="M184" s="2"/>
      <c r="N184" s="2"/>
      <c r="O184" s="2"/>
      <c r="P184" s="2"/>
      <c r="R184" s="2"/>
      <c r="S184" s="2"/>
      <c r="T184" s="2"/>
      <c r="U184" s="2"/>
      <c r="V184" s="2"/>
      <c r="W184" s="2"/>
      <c r="X184" s="2"/>
      <c r="Y184" s="2"/>
      <c r="AA184" s="2"/>
      <c r="AB184" s="2"/>
    </row>
    <row r="185">
      <c r="A185" s="37" t="s">
        <v>819</v>
      </c>
      <c r="B185" s="37" t="s">
        <v>820</v>
      </c>
      <c r="C185" s="37" t="s">
        <v>821</v>
      </c>
      <c r="D185" s="37" t="s">
        <v>189</v>
      </c>
      <c r="E185" s="19" t="s">
        <v>822</v>
      </c>
      <c r="F185" s="19" t="s">
        <v>820</v>
      </c>
      <c r="G185" s="19" t="s">
        <v>821</v>
      </c>
      <c r="H185" s="19" t="s">
        <v>189</v>
      </c>
      <c r="I185" s="2"/>
      <c r="J185" s="74"/>
      <c r="K185" s="74"/>
      <c r="L185" s="74"/>
      <c r="M185" s="200"/>
      <c r="N185" s="74"/>
      <c r="O185" s="200"/>
      <c r="P185" s="200"/>
      <c r="Q185" s="74"/>
      <c r="R185" s="74"/>
      <c r="S185" s="74"/>
      <c r="T185" s="74"/>
      <c r="U185" s="74"/>
      <c r="V185" s="74"/>
      <c r="W185" s="74"/>
      <c r="X185" s="74"/>
      <c r="Y185" s="74"/>
      <c r="Z185" s="74"/>
      <c r="AA185" s="27"/>
      <c r="AB185" s="74"/>
      <c r="AC185" s="74"/>
    </row>
    <row r="186">
      <c r="A186" s="95" t="s">
        <v>382</v>
      </c>
      <c r="B186" s="170">
        <v>45931.0</v>
      </c>
      <c r="C186" s="193" t="s">
        <v>289</v>
      </c>
      <c r="D186" s="94" t="s">
        <v>10640</v>
      </c>
      <c r="E186" s="120" t="s">
        <v>517</v>
      </c>
      <c r="F186" s="202">
        <v>45932.0</v>
      </c>
      <c r="G186" s="188" t="s">
        <v>360</v>
      </c>
      <c r="H186" s="121" t="s">
        <v>10641</v>
      </c>
      <c r="I186" s="17" t="s">
        <v>10642</v>
      </c>
      <c r="J186" s="74" t="s">
        <v>999</v>
      </c>
      <c r="K186" s="74" t="s">
        <v>1000</v>
      </c>
      <c r="L186" s="74" t="s">
        <v>1001</v>
      </c>
      <c r="M186" s="200">
        <v>2010.0</v>
      </c>
      <c r="N186" s="74" t="s">
        <v>1002</v>
      </c>
      <c r="O186" s="200">
        <v>100.0</v>
      </c>
      <c r="P186" s="200">
        <v>12.0</v>
      </c>
      <c r="Q186" s="74" t="s">
        <v>1003</v>
      </c>
      <c r="R186" s="74" t="s">
        <v>851</v>
      </c>
      <c r="S186" s="74" t="s">
        <v>1004</v>
      </c>
      <c r="T186" s="74"/>
      <c r="U186" s="74"/>
      <c r="V186" s="74"/>
      <c r="W186" s="74"/>
      <c r="X186" s="74" t="s">
        <v>853</v>
      </c>
      <c r="Y186" s="74" t="s">
        <v>1005</v>
      </c>
      <c r="Z186" s="74" t="s">
        <v>1006</v>
      </c>
      <c r="AA186" s="27" t="s">
        <v>1007</v>
      </c>
      <c r="AB186" s="74" t="s">
        <v>1008</v>
      </c>
      <c r="AC186" s="74"/>
    </row>
    <row r="187">
      <c r="A187" s="95" t="s">
        <v>342</v>
      </c>
      <c r="B187" s="170">
        <v>45931.0</v>
      </c>
      <c r="C187" s="188" t="s">
        <v>360</v>
      </c>
      <c r="D187" s="94" t="s">
        <v>10643</v>
      </c>
      <c r="E187" s="120" t="s">
        <v>386</v>
      </c>
      <c r="F187" s="202">
        <v>45931.0</v>
      </c>
      <c r="G187" s="188" t="s">
        <v>360</v>
      </c>
      <c r="H187" s="121" t="s">
        <v>10644</v>
      </c>
      <c r="I187" s="10" t="s">
        <v>10414</v>
      </c>
      <c r="J187" s="2" t="s">
        <v>1057</v>
      </c>
      <c r="K187" s="120" t="s">
        <v>1058</v>
      </c>
      <c r="L187" s="2" t="s">
        <v>1047</v>
      </c>
      <c r="M187" s="2">
        <v>2010.0</v>
      </c>
      <c r="N187" s="2" t="s">
        <v>1059</v>
      </c>
      <c r="O187" s="2">
        <v>27.0</v>
      </c>
      <c r="P187" s="2">
        <v>2.0</v>
      </c>
      <c r="Q187" s="2" t="s">
        <v>1060</v>
      </c>
      <c r="R187" s="2" t="s">
        <v>851</v>
      </c>
      <c r="S187" s="2" t="s">
        <v>1061</v>
      </c>
      <c r="X187" s="2" t="s">
        <v>853</v>
      </c>
      <c r="Y187" s="2" t="s">
        <v>1062</v>
      </c>
      <c r="Z187" s="2" t="s">
        <v>1063</v>
      </c>
      <c r="AA187" s="10" t="s">
        <v>1064</v>
      </c>
      <c r="AB187" s="2" t="s">
        <v>1065</v>
      </c>
    </row>
    <row r="188">
      <c r="A188" s="95" t="s">
        <v>342</v>
      </c>
      <c r="B188" s="170">
        <v>45931.0</v>
      </c>
      <c r="C188" s="193" t="s">
        <v>289</v>
      </c>
      <c r="D188" s="94" t="s">
        <v>10645</v>
      </c>
      <c r="E188" s="120" t="s">
        <v>386</v>
      </c>
      <c r="F188" s="202">
        <v>44470.0</v>
      </c>
      <c r="G188" s="188" t="s">
        <v>1264</v>
      </c>
      <c r="H188" s="204" t="s">
        <v>10646</v>
      </c>
      <c r="I188" s="10" t="s">
        <v>10647</v>
      </c>
      <c r="J188" s="2" t="s">
        <v>1077</v>
      </c>
      <c r="K188" s="2" t="s">
        <v>1078</v>
      </c>
      <c r="L188" s="2" t="s">
        <v>1079</v>
      </c>
      <c r="M188" s="2">
        <v>2013.0</v>
      </c>
      <c r="N188" s="2" t="s">
        <v>1080</v>
      </c>
      <c r="O188" s="2">
        <v>143.0</v>
      </c>
      <c r="Q188" s="2" t="s">
        <v>1081</v>
      </c>
      <c r="R188" s="2" t="s">
        <v>851</v>
      </c>
      <c r="S188" s="2" t="s">
        <v>1082</v>
      </c>
      <c r="X188" s="2" t="s">
        <v>853</v>
      </c>
      <c r="Y188" s="2" t="s">
        <v>1083</v>
      </c>
      <c r="Z188" s="2" t="s">
        <v>1084</v>
      </c>
      <c r="AA188" s="10" t="s">
        <v>1085</v>
      </c>
      <c r="AB188" s="2" t="s">
        <v>1086</v>
      </c>
    </row>
    <row r="189">
      <c r="A189" s="95" t="s">
        <v>342</v>
      </c>
      <c r="B189" s="170">
        <v>45931.0</v>
      </c>
      <c r="C189" s="193" t="s">
        <v>289</v>
      </c>
      <c r="D189" s="94" t="s">
        <v>10648</v>
      </c>
      <c r="E189" s="120" t="s">
        <v>386</v>
      </c>
      <c r="F189" s="202">
        <v>44470.0</v>
      </c>
      <c r="G189" s="189" t="s">
        <v>289</v>
      </c>
      <c r="H189" s="121" t="s">
        <v>10649</v>
      </c>
      <c r="I189" s="10" t="s">
        <v>10650</v>
      </c>
      <c r="J189" s="2" t="s">
        <v>1773</v>
      </c>
      <c r="K189" s="2" t="s">
        <v>1774</v>
      </c>
      <c r="L189" s="2" t="s">
        <v>1775</v>
      </c>
      <c r="M189" s="2" t="s">
        <v>1776</v>
      </c>
      <c r="N189" s="2" t="s">
        <v>1777</v>
      </c>
      <c r="O189" s="2">
        <v>2020.0</v>
      </c>
      <c r="P189" s="140">
        <v>43860.0</v>
      </c>
      <c r="Q189" s="2" t="s">
        <v>1778</v>
      </c>
      <c r="R189" s="2" t="s">
        <v>1779</v>
      </c>
      <c r="S189" s="2" t="s">
        <v>1780</v>
      </c>
    </row>
    <row r="190">
      <c r="A190" s="95" t="s">
        <v>342</v>
      </c>
      <c r="B190" s="170">
        <v>45931.0</v>
      </c>
      <c r="C190" s="193" t="s">
        <v>289</v>
      </c>
      <c r="D190" s="94" t="s">
        <v>10651</v>
      </c>
      <c r="E190" s="120" t="s">
        <v>697</v>
      </c>
      <c r="F190" s="202">
        <v>45932.0</v>
      </c>
      <c r="G190" s="193" t="s">
        <v>289</v>
      </c>
      <c r="H190" s="121" t="s">
        <v>10652</v>
      </c>
      <c r="I190" s="10" t="s">
        <v>10653</v>
      </c>
      <c r="J190" s="2" t="s">
        <v>2143</v>
      </c>
      <c r="K190" s="2" t="s">
        <v>2144</v>
      </c>
      <c r="L190" s="2" t="s">
        <v>2145</v>
      </c>
      <c r="M190" s="2" t="s">
        <v>2146</v>
      </c>
      <c r="N190" s="2" t="s">
        <v>1714</v>
      </c>
      <c r="O190" s="2">
        <v>2010.0</v>
      </c>
      <c r="P190" s="140">
        <v>40410.0</v>
      </c>
      <c r="S190" s="2" t="s">
        <v>2147</v>
      </c>
    </row>
    <row r="191">
      <c r="A191" s="95" t="s">
        <v>870</v>
      </c>
      <c r="B191" s="170">
        <v>45931.0</v>
      </c>
      <c r="C191" s="193" t="s">
        <v>289</v>
      </c>
      <c r="D191" s="94" t="s">
        <v>10654</v>
      </c>
      <c r="E191" s="120" t="s">
        <v>295</v>
      </c>
      <c r="F191" s="202">
        <v>45931.0</v>
      </c>
      <c r="G191" s="189" t="s">
        <v>289</v>
      </c>
      <c r="H191" s="205" t="s">
        <v>10655</v>
      </c>
      <c r="I191" s="10" t="s">
        <v>10656</v>
      </c>
      <c r="J191" s="120" t="s">
        <v>2227</v>
      </c>
      <c r="K191" s="2" t="s">
        <v>2228</v>
      </c>
      <c r="L191" s="2" t="s">
        <v>2229</v>
      </c>
      <c r="M191" s="2" t="s">
        <v>2230</v>
      </c>
      <c r="N191" s="2" t="s">
        <v>2231</v>
      </c>
      <c r="O191" s="2">
        <v>2024.0</v>
      </c>
      <c r="P191" s="140">
        <v>45162.0</v>
      </c>
      <c r="Q191" s="2" t="s">
        <v>2232</v>
      </c>
      <c r="S191" s="2" t="s">
        <v>2233</v>
      </c>
    </row>
    <row r="192">
      <c r="A192" s="95" t="s">
        <v>693</v>
      </c>
      <c r="B192" s="170">
        <v>45932.0</v>
      </c>
      <c r="C192" s="188" t="s">
        <v>360</v>
      </c>
      <c r="D192" s="94" t="s">
        <v>10657</v>
      </c>
      <c r="E192" s="120" t="s">
        <v>697</v>
      </c>
      <c r="F192" s="202">
        <v>45932.0</v>
      </c>
      <c r="G192" s="188" t="s">
        <v>360</v>
      </c>
      <c r="H192" s="121" t="s">
        <v>10658</v>
      </c>
      <c r="I192" s="199" t="s">
        <v>10659</v>
      </c>
      <c r="J192" s="74" t="s">
        <v>9822</v>
      </c>
      <c r="K192" s="74" t="s">
        <v>9823</v>
      </c>
      <c r="L192" s="74" t="s">
        <v>9824</v>
      </c>
      <c r="M192" s="200">
        <v>2008.0</v>
      </c>
      <c r="N192" s="74" t="s">
        <v>9101</v>
      </c>
      <c r="O192" s="200">
        <v>43.0</v>
      </c>
      <c r="P192" s="200">
        <v>2.0</v>
      </c>
      <c r="Q192" s="74"/>
      <c r="R192" s="200">
        <v>552.0</v>
      </c>
      <c r="S192" s="200">
        <v>568.0</v>
      </c>
      <c r="T192" s="200">
        <v>0.0</v>
      </c>
      <c r="U192" s="200">
        <v>39.0</v>
      </c>
      <c r="V192" s="74" t="s">
        <v>9825</v>
      </c>
      <c r="W192" s="27" t="s">
        <v>9826</v>
      </c>
      <c r="X192" s="74" t="s">
        <v>4429</v>
      </c>
      <c r="Y192" s="74" t="s">
        <v>4430</v>
      </c>
      <c r="Z192" s="74" t="s">
        <v>5157</v>
      </c>
      <c r="AA192" s="74" t="s">
        <v>367</v>
      </c>
      <c r="AB192" s="74" t="s">
        <v>9827</v>
      </c>
      <c r="AC192" s="74"/>
    </row>
    <row r="193">
      <c r="A193" s="60" t="s">
        <v>342</v>
      </c>
      <c r="B193" s="206">
        <v>45931.0</v>
      </c>
      <c r="C193" s="188" t="s">
        <v>360</v>
      </c>
      <c r="D193" s="94" t="s">
        <v>10660</v>
      </c>
      <c r="E193" s="120" t="s">
        <v>697</v>
      </c>
      <c r="F193" s="202">
        <v>45933.0</v>
      </c>
      <c r="G193" s="188" t="s">
        <v>360</v>
      </c>
      <c r="H193" s="121" t="s">
        <v>10661</v>
      </c>
      <c r="I193" s="10" t="s">
        <v>10662</v>
      </c>
      <c r="J193" s="120" t="s">
        <v>2410</v>
      </c>
      <c r="K193" s="2" t="s">
        <v>2411</v>
      </c>
      <c r="L193" s="2" t="s">
        <v>2412</v>
      </c>
      <c r="M193" s="2" t="s">
        <v>2413</v>
      </c>
      <c r="N193" s="2" t="s">
        <v>2414</v>
      </c>
      <c r="O193" s="2">
        <v>2020.0</v>
      </c>
      <c r="P193" s="140">
        <v>43841.0</v>
      </c>
      <c r="S193" s="2" t="s">
        <v>2415</v>
      </c>
    </row>
    <row r="194">
      <c r="A194" s="95" t="s">
        <v>386</v>
      </c>
      <c r="B194" s="170">
        <v>45931.0</v>
      </c>
      <c r="C194" s="188" t="s">
        <v>1264</v>
      </c>
      <c r="D194" s="94" t="s">
        <v>10663</v>
      </c>
      <c r="E194" s="120" t="s">
        <v>697</v>
      </c>
      <c r="F194" s="202">
        <v>45932.0</v>
      </c>
      <c r="G194" s="188" t="s">
        <v>360</v>
      </c>
      <c r="H194" s="121" t="s">
        <v>10664</v>
      </c>
      <c r="I194" s="10" t="s">
        <v>10665</v>
      </c>
      <c r="J194" s="120" t="s">
        <v>2562</v>
      </c>
      <c r="K194" s="2" t="s">
        <v>2563</v>
      </c>
      <c r="L194" s="2" t="s">
        <v>2564</v>
      </c>
      <c r="M194" s="2" t="s">
        <v>2565</v>
      </c>
      <c r="N194" s="2" t="s">
        <v>2525</v>
      </c>
      <c r="O194" s="2">
        <v>2025.0</v>
      </c>
      <c r="P194" s="140">
        <v>45709.0</v>
      </c>
      <c r="S194" s="2" t="s">
        <v>2566</v>
      </c>
    </row>
    <row r="195">
      <c r="A195" s="95" t="s">
        <v>386</v>
      </c>
      <c r="B195" s="170">
        <v>45931.0</v>
      </c>
      <c r="C195" s="188" t="s">
        <v>1264</v>
      </c>
      <c r="D195" s="94" t="s">
        <v>10666</v>
      </c>
      <c r="E195" s="120" t="s">
        <v>697</v>
      </c>
      <c r="F195" s="202">
        <v>45932.0</v>
      </c>
      <c r="G195" s="188" t="s">
        <v>360</v>
      </c>
      <c r="H195" s="121" t="s">
        <v>10667</v>
      </c>
      <c r="I195" s="10" t="s">
        <v>10668</v>
      </c>
      <c r="J195" s="2" t="s">
        <v>2569</v>
      </c>
      <c r="K195" s="2" t="s">
        <v>2570</v>
      </c>
      <c r="L195" s="2" t="s">
        <v>2571</v>
      </c>
      <c r="M195" s="2" t="s">
        <v>2572</v>
      </c>
      <c r="N195" s="2" t="s">
        <v>2240</v>
      </c>
      <c r="O195" s="2">
        <v>2016.0</v>
      </c>
      <c r="P195" s="140">
        <v>42433.0</v>
      </c>
      <c r="S195" s="2" t="s">
        <v>2573</v>
      </c>
    </row>
    <row r="196">
      <c r="A196" s="95" t="s">
        <v>386</v>
      </c>
      <c r="B196" s="170">
        <v>45931.0</v>
      </c>
      <c r="C196" s="193" t="s">
        <v>289</v>
      </c>
      <c r="D196" s="94" t="s">
        <v>10669</v>
      </c>
      <c r="E196" s="120" t="s">
        <v>697</v>
      </c>
      <c r="F196" s="202">
        <v>45932.0</v>
      </c>
      <c r="G196" s="188" t="s">
        <v>360</v>
      </c>
      <c r="H196" s="121" t="s">
        <v>10670</v>
      </c>
      <c r="I196" s="199" t="s">
        <v>10671</v>
      </c>
      <c r="J196" s="74" t="s">
        <v>9116</v>
      </c>
      <c r="K196" s="74" t="s">
        <v>9117</v>
      </c>
      <c r="L196" s="74" t="s">
        <v>9118</v>
      </c>
      <c r="M196" s="200">
        <v>2012.0</v>
      </c>
      <c r="N196" s="74" t="s">
        <v>8514</v>
      </c>
      <c r="O196" s="200">
        <v>34.0</v>
      </c>
      <c r="P196" s="200">
        <v>2.0</v>
      </c>
      <c r="Q196" s="74"/>
      <c r="R196" s="200">
        <v>44.0</v>
      </c>
      <c r="S196" s="200">
        <v>52.0</v>
      </c>
      <c r="T196" s="200">
        <v>0.0</v>
      </c>
      <c r="U196" s="200">
        <v>19.0</v>
      </c>
      <c r="V196" s="74" t="s">
        <v>9119</v>
      </c>
      <c r="W196" s="27" t="s">
        <v>9120</v>
      </c>
      <c r="X196" s="74" t="s">
        <v>4429</v>
      </c>
      <c r="Y196" s="74" t="s">
        <v>4430</v>
      </c>
      <c r="Z196" s="74"/>
      <c r="AA196" s="74" t="s">
        <v>367</v>
      </c>
      <c r="AB196" s="74" t="s">
        <v>9121</v>
      </c>
      <c r="AC196" s="74"/>
    </row>
    <row r="197">
      <c r="A197" s="95" t="s">
        <v>386</v>
      </c>
      <c r="B197" s="170">
        <v>45931.0</v>
      </c>
      <c r="C197" s="188" t="s">
        <v>1264</v>
      </c>
      <c r="D197" s="94" t="s">
        <v>10672</v>
      </c>
      <c r="E197" s="120" t="s">
        <v>732</v>
      </c>
      <c r="F197" s="202">
        <v>45932.0</v>
      </c>
      <c r="G197" s="188" t="s">
        <v>360</v>
      </c>
      <c r="H197" s="121" t="s">
        <v>10673</v>
      </c>
      <c r="I197" s="199" t="s">
        <v>10674</v>
      </c>
      <c r="J197" s="74" t="s">
        <v>9098</v>
      </c>
      <c r="K197" s="74" t="s">
        <v>9099</v>
      </c>
      <c r="L197" s="74" t="s">
        <v>9100</v>
      </c>
      <c r="M197" s="200">
        <v>2012.0</v>
      </c>
      <c r="N197" s="74" t="s">
        <v>9101</v>
      </c>
      <c r="O197" s="200">
        <v>47.0</v>
      </c>
      <c r="P197" s="74" t="s">
        <v>9102</v>
      </c>
      <c r="Q197" s="74"/>
      <c r="R197" s="200">
        <v>556.0</v>
      </c>
      <c r="S197" s="200">
        <v>569.0</v>
      </c>
      <c r="T197" s="200">
        <v>0.0</v>
      </c>
      <c r="U197" s="200">
        <v>59.0</v>
      </c>
      <c r="V197" s="74" t="s">
        <v>9103</v>
      </c>
      <c r="W197" s="27" t="s">
        <v>9104</v>
      </c>
      <c r="X197" s="74" t="s">
        <v>4429</v>
      </c>
      <c r="Y197" s="74" t="s">
        <v>4430</v>
      </c>
      <c r="Z197" s="74" t="s">
        <v>5157</v>
      </c>
      <c r="AA197" s="74" t="s">
        <v>367</v>
      </c>
      <c r="AB197" s="74" t="s">
        <v>9105</v>
      </c>
      <c r="AC197" s="74"/>
    </row>
    <row r="198">
      <c r="A198" s="95" t="s">
        <v>386</v>
      </c>
      <c r="B198" s="170">
        <v>45931.0</v>
      </c>
      <c r="C198" s="193" t="s">
        <v>289</v>
      </c>
      <c r="D198" s="2" t="s">
        <v>10675</v>
      </c>
      <c r="E198" s="120" t="s">
        <v>697</v>
      </c>
      <c r="F198" s="202">
        <v>45932.0</v>
      </c>
      <c r="G198" s="188" t="s">
        <v>360</v>
      </c>
      <c r="H198" s="121" t="s">
        <v>10676</v>
      </c>
      <c r="I198" s="10" t="s">
        <v>10677</v>
      </c>
      <c r="J198" s="2" t="s">
        <v>2781</v>
      </c>
      <c r="K198" s="2" t="s">
        <v>2782</v>
      </c>
      <c r="L198" s="2" t="s">
        <v>2783</v>
      </c>
      <c r="M198" s="2" t="s">
        <v>2784</v>
      </c>
      <c r="N198" s="2" t="s">
        <v>2785</v>
      </c>
      <c r="O198" s="2">
        <v>2011.0</v>
      </c>
      <c r="P198" s="142">
        <v>40527.0</v>
      </c>
      <c r="S198" s="2" t="s">
        <v>2786</v>
      </c>
    </row>
    <row r="199">
      <c r="A199" s="95" t="s">
        <v>386</v>
      </c>
      <c r="B199" s="170">
        <v>45931.0</v>
      </c>
      <c r="C199" s="193" t="s">
        <v>289</v>
      </c>
      <c r="D199" s="94" t="s">
        <v>10678</v>
      </c>
      <c r="E199" s="120" t="s">
        <v>697</v>
      </c>
      <c r="F199" s="202">
        <v>45932.0</v>
      </c>
      <c r="G199" s="193" t="s">
        <v>289</v>
      </c>
      <c r="H199" s="121" t="s">
        <v>10679</v>
      </c>
      <c r="I199" s="199" t="s">
        <v>10680</v>
      </c>
      <c r="J199" s="74" t="s">
        <v>9008</v>
      </c>
      <c r="K199" s="74" t="s">
        <v>9009</v>
      </c>
      <c r="L199" s="74" t="s">
        <v>9010</v>
      </c>
      <c r="M199" s="200">
        <v>2012.0</v>
      </c>
      <c r="N199" s="74" t="s">
        <v>5608</v>
      </c>
      <c r="O199" s="200">
        <v>18.0</v>
      </c>
      <c r="P199" s="200">
        <v>7.0</v>
      </c>
      <c r="Q199" s="74"/>
      <c r="R199" s="74" t="s">
        <v>9011</v>
      </c>
      <c r="S199" s="74" t="s">
        <v>9012</v>
      </c>
      <c r="T199" s="200">
        <v>0.0</v>
      </c>
      <c r="U199" s="200">
        <v>7.0</v>
      </c>
      <c r="V199" s="74"/>
      <c r="W199" s="27" t="s">
        <v>9013</v>
      </c>
      <c r="X199" s="74" t="s">
        <v>4429</v>
      </c>
      <c r="Y199" s="74" t="s">
        <v>4430</v>
      </c>
      <c r="Z199" s="74"/>
      <c r="AA199" s="74" t="s">
        <v>367</v>
      </c>
      <c r="AB199" s="74" t="s">
        <v>9014</v>
      </c>
      <c r="AC199" s="74"/>
    </row>
    <row r="200">
      <c r="A200" s="95" t="s">
        <v>386</v>
      </c>
      <c r="B200" s="170">
        <v>45931.0</v>
      </c>
      <c r="C200" s="188" t="s">
        <v>1264</v>
      </c>
      <c r="D200" s="94" t="s">
        <v>10681</v>
      </c>
      <c r="E200" s="120" t="s">
        <v>732</v>
      </c>
      <c r="F200" s="202">
        <v>45932.0</v>
      </c>
      <c r="G200" s="188" t="s">
        <v>360</v>
      </c>
      <c r="H200" s="121" t="s">
        <v>10682</v>
      </c>
      <c r="I200" s="199" t="s">
        <v>10683</v>
      </c>
      <c r="J200" s="74" t="s">
        <v>8911</v>
      </c>
      <c r="K200" s="74" t="s">
        <v>8912</v>
      </c>
      <c r="L200" s="74" t="s">
        <v>8913</v>
      </c>
      <c r="M200" s="200">
        <v>2013.0</v>
      </c>
      <c r="N200" s="74" t="s">
        <v>1758</v>
      </c>
      <c r="O200" s="200">
        <v>119.0</v>
      </c>
      <c r="P200" s="200">
        <v>7.0</v>
      </c>
      <c r="Q200" s="74"/>
      <c r="R200" s="200">
        <v>1365.0</v>
      </c>
      <c r="S200" s="200">
        <v>1372.0</v>
      </c>
      <c r="T200" s="200">
        <v>0.0</v>
      </c>
      <c r="U200" s="200">
        <v>87.0</v>
      </c>
      <c r="V200" s="74" t="s">
        <v>8914</v>
      </c>
      <c r="W200" s="27" t="s">
        <v>8915</v>
      </c>
      <c r="X200" s="74" t="s">
        <v>4429</v>
      </c>
      <c r="Y200" s="74" t="s">
        <v>4430</v>
      </c>
      <c r="Z200" s="74" t="s">
        <v>5157</v>
      </c>
      <c r="AA200" s="74" t="s">
        <v>367</v>
      </c>
      <c r="AB200" s="74" t="s">
        <v>8916</v>
      </c>
      <c r="AC200" s="74"/>
    </row>
    <row r="201">
      <c r="A201" s="95" t="s">
        <v>386</v>
      </c>
      <c r="B201" s="170">
        <v>45931.0</v>
      </c>
      <c r="C201" s="193" t="s">
        <v>289</v>
      </c>
      <c r="D201" s="94" t="s">
        <v>10684</v>
      </c>
      <c r="E201" s="120" t="s">
        <v>697</v>
      </c>
      <c r="F201" s="202">
        <v>45932.0</v>
      </c>
      <c r="G201" s="193" t="s">
        <v>289</v>
      </c>
      <c r="H201" s="121" t="s">
        <v>10685</v>
      </c>
      <c r="I201" s="10" t="s">
        <v>10686</v>
      </c>
      <c r="J201" s="2" t="s">
        <v>2994</v>
      </c>
      <c r="K201" s="2" t="s">
        <v>2995</v>
      </c>
      <c r="L201" s="2" t="s">
        <v>2996</v>
      </c>
      <c r="M201" s="2" t="s">
        <v>2997</v>
      </c>
      <c r="N201" s="2" t="s">
        <v>2998</v>
      </c>
      <c r="O201" s="2">
        <v>2020.0</v>
      </c>
      <c r="P201" s="140">
        <v>43735.0</v>
      </c>
      <c r="S201" s="2" t="s">
        <v>983</v>
      </c>
    </row>
    <row r="202">
      <c r="A202" s="95" t="s">
        <v>353</v>
      </c>
      <c r="B202" s="170">
        <v>45932.0</v>
      </c>
      <c r="C202" s="193" t="s">
        <v>700</v>
      </c>
      <c r="D202" s="207" t="s">
        <v>10687</v>
      </c>
      <c r="E202" s="120" t="s">
        <v>382</v>
      </c>
      <c r="F202" s="202">
        <v>45932.0</v>
      </c>
      <c r="G202" s="171" t="s">
        <v>289</v>
      </c>
      <c r="H202" s="2" t="s">
        <v>10688</v>
      </c>
      <c r="I202" s="74"/>
      <c r="J202" s="74" t="s">
        <v>8902</v>
      </c>
      <c r="K202" s="74" t="s">
        <v>8903</v>
      </c>
      <c r="L202" s="74" t="s">
        <v>8904</v>
      </c>
      <c r="M202" s="200">
        <v>2013.0</v>
      </c>
      <c r="N202" s="74" t="s">
        <v>8905</v>
      </c>
      <c r="O202" s="200">
        <v>32.0</v>
      </c>
      <c r="P202" s="200">
        <v>2.0</v>
      </c>
      <c r="Q202" s="74"/>
      <c r="R202" s="200">
        <v>167.0</v>
      </c>
      <c r="S202" s="200">
        <v>172.0</v>
      </c>
      <c r="T202" s="200">
        <v>0.0</v>
      </c>
      <c r="U202" s="200">
        <v>4.0</v>
      </c>
      <c r="V202" s="74" t="s">
        <v>8906</v>
      </c>
      <c r="W202" s="27" t="s">
        <v>8907</v>
      </c>
      <c r="X202" s="74" t="s">
        <v>4429</v>
      </c>
      <c r="Y202" s="74" t="s">
        <v>4430</v>
      </c>
      <c r="Z202" s="74"/>
      <c r="AA202" s="74" t="s">
        <v>367</v>
      </c>
      <c r="AB202" s="74" t="s">
        <v>8908</v>
      </c>
      <c r="AC202" s="74"/>
    </row>
    <row r="203">
      <c r="A203" s="95" t="s">
        <v>926</v>
      </c>
      <c r="B203" s="170">
        <v>45931.0</v>
      </c>
      <c r="C203" s="193" t="s">
        <v>700</v>
      </c>
      <c r="D203" s="94" t="s">
        <v>10689</v>
      </c>
      <c r="E203" s="120" t="s">
        <v>697</v>
      </c>
      <c r="F203" s="202">
        <v>45932.0</v>
      </c>
      <c r="G203" s="171" t="s">
        <v>289</v>
      </c>
      <c r="H203" s="95" t="s">
        <v>10690</v>
      </c>
      <c r="I203" s="199" t="s">
        <v>10691</v>
      </c>
      <c r="J203" s="74" t="s">
        <v>8860</v>
      </c>
      <c r="K203" s="74" t="s">
        <v>8861</v>
      </c>
      <c r="L203" s="74" t="s">
        <v>8862</v>
      </c>
      <c r="M203" s="200">
        <v>2013.0</v>
      </c>
      <c r="N203" s="74" t="s">
        <v>5521</v>
      </c>
      <c r="O203" s="200">
        <v>22.0</v>
      </c>
      <c r="P203" s="200">
        <v>3.0</v>
      </c>
      <c r="Q203" s="74"/>
      <c r="R203" s="200">
        <v>199.0</v>
      </c>
      <c r="S203" s="200">
        <v>209.0</v>
      </c>
      <c r="T203" s="200">
        <v>0.0</v>
      </c>
      <c r="U203" s="200">
        <v>12.0</v>
      </c>
      <c r="V203" s="74" t="s">
        <v>8863</v>
      </c>
      <c r="W203" s="27" t="s">
        <v>8864</v>
      </c>
      <c r="X203" s="74" t="s">
        <v>4429</v>
      </c>
      <c r="Y203" s="74" t="s">
        <v>4430</v>
      </c>
      <c r="Z203" s="74"/>
      <c r="AA203" s="74" t="s">
        <v>367</v>
      </c>
      <c r="AB203" s="74" t="s">
        <v>8865</v>
      </c>
      <c r="AC203" s="74"/>
    </row>
    <row r="204">
      <c r="A204" s="94" t="s">
        <v>9935</v>
      </c>
      <c r="B204" s="170">
        <v>45932.0</v>
      </c>
      <c r="C204" s="189" t="s">
        <v>289</v>
      </c>
      <c r="D204" s="94" t="s">
        <v>10692</v>
      </c>
      <c r="E204" s="120" t="s">
        <v>697</v>
      </c>
      <c r="F204" s="202">
        <v>45932.0</v>
      </c>
      <c r="G204" s="193" t="s">
        <v>289</v>
      </c>
      <c r="H204" s="121" t="s">
        <v>10693</v>
      </c>
      <c r="I204" s="199" t="s">
        <v>10694</v>
      </c>
      <c r="J204" s="74" t="s">
        <v>8843</v>
      </c>
      <c r="K204" s="200">
        <v>1.40253539E10</v>
      </c>
      <c r="L204" s="74" t="s">
        <v>8844</v>
      </c>
      <c r="M204" s="200">
        <v>2013.0</v>
      </c>
      <c r="N204" s="74" t="s">
        <v>8845</v>
      </c>
      <c r="O204" s="200">
        <v>27.0</v>
      </c>
      <c r="P204" s="200">
        <v>4.0</v>
      </c>
      <c r="Q204" s="74"/>
      <c r="R204" s="200">
        <v>583.0</v>
      </c>
      <c r="S204" s="200">
        <v>595.0</v>
      </c>
      <c r="T204" s="200">
        <v>0.0</v>
      </c>
      <c r="U204" s="200">
        <v>30.0</v>
      </c>
      <c r="V204" s="74" t="s">
        <v>8846</v>
      </c>
      <c r="W204" s="27" t="s">
        <v>8847</v>
      </c>
      <c r="X204" s="74" t="s">
        <v>4429</v>
      </c>
      <c r="Y204" s="74" t="s">
        <v>4430</v>
      </c>
      <c r="Z204" s="74"/>
      <c r="AA204" s="74" t="s">
        <v>367</v>
      </c>
      <c r="AB204" s="74" t="s">
        <v>8848</v>
      </c>
      <c r="AC204" s="74"/>
    </row>
    <row r="205">
      <c r="A205" s="120" t="s">
        <v>789</v>
      </c>
      <c r="B205" s="202">
        <v>45932.0</v>
      </c>
      <c r="C205" s="208" t="s">
        <v>698</v>
      </c>
      <c r="D205" s="121" t="s">
        <v>10695</v>
      </c>
      <c r="E205" s="120" t="s">
        <v>697</v>
      </c>
      <c r="F205" s="202">
        <v>45932.0</v>
      </c>
      <c r="G205" s="193" t="s">
        <v>698</v>
      </c>
      <c r="H205" s="121" t="s">
        <v>10696</v>
      </c>
      <c r="I205" s="209" t="s">
        <v>10697</v>
      </c>
      <c r="J205" s="74" t="s">
        <v>8827</v>
      </c>
      <c r="K205" s="74" t="s">
        <v>8828</v>
      </c>
      <c r="L205" s="74" t="s">
        <v>8829</v>
      </c>
      <c r="M205" s="200">
        <v>2013.0</v>
      </c>
      <c r="N205" s="74" t="s">
        <v>4756</v>
      </c>
      <c r="O205" s="200">
        <v>13.0</v>
      </c>
      <c r="P205" s="200">
        <v>1.0</v>
      </c>
      <c r="Q205" s="200">
        <v>299.0</v>
      </c>
      <c r="R205" s="74"/>
      <c r="S205" s="74"/>
      <c r="T205" s="200">
        <v>0.0</v>
      </c>
      <c r="U205" s="200">
        <v>18.0</v>
      </c>
      <c r="V205" s="74" t="s">
        <v>8830</v>
      </c>
      <c r="W205" s="27" t="s">
        <v>8831</v>
      </c>
      <c r="X205" s="74" t="s">
        <v>4429</v>
      </c>
      <c r="Y205" s="74" t="s">
        <v>4430</v>
      </c>
      <c r="Z205" s="74" t="s">
        <v>4767</v>
      </c>
      <c r="AA205" s="74" t="s">
        <v>367</v>
      </c>
      <c r="AB205" s="74" t="s">
        <v>8832</v>
      </c>
      <c r="AC205" s="74"/>
    </row>
    <row r="206">
      <c r="A206" s="94" t="s">
        <v>9935</v>
      </c>
      <c r="B206" s="170">
        <v>45932.0</v>
      </c>
      <c r="C206" s="189" t="s">
        <v>289</v>
      </c>
      <c r="D206" s="94" t="s">
        <v>10698</v>
      </c>
      <c r="E206" s="120" t="s">
        <v>295</v>
      </c>
      <c r="F206" s="202">
        <v>45932.0</v>
      </c>
      <c r="G206" s="189" t="s">
        <v>289</v>
      </c>
      <c r="H206" s="121" t="s">
        <v>10699</v>
      </c>
      <c r="I206" s="10" t="s">
        <v>10700</v>
      </c>
      <c r="J206" s="2" t="s">
        <v>3093</v>
      </c>
      <c r="K206" s="2" t="s">
        <v>3094</v>
      </c>
      <c r="L206" s="2" t="s">
        <v>3095</v>
      </c>
      <c r="M206" s="2" t="s">
        <v>3096</v>
      </c>
      <c r="N206" s="2" t="s">
        <v>1816</v>
      </c>
      <c r="O206" s="2">
        <v>2014.0</v>
      </c>
      <c r="P206" s="140">
        <v>41751.0</v>
      </c>
      <c r="Q206" s="2" t="s">
        <v>3097</v>
      </c>
      <c r="S206" s="2" t="s">
        <v>3098</v>
      </c>
    </row>
    <row r="207">
      <c r="A207" s="94" t="s">
        <v>9935</v>
      </c>
      <c r="B207" s="170">
        <v>45932.0</v>
      </c>
      <c r="C207" s="189" t="s">
        <v>289</v>
      </c>
      <c r="D207" s="94" t="s">
        <v>10701</v>
      </c>
      <c r="E207" s="120" t="s">
        <v>295</v>
      </c>
      <c r="F207" s="202">
        <v>45932.0</v>
      </c>
      <c r="G207" s="189" t="s">
        <v>289</v>
      </c>
      <c r="H207" s="121" t="s">
        <v>10702</v>
      </c>
      <c r="I207" s="199" t="s">
        <v>10703</v>
      </c>
      <c r="J207" s="74" t="s">
        <v>8719</v>
      </c>
      <c r="K207" s="74" t="s">
        <v>8720</v>
      </c>
      <c r="L207" s="74" t="s">
        <v>8721</v>
      </c>
      <c r="M207" s="200">
        <v>2013.0</v>
      </c>
      <c r="N207" s="74" t="s">
        <v>7651</v>
      </c>
      <c r="O207" s="200">
        <v>8.0</v>
      </c>
      <c r="P207" s="200">
        <v>1.0</v>
      </c>
      <c r="Q207" s="200">
        <v>143.0</v>
      </c>
      <c r="R207" s="74"/>
      <c r="S207" s="74"/>
      <c r="T207" s="200">
        <v>0.0</v>
      </c>
      <c r="U207" s="200">
        <v>69.0</v>
      </c>
      <c r="V207" s="74" t="s">
        <v>8722</v>
      </c>
      <c r="W207" s="27" t="s">
        <v>8723</v>
      </c>
      <c r="X207" s="74" t="s">
        <v>4429</v>
      </c>
      <c r="Y207" s="74" t="s">
        <v>4430</v>
      </c>
      <c r="Z207" s="74" t="s">
        <v>4767</v>
      </c>
      <c r="AA207" s="74" t="s">
        <v>367</v>
      </c>
      <c r="AB207" s="74" t="s">
        <v>8724</v>
      </c>
      <c r="AC207" s="74"/>
    </row>
    <row r="208">
      <c r="A208" s="11" t="s">
        <v>10264</v>
      </c>
      <c r="B208" s="210"/>
      <c r="C208" s="211"/>
      <c r="D208" s="212"/>
      <c r="E208" s="16"/>
      <c r="F208" s="213"/>
      <c r="G208" s="211"/>
      <c r="H208" s="214"/>
      <c r="I208" s="35" t="s">
        <v>10218</v>
      </c>
      <c r="J208" s="16" t="s">
        <v>3168</v>
      </c>
      <c r="K208" s="16" t="s">
        <v>3169</v>
      </c>
      <c r="L208" s="16" t="s">
        <v>3170</v>
      </c>
      <c r="M208" s="16" t="s">
        <v>3171</v>
      </c>
      <c r="N208" s="16" t="s">
        <v>1647</v>
      </c>
      <c r="O208" s="16">
        <v>2020.0</v>
      </c>
      <c r="P208" s="215">
        <v>43827.0</v>
      </c>
      <c r="Q208" s="186"/>
      <c r="R208" s="186"/>
      <c r="S208" s="16" t="s">
        <v>1652</v>
      </c>
      <c r="T208" s="186"/>
      <c r="U208" s="186"/>
      <c r="V208" s="186"/>
      <c r="W208" s="186"/>
      <c r="X208" s="186"/>
      <c r="Y208" s="186"/>
      <c r="Z208" s="186"/>
      <c r="AA208" s="186"/>
      <c r="AB208" s="186"/>
    </row>
    <row r="209">
      <c r="A209" s="94" t="s">
        <v>9935</v>
      </c>
      <c r="B209" s="170">
        <v>45932.0</v>
      </c>
      <c r="C209" s="189" t="s">
        <v>289</v>
      </c>
      <c r="D209" s="94" t="s">
        <v>10704</v>
      </c>
      <c r="E209" s="120" t="s">
        <v>697</v>
      </c>
      <c r="F209" s="202">
        <v>45932.0</v>
      </c>
      <c r="G209" s="216"/>
      <c r="H209" s="95" t="s">
        <v>10705</v>
      </c>
      <c r="I209" s="217" t="s">
        <v>10706</v>
      </c>
      <c r="J209" s="2" t="s">
        <v>1090</v>
      </c>
      <c r="K209" s="2" t="s">
        <v>3350</v>
      </c>
      <c r="L209" s="2" t="s">
        <v>3351</v>
      </c>
      <c r="M209" s="2" t="s">
        <v>3352</v>
      </c>
      <c r="N209" s="2" t="s">
        <v>2438</v>
      </c>
      <c r="O209" s="2">
        <v>2013.0</v>
      </c>
      <c r="P209" s="140">
        <v>41352.0</v>
      </c>
      <c r="Q209" s="2" t="s">
        <v>3353</v>
      </c>
      <c r="S209" s="2" t="s">
        <v>1094</v>
      </c>
    </row>
    <row r="210">
      <c r="A210" s="94" t="s">
        <v>791</v>
      </c>
      <c r="B210" s="170">
        <v>45932.0</v>
      </c>
      <c r="C210" s="189" t="s">
        <v>289</v>
      </c>
      <c r="D210" s="94" t="s">
        <v>10707</v>
      </c>
      <c r="E210" s="120" t="s">
        <v>46</v>
      </c>
      <c r="F210" s="202">
        <v>45932.0</v>
      </c>
      <c r="G210" s="193" t="s">
        <v>289</v>
      </c>
      <c r="H210" s="121" t="s">
        <v>10708</v>
      </c>
      <c r="I210" s="10" t="s">
        <v>10709</v>
      </c>
      <c r="J210" s="2" t="s">
        <v>3362</v>
      </c>
      <c r="K210" s="2" t="s">
        <v>3363</v>
      </c>
      <c r="L210" s="2" t="s">
        <v>3364</v>
      </c>
      <c r="M210" s="2" t="s">
        <v>3365</v>
      </c>
      <c r="N210" s="2" t="s">
        <v>3366</v>
      </c>
      <c r="O210" s="2">
        <v>2021.0</v>
      </c>
      <c r="P210" s="140">
        <v>44321.0</v>
      </c>
      <c r="S210" s="2" t="s">
        <v>3367</v>
      </c>
    </row>
    <row r="211">
      <c r="A211" s="94" t="s">
        <v>9935</v>
      </c>
      <c r="B211" s="170">
        <v>45932.0</v>
      </c>
      <c r="C211" s="188" t="s">
        <v>10710</v>
      </c>
      <c r="D211" s="94" t="s">
        <v>10711</v>
      </c>
      <c r="E211" s="120" t="s">
        <v>697</v>
      </c>
      <c r="F211" s="202">
        <v>45932.0</v>
      </c>
      <c r="G211" s="188" t="s">
        <v>360</v>
      </c>
      <c r="H211" s="121" t="s">
        <v>10712</v>
      </c>
      <c r="I211" s="10" t="s">
        <v>10713</v>
      </c>
      <c r="J211" s="2" t="s">
        <v>3462</v>
      </c>
      <c r="K211" s="2" t="s">
        <v>3463</v>
      </c>
      <c r="L211" s="2" t="s">
        <v>3464</v>
      </c>
      <c r="M211" s="2" t="s">
        <v>3465</v>
      </c>
      <c r="N211" s="2" t="s">
        <v>3466</v>
      </c>
      <c r="O211" s="2">
        <v>2017.0</v>
      </c>
      <c r="P211" s="140">
        <v>42936.0</v>
      </c>
      <c r="Q211" s="2" t="s">
        <v>3467</v>
      </c>
      <c r="R211" s="2" t="s">
        <v>3468</v>
      </c>
      <c r="S211" s="2" t="s">
        <v>3469</v>
      </c>
    </row>
    <row r="212">
      <c r="A212" s="11" t="s">
        <v>10264</v>
      </c>
      <c r="B212" s="213"/>
      <c r="C212" s="211"/>
      <c r="D212" s="214"/>
      <c r="E212" s="214"/>
      <c r="F212" s="214"/>
      <c r="G212" s="214"/>
      <c r="H212" s="214"/>
      <c r="I212" s="218" t="s">
        <v>10366</v>
      </c>
      <c r="J212" s="219" t="s">
        <v>8512</v>
      </c>
      <c r="K212" s="219" t="s">
        <v>8513</v>
      </c>
      <c r="L212" s="219" t="s">
        <v>93</v>
      </c>
      <c r="M212" s="220">
        <v>2014.0</v>
      </c>
      <c r="N212" s="219" t="s">
        <v>8514</v>
      </c>
      <c r="O212" s="220">
        <v>36.0</v>
      </c>
      <c r="P212" s="220">
        <v>3.0</v>
      </c>
      <c r="Q212" s="219"/>
      <c r="R212" s="220">
        <v>5.0</v>
      </c>
      <c r="S212" s="220">
        <v>16.0</v>
      </c>
      <c r="T212" s="220">
        <v>0.0</v>
      </c>
      <c r="U212" s="220">
        <v>75.0</v>
      </c>
      <c r="V212" s="219" t="s">
        <v>2954</v>
      </c>
      <c r="W212" s="221" t="s">
        <v>8515</v>
      </c>
      <c r="X212" s="219" t="s">
        <v>4429</v>
      </c>
      <c r="Y212" s="219" t="s">
        <v>4430</v>
      </c>
      <c r="Z212" s="219"/>
      <c r="AA212" s="219" t="s">
        <v>367</v>
      </c>
      <c r="AB212" s="219" t="s">
        <v>8516</v>
      </c>
      <c r="AC212" s="74"/>
    </row>
    <row r="213">
      <c r="A213" s="94" t="s">
        <v>9935</v>
      </c>
      <c r="B213" s="170">
        <v>45932.0</v>
      </c>
      <c r="C213" s="189" t="s">
        <v>289</v>
      </c>
      <c r="D213" s="94" t="s">
        <v>10714</v>
      </c>
      <c r="E213" s="120" t="s">
        <v>697</v>
      </c>
      <c r="F213" s="155">
        <v>45932.0</v>
      </c>
      <c r="G213" s="193" t="s">
        <v>289</v>
      </c>
      <c r="H213" s="121" t="s">
        <v>10715</v>
      </c>
      <c r="I213" s="10" t="s">
        <v>10716</v>
      </c>
      <c r="J213" s="2" t="s">
        <v>3773</v>
      </c>
      <c r="K213" s="2" t="s">
        <v>3774</v>
      </c>
      <c r="L213" s="2" t="s">
        <v>3775</v>
      </c>
      <c r="M213" s="2" t="s">
        <v>3776</v>
      </c>
      <c r="N213" s="2" t="s">
        <v>3777</v>
      </c>
      <c r="O213" s="2">
        <v>2016.0</v>
      </c>
      <c r="P213" s="140">
        <v>42392.0</v>
      </c>
      <c r="Q213" s="2" t="s">
        <v>3778</v>
      </c>
      <c r="S213" s="2" t="s">
        <v>3779</v>
      </c>
    </row>
    <row r="214">
      <c r="A214" s="95" t="s">
        <v>693</v>
      </c>
      <c r="B214" s="170">
        <v>45932.0</v>
      </c>
      <c r="C214" s="188" t="s">
        <v>1264</v>
      </c>
      <c r="D214" s="94" t="s">
        <v>10717</v>
      </c>
      <c r="E214" s="120" t="s">
        <v>697</v>
      </c>
      <c r="F214" s="155">
        <v>45932.0</v>
      </c>
      <c r="G214" s="188" t="s">
        <v>360</v>
      </c>
      <c r="H214" s="121" t="s">
        <v>10718</v>
      </c>
      <c r="I214" s="10" t="s">
        <v>10719</v>
      </c>
      <c r="J214" s="2" t="s">
        <v>1035</v>
      </c>
      <c r="K214" s="2" t="s">
        <v>3956</v>
      </c>
      <c r="L214" s="2" t="s">
        <v>3957</v>
      </c>
      <c r="M214" s="2" t="s">
        <v>3958</v>
      </c>
      <c r="N214" s="2" t="s">
        <v>2231</v>
      </c>
      <c r="O214" s="2">
        <v>2010.0</v>
      </c>
      <c r="P214" s="140">
        <v>40247.0</v>
      </c>
      <c r="Q214" s="2" t="s">
        <v>3959</v>
      </c>
      <c r="S214" s="2" t="s">
        <v>1040</v>
      </c>
    </row>
    <row r="215">
      <c r="A215" s="95" t="s">
        <v>693</v>
      </c>
      <c r="B215" s="170">
        <v>45932.0</v>
      </c>
      <c r="C215" s="189" t="s">
        <v>289</v>
      </c>
      <c r="D215" s="94" t="s">
        <v>10720</v>
      </c>
      <c r="E215" s="120" t="s">
        <v>697</v>
      </c>
      <c r="F215" s="155">
        <v>45932.0</v>
      </c>
      <c r="G215" s="193" t="s">
        <v>698</v>
      </c>
      <c r="H215" s="121" t="s">
        <v>10721</v>
      </c>
      <c r="I215" s="222" t="s">
        <v>10722</v>
      </c>
      <c r="J215" s="120" t="s">
        <v>4304</v>
      </c>
      <c r="K215" s="2" t="s">
        <v>4305</v>
      </c>
      <c r="L215" s="2" t="s">
        <v>4306</v>
      </c>
      <c r="M215" s="2" t="s">
        <v>4307</v>
      </c>
      <c r="N215" s="2" t="s">
        <v>2705</v>
      </c>
      <c r="O215" s="2">
        <v>2011.0</v>
      </c>
      <c r="P215" s="140">
        <v>40627.0</v>
      </c>
      <c r="S215" s="2" t="s">
        <v>4308</v>
      </c>
    </row>
    <row r="216">
      <c r="A216" s="95" t="s">
        <v>693</v>
      </c>
      <c r="B216" s="170">
        <v>45932.0</v>
      </c>
      <c r="C216" s="189" t="s">
        <v>289</v>
      </c>
      <c r="D216" s="94" t="s">
        <v>10723</v>
      </c>
      <c r="E216" s="120" t="s">
        <v>697</v>
      </c>
      <c r="F216" s="155">
        <v>45932.0</v>
      </c>
      <c r="G216" s="193" t="s">
        <v>289</v>
      </c>
      <c r="H216" s="121" t="s">
        <v>10724</v>
      </c>
      <c r="I216" s="222" t="s">
        <v>10725</v>
      </c>
      <c r="J216" s="120" t="s">
        <v>4328</v>
      </c>
      <c r="K216" s="2" t="s">
        <v>4329</v>
      </c>
      <c r="L216" s="2" t="s">
        <v>4330</v>
      </c>
      <c r="M216" s="2" t="s">
        <v>4331</v>
      </c>
      <c r="N216" s="2" t="s">
        <v>4332</v>
      </c>
      <c r="O216" s="2">
        <v>2008.0</v>
      </c>
      <c r="P216" s="140">
        <v>39602.0</v>
      </c>
      <c r="S216" s="2" t="s">
        <v>4333</v>
      </c>
    </row>
    <row r="217">
      <c r="A217" s="95" t="s">
        <v>693</v>
      </c>
      <c r="B217" s="170">
        <v>45932.0</v>
      </c>
      <c r="C217" s="189" t="s">
        <v>289</v>
      </c>
      <c r="D217" s="94" t="s">
        <v>10726</v>
      </c>
      <c r="E217" s="120" t="s">
        <v>517</v>
      </c>
      <c r="F217" s="202">
        <v>45932.0</v>
      </c>
      <c r="G217" s="193" t="s">
        <v>289</v>
      </c>
      <c r="H217" s="121" t="s">
        <v>10727</v>
      </c>
      <c r="I217" s="10" t="s">
        <v>10728</v>
      </c>
      <c r="J217" s="2" t="s">
        <v>4365</v>
      </c>
      <c r="K217" s="2" t="s">
        <v>4366</v>
      </c>
      <c r="L217" s="2" t="s">
        <v>4367</v>
      </c>
      <c r="M217" s="2" t="s">
        <v>4368</v>
      </c>
      <c r="N217" s="2" t="s">
        <v>4369</v>
      </c>
      <c r="O217" s="2">
        <v>2008.0</v>
      </c>
      <c r="P217" s="140">
        <v>39625.0</v>
      </c>
    </row>
    <row r="218">
      <c r="A218" s="95" t="s">
        <v>382</v>
      </c>
      <c r="B218" s="170">
        <v>45932.0</v>
      </c>
      <c r="C218" s="189" t="s">
        <v>289</v>
      </c>
      <c r="D218" s="94" t="s">
        <v>10729</v>
      </c>
      <c r="E218" s="120" t="s">
        <v>10730</v>
      </c>
      <c r="F218" s="202">
        <v>45932.0</v>
      </c>
      <c r="G218" s="193" t="s">
        <v>289</v>
      </c>
      <c r="H218" s="121" t="s">
        <v>10731</v>
      </c>
      <c r="I218" s="10" t="s">
        <v>10732</v>
      </c>
      <c r="J218" s="2" t="s">
        <v>4492</v>
      </c>
      <c r="K218" s="2" t="s">
        <v>4493</v>
      </c>
      <c r="L218" s="2" t="s">
        <v>4494</v>
      </c>
      <c r="M218" s="2">
        <v>2025.0</v>
      </c>
      <c r="N218" s="2" t="s">
        <v>4495</v>
      </c>
      <c r="O218" s="2">
        <v>15.0</v>
      </c>
      <c r="P218" s="2">
        <v>9.0</v>
      </c>
      <c r="R218" s="2">
        <v>721.0</v>
      </c>
      <c r="S218" s="2">
        <v>729.0</v>
      </c>
      <c r="T218" s="2">
        <v>0.0</v>
      </c>
      <c r="U218" s="2">
        <v>0.0</v>
      </c>
      <c r="V218" s="2" t="s">
        <v>4496</v>
      </c>
      <c r="W218" s="10" t="s">
        <v>4497</v>
      </c>
      <c r="X218" s="2" t="s">
        <v>4429</v>
      </c>
      <c r="Y218" s="2" t="s">
        <v>4430</v>
      </c>
      <c r="AA218" s="2" t="s">
        <v>367</v>
      </c>
      <c r="AB218" s="2" t="s">
        <v>4498</v>
      </c>
    </row>
    <row r="219">
      <c r="A219" s="11" t="s">
        <v>10264</v>
      </c>
      <c r="B219" s="210"/>
      <c r="C219" s="211"/>
      <c r="D219" s="212"/>
      <c r="E219" s="223"/>
      <c r="F219" s="213"/>
      <c r="G219" s="211"/>
      <c r="H219" s="214"/>
      <c r="I219" s="214"/>
      <c r="J219" s="2" t="s">
        <v>4604</v>
      </c>
      <c r="K219" s="2" t="s">
        <v>4605</v>
      </c>
      <c r="L219" s="2" t="s">
        <v>2562</v>
      </c>
      <c r="M219" s="2">
        <v>2025.0</v>
      </c>
      <c r="N219" s="2" t="s">
        <v>4606</v>
      </c>
      <c r="O219" s="2">
        <v>19.0</v>
      </c>
      <c r="P219" s="2">
        <v>3.0</v>
      </c>
      <c r="R219" s="2">
        <v>296.0</v>
      </c>
      <c r="S219" s="2">
        <v>301.0</v>
      </c>
      <c r="T219" s="2">
        <v>0.0</v>
      </c>
      <c r="U219" s="2">
        <v>0.0</v>
      </c>
      <c r="V219" s="2" t="s">
        <v>2566</v>
      </c>
      <c r="W219" s="10" t="s">
        <v>4607</v>
      </c>
      <c r="X219" s="2" t="s">
        <v>4429</v>
      </c>
      <c r="Y219" s="2" t="s">
        <v>4430</v>
      </c>
      <c r="AA219" s="2" t="s">
        <v>367</v>
      </c>
      <c r="AB219" s="2" t="s">
        <v>4608</v>
      </c>
    </row>
    <row r="220">
      <c r="A220" s="95" t="s">
        <v>5460</v>
      </c>
      <c r="B220" s="170">
        <v>45932.0</v>
      </c>
      <c r="C220" s="188" t="s">
        <v>360</v>
      </c>
      <c r="D220" s="94" t="s">
        <v>10733</v>
      </c>
      <c r="E220" s="121" t="s">
        <v>373</v>
      </c>
      <c r="F220" s="202">
        <v>45932.0</v>
      </c>
      <c r="G220" s="188" t="s">
        <v>360</v>
      </c>
      <c r="H220" s="121" t="s">
        <v>10734</v>
      </c>
      <c r="I220" s="10" t="s">
        <v>10735</v>
      </c>
      <c r="J220" s="2" t="s">
        <v>4747</v>
      </c>
      <c r="K220" s="2" t="s">
        <v>4748</v>
      </c>
      <c r="L220" s="2" t="s">
        <v>907</v>
      </c>
      <c r="M220" s="2">
        <v>2024.0</v>
      </c>
      <c r="N220" s="2" t="s">
        <v>885</v>
      </c>
      <c r="O220" s="2">
        <v>25.0</v>
      </c>
      <c r="P220" s="2">
        <v>1.0</v>
      </c>
      <c r="Q220" s="2">
        <v>450.0</v>
      </c>
      <c r="T220" s="2">
        <v>0.0</v>
      </c>
      <c r="U220" s="2">
        <v>2.0</v>
      </c>
      <c r="V220" s="2" t="s">
        <v>912</v>
      </c>
      <c r="W220" s="10" t="s">
        <v>4749</v>
      </c>
      <c r="X220" s="2" t="s">
        <v>4429</v>
      </c>
      <c r="Y220" s="2" t="s">
        <v>4430</v>
      </c>
      <c r="Z220" s="2" t="s">
        <v>4431</v>
      </c>
      <c r="AA220" s="2" t="s">
        <v>367</v>
      </c>
      <c r="AB220" s="2" t="s">
        <v>4750</v>
      </c>
    </row>
    <row r="221">
      <c r="A221" s="95" t="s">
        <v>9935</v>
      </c>
      <c r="B221" s="170">
        <v>45932.0</v>
      </c>
      <c r="C221" s="193" t="s">
        <v>289</v>
      </c>
      <c r="D221" s="94" t="s">
        <v>10736</v>
      </c>
      <c r="E221" s="121" t="s">
        <v>373</v>
      </c>
      <c r="F221" s="202">
        <v>45932.0</v>
      </c>
      <c r="G221" s="193" t="s">
        <v>289</v>
      </c>
      <c r="H221" s="121" t="s">
        <v>10737</v>
      </c>
      <c r="I221" s="209" t="s">
        <v>10738</v>
      </c>
      <c r="J221" s="74" t="s">
        <v>6315</v>
      </c>
      <c r="K221" s="74" t="s">
        <v>6316</v>
      </c>
      <c r="L221" s="74" t="s">
        <v>6317</v>
      </c>
      <c r="M221" s="200">
        <v>2021.0</v>
      </c>
      <c r="N221" s="74" t="s">
        <v>5571</v>
      </c>
      <c r="O221" s="200">
        <v>9.0</v>
      </c>
      <c r="P221" s="74"/>
      <c r="Q221" s="200">
        <v>639405.0</v>
      </c>
      <c r="R221" s="74"/>
      <c r="S221" s="74"/>
      <c r="T221" s="200">
        <v>0.0</v>
      </c>
      <c r="U221" s="200">
        <v>23.0</v>
      </c>
      <c r="V221" s="74" t="s">
        <v>6318</v>
      </c>
      <c r="W221" s="27" t="s">
        <v>6319</v>
      </c>
      <c r="X221" s="74" t="s">
        <v>4429</v>
      </c>
      <c r="Y221" s="74" t="s">
        <v>4430</v>
      </c>
      <c r="Z221" s="74" t="s">
        <v>4767</v>
      </c>
      <c r="AA221" s="74" t="s">
        <v>367</v>
      </c>
      <c r="AB221" s="74" t="s">
        <v>6320</v>
      </c>
    </row>
    <row r="222">
      <c r="A222" s="95" t="s">
        <v>9935</v>
      </c>
      <c r="B222" s="170">
        <v>45932.0</v>
      </c>
      <c r="C222" s="188" t="s">
        <v>360</v>
      </c>
      <c r="D222" s="94" t="s">
        <v>10739</v>
      </c>
      <c r="E222" s="121" t="s">
        <v>373</v>
      </c>
      <c r="F222" s="202">
        <v>45932.0</v>
      </c>
      <c r="G222" s="188" t="s">
        <v>360</v>
      </c>
      <c r="H222" s="121" t="s">
        <v>10740</v>
      </c>
      <c r="I222" s="10" t="s">
        <v>10741</v>
      </c>
      <c r="J222" s="2" t="s">
        <v>2734</v>
      </c>
      <c r="K222" s="2" t="s">
        <v>2735</v>
      </c>
      <c r="L222" s="2" t="s">
        <v>2736</v>
      </c>
      <c r="M222" s="2" t="s">
        <v>2737</v>
      </c>
      <c r="N222" s="2" t="s">
        <v>2738</v>
      </c>
      <c r="O222" s="2">
        <v>2021.0</v>
      </c>
      <c r="P222" s="140">
        <v>44503.0</v>
      </c>
      <c r="Q222" s="2" t="s">
        <v>2739</v>
      </c>
      <c r="S222" s="2" t="s">
        <v>2740</v>
      </c>
      <c r="X222" s="2" t="s">
        <v>853</v>
      </c>
      <c r="Y222" s="2" t="s">
        <v>1083</v>
      </c>
      <c r="Z222" s="2" t="s">
        <v>1084</v>
      </c>
      <c r="AA222" s="2" t="s">
        <v>1085</v>
      </c>
      <c r="AB222" s="2" t="s">
        <v>1086</v>
      </c>
    </row>
    <row r="223">
      <c r="A223" s="95" t="s">
        <v>5460</v>
      </c>
      <c r="B223" s="170">
        <v>45932.0</v>
      </c>
      <c r="C223" s="193" t="s">
        <v>289</v>
      </c>
      <c r="D223" s="94" t="s">
        <v>10742</v>
      </c>
      <c r="E223" s="121" t="s">
        <v>9935</v>
      </c>
      <c r="F223" s="202">
        <v>45932.0</v>
      </c>
      <c r="G223" s="193" t="s">
        <v>289</v>
      </c>
      <c r="H223" s="121" t="s">
        <v>10743</v>
      </c>
      <c r="I223" s="17" t="s">
        <v>10744</v>
      </c>
      <c r="J223" s="2" t="s">
        <v>2805</v>
      </c>
      <c r="K223" s="2" t="s">
        <v>2806</v>
      </c>
      <c r="L223" s="2" t="s">
        <v>2807</v>
      </c>
      <c r="M223" s="2" t="s">
        <v>2808</v>
      </c>
      <c r="N223" s="2" t="s">
        <v>2809</v>
      </c>
      <c r="O223" s="2">
        <v>2018.0</v>
      </c>
      <c r="P223" s="140">
        <v>43226.0</v>
      </c>
      <c r="Q223" s="2" t="s">
        <v>2810</v>
      </c>
      <c r="S223" s="2" t="s">
        <v>2811</v>
      </c>
    </row>
    <row r="224">
      <c r="A224" s="95" t="s">
        <v>5460</v>
      </c>
      <c r="B224" s="170">
        <v>45932.0</v>
      </c>
      <c r="C224" s="193" t="s">
        <v>289</v>
      </c>
      <c r="D224" s="94" t="s">
        <v>10745</v>
      </c>
      <c r="E224" s="121" t="s">
        <v>9935</v>
      </c>
      <c r="F224" s="202">
        <v>45932.0</v>
      </c>
      <c r="G224" s="193" t="s">
        <v>289</v>
      </c>
      <c r="H224" s="121" t="s">
        <v>10746</v>
      </c>
      <c r="I224" s="10" t="s">
        <v>10747</v>
      </c>
      <c r="J224" s="2" t="s">
        <v>2865</v>
      </c>
      <c r="K224" s="2" t="s">
        <v>2866</v>
      </c>
      <c r="L224" s="2" t="s">
        <v>2867</v>
      </c>
      <c r="M224" s="2" t="s">
        <v>2868</v>
      </c>
      <c r="N224" s="2" t="s">
        <v>2869</v>
      </c>
      <c r="O224" s="2">
        <v>2012.0</v>
      </c>
      <c r="P224" s="140">
        <v>40611.0</v>
      </c>
      <c r="S224" s="2" t="s">
        <v>2870</v>
      </c>
    </row>
    <row r="225">
      <c r="A225" s="95" t="s">
        <v>5460</v>
      </c>
      <c r="B225" s="170">
        <v>45932.0</v>
      </c>
      <c r="C225" s="193" t="s">
        <v>10198</v>
      </c>
      <c r="D225" s="94" t="s">
        <v>10748</v>
      </c>
      <c r="E225" s="121" t="s">
        <v>373</v>
      </c>
      <c r="F225" s="202">
        <v>45932.0</v>
      </c>
      <c r="G225" s="193" t="s">
        <v>289</v>
      </c>
      <c r="H225" s="121" t="s">
        <v>10749</v>
      </c>
      <c r="I225" s="10" t="s">
        <v>10750</v>
      </c>
      <c r="J225" s="2" t="s">
        <v>3793</v>
      </c>
      <c r="K225" s="2" t="s">
        <v>3794</v>
      </c>
      <c r="L225" s="2" t="s">
        <v>3795</v>
      </c>
      <c r="M225" s="2" t="s">
        <v>3796</v>
      </c>
      <c r="N225" s="2" t="s">
        <v>3797</v>
      </c>
      <c r="O225" s="2">
        <v>2015.0</v>
      </c>
      <c r="P225" s="142">
        <v>42300.0</v>
      </c>
      <c r="S225" s="2" t="s">
        <v>3798</v>
      </c>
    </row>
    <row r="226">
      <c r="A226" s="11" t="s">
        <v>10264</v>
      </c>
      <c r="B226" s="210"/>
      <c r="C226" s="211"/>
      <c r="D226" s="212"/>
      <c r="E226" s="223"/>
      <c r="F226" s="213"/>
      <c r="G226" s="211"/>
      <c r="H226" s="214"/>
      <c r="I226" s="16"/>
      <c r="J226" s="2" t="s">
        <v>3801</v>
      </c>
      <c r="K226" s="2" t="s">
        <v>3802</v>
      </c>
      <c r="L226" s="2" t="s">
        <v>3803</v>
      </c>
      <c r="M226" s="2" t="s">
        <v>3804</v>
      </c>
      <c r="N226" s="2" t="s">
        <v>3805</v>
      </c>
      <c r="O226" s="2">
        <v>2021.0</v>
      </c>
      <c r="P226" s="140">
        <v>44329.0</v>
      </c>
      <c r="Q226" s="2" t="s">
        <v>3806</v>
      </c>
      <c r="S226" s="2" t="s">
        <v>3807</v>
      </c>
    </row>
    <row r="227">
      <c r="A227" s="95" t="s">
        <v>373</v>
      </c>
      <c r="B227" s="170">
        <v>45932.0</v>
      </c>
      <c r="C227" s="188" t="s">
        <v>360</v>
      </c>
      <c r="D227" s="94" t="s">
        <v>10751</v>
      </c>
      <c r="E227" s="120" t="s">
        <v>870</v>
      </c>
      <c r="F227" s="202">
        <v>45932.0</v>
      </c>
      <c r="G227" s="188" t="s">
        <v>360</v>
      </c>
      <c r="H227" s="121" t="s">
        <v>10752</v>
      </c>
      <c r="I227" s="10" t="s">
        <v>10753</v>
      </c>
      <c r="J227" s="2" t="s">
        <v>3817</v>
      </c>
      <c r="K227" s="2" t="s">
        <v>3818</v>
      </c>
      <c r="L227" s="2" t="s">
        <v>3819</v>
      </c>
      <c r="M227" s="2" t="s">
        <v>3820</v>
      </c>
      <c r="N227" s="2" t="s">
        <v>1873</v>
      </c>
      <c r="O227" s="2">
        <v>2014.0</v>
      </c>
      <c r="P227" s="140">
        <v>41292.0</v>
      </c>
      <c r="Q227" s="2" t="s">
        <v>3821</v>
      </c>
      <c r="R227" s="2" t="s">
        <v>3822</v>
      </c>
      <c r="S227" s="2" t="s">
        <v>3823</v>
      </c>
    </row>
    <row r="228">
      <c r="A228" s="95" t="s">
        <v>373</v>
      </c>
      <c r="B228" s="170">
        <v>45932.0</v>
      </c>
      <c r="C228" s="193" t="s">
        <v>289</v>
      </c>
      <c r="D228" s="94" t="s">
        <v>10754</v>
      </c>
      <c r="E228" s="120" t="s">
        <v>870</v>
      </c>
      <c r="F228" s="202">
        <v>45932.0</v>
      </c>
      <c r="G228" s="193" t="s">
        <v>289</v>
      </c>
      <c r="H228" s="121" t="s">
        <v>10755</v>
      </c>
      <c r="I228" s="10" t="s">
        <v>10756</v>
      </c>
      <c r="J228" s="2" t="s">
        <v>3863</v>
      </c>
      <c r="K228" s="2" t="s">
        <v>3864</v>
      </c>
      <c r="L228" s="2" t="s">
        <v>3865</v>
      </c>
      <c r="M228" s="2" t="s">
        <v>3866</v>
      </c>
      <c r="N228" s="2" t="s">
        <v>1848</v>
      </c>
      <c r="O228" s="2">
        <v>2009.0</v>
      </c>
      <c r="P228" s="140">
        <v>39840.0</v>
      </c>
      <c r="Q228" s="2" t="s">
        <v>3867</v>
      </c>
      <c r="R228" s="2" t="s">
        <v>3868</v>
      </c>
      <c r="S228" s="2" t="s">
        <v>3869</v>
      </c>
    </row>
    <row r="229">
      <c r="A229" s="95" t="s">
        <v>373</v>
      </c>
      <c r="B229" s="170">
        <v>45932.0</v>
      </c>
      <c r="C229" s="193" t="s">
        <v>289</v>
      </c>
      <c r="D229" s="94" t="s">
        <v>10757</v>
      </c>
      <c r="E229" s="120" t="s">
        <v>870</v>
      </c>
      <c r="F229" s="202">
        <v>45932.0</v>
      </c>
      <c r="G229" s="193" t="s">
        <v>289</v>
      </c>
      <c r="H229" s="121" t="s">
        <v>10758</v>
      </c>
      <c r="I229" s="10" t="s">
        <v>10759</v>
      </c>
      <c r="J229" s="2" t="s">
        <v>965</v>
      </c>
      <c r="K229" s="2" t="s">
        <v>3877</v>
      </c>
      <c r="L229" s="2" t="s">
        <v>3878</v>
      </c>
      <c r="M229" s="2" t="s">
        <v>3879</v>
      </c>
      <c r="N229" s="2" t="s">
        <v>3880</v>
      </c>
      <c r="O229" s="2">
        <v>2014.0</v>
      </c>
      <c r="P229" s="140">
        <v>41919.0</v>
      </c>
      <c r="Q229" s="2" t="s">
        <v>3881</v>
      </c>
      <c r="R229" s="2" t="s">
        <v>3882</v>
      </c>
      <c r="S229" s="2" t="s">
        <v>971</v>
      </c>
    </row>
    <row r="230">
      <c r="A230" s="95" t="s">
        <v>373</v>
      </c>
      <c r="B230" s="170">
        <v>45932.0</v>
      </c>
      <c r="C230" s="193" t="s">
        <v>289</v>
      </c>
      <c r="D230" s="94" t="s">
        <v>10760</v>
      </c>
      <c r="E230" s="120" t="s">
        <v>870</v>
      </c>
      <c r="F230" s="202">
        <v>45932.0</v>
      </c>
      <c r="G230" s="193" t="s">
        <v>289</v>
      </c>
      <c r="H230" s="121" t="s">
        <v>10761</v>
      </c>
      <c r="I230" s="10" t="s">
        <v>10762</v>
      </c>
      <c r="J230" s="2" t="s">
        <v>4728</v>
      </c>
      <c r="K230" s="2" t="s">
        <v>4729</v>
      </c>
      <c r="L230" s="2" t="s">
        <v>4730</v>
      </c>
      <c r="M230" s="2">
        <v>2025.0</v>
      </c>
      <c r="N230" s="2" t="s">
        <v>4699</v>
      </c>
      <c r="O230" s="2">
        <v>11.0</v>
      </c>
      <c r="Q230" s="2" t="s">
        <v>4731</v>
      </c>
      <c r="T230" s="2">
        <v>0.0</v>
      </c>
      <c r="U230" s="2">
        <v>1.0</v>
      </c>
      <c r="V230" s="2" t="s">
        <v>4732</v>
      </c>
      <c r="W230" s="10" t="s">
        <v>4733</v>
      </c>
      <c r="X230" s="2" t="s">
        <v>4429</v>
      </c>
      <c r="Y230" s="2" t="s">
        <v>4430</v>
      </c>
      <c r="Z230" s="2" t="s">
        <v>4431</v>
      </c>
      <c r="AA230" s="2" t="s">
        <v>367</v>
      </c>
      <c r="AB230" s="2" t="s">
        <v>4734</v>
      </c>
    </row>
    <row r="231">
      <c r="A231" s="95" t="s">
        <v>373</v>
      </c>
      <c r="B231" s="170">
        <v>45932.0</v>
      </c>
      <c r="C231" s="188" t="s">
        <v>360</v>
      </c>
      <c r="D231" s="94" t="s">
        <v>10763</v>
      </c>
      <c r="E231" s="120" t="s">
        <v>10764</v>
      </c>
      <c r="F231" s="202">
        <v>45932.0</v>
      </c>
      <c r="G231" s="188" t="s">
        <v>360</v>
      </c>
      <c r="H231" s="121" t="s">
        <v>10765</v>
      </c>
      <c r="I231" s="10" t="s">
        <v>10766</v>
      </c>
      <c r="J231" s="2" t="s">
        <v>5453</v>
      </c>
      <c r="K231" s="2" t="s">
        <v>5454</v>
      </c>
      <c r="L231" s="2" t="s">
        <v>5455</v>
      </c>
      <c r="M231" s="2">
        <v>2023.0</v>
      </c>
      <c r="N231" s="2" t="s">
        <v>4942</v>
      </c>
      <c r="O231" s="2">
        <v>8.0</v>
      </c>
      <c r="P231" s="2">
        <v>3.0</v>
      </c>
      <c r="R231" s="2" t="s">
        <v>5456</v>
      </c>
      <c r="T231" s="2">
        <v>0.0</v>
      </c>
      <c r="U231" s="2">
        <v>3.0</v>
      </c>
      <c r="V231" s="2" t="s">
        <v>5457</v>
      </c>
      <c r="W231" s="17" t="s">
        <v>5458</v>
      </c>
      <c r="X231" s="2" t="s">
        <v>4429</v>
      </c>
      <c r="Y231" s="2" t="s">
        <v>4430</v>
      </c>
      <c r="Z231" s="2" t="s">
        <v>4767</v>
      </c>
      <c r="AA231" s="2" t="s">
        <v>367</v>
      </c>
      <c r="AB231" s="2" t="s">
        <v>5459</v>
      </c>
    </row>
    <row r="232">
      <c r="A232" s="224" t="s">
        <v>870</v>
      </c>
      <c r="B232" s="225">
        <v>45932.0</v>
      </c>
      <c r="C232" s="188" t="s">
        <v>360</v>
      </c>
      <c r="D232" s="94" t="s">
        <v>10767</v>
      </c>
      <c r="E232" s="121" t="s">
        <v>9935</v>
      </c>
      <c r="F232" s="202">
        <v>45932.0</v>
      </c>
      <c r="G232" s="188" t="s">
        <v>360</v>
      </c>
      <c r="H232" s="121" t="s">
        <v>10768</v>
      </c>
      <c r="I232" s="10" t="s">
        <v>10769</v>
      </c>
      <c r="J232" s="2" t="s">
        <v>7053</v>
      </c>
      <c r="K232" s="2" t="s">
        <v>7054</v>
      </c>
      <c r="L232" s="2" t="s">
        <v>7055</v>
      </c>
      <c r="M232" s="2">
        <v>2019.0</v>
      </c>
      <c r="N232" s="2" t="s">
        <v>4515</v>
      </c>
      <c r="O232" s="2">
        <v>45.0</v>
      </c>
      <c r="P232" s="2">
        <v>6.0</v>
      </c>
      <c r="R232" s="2">
        <v>397.0</v>
      </c>
      <c r="S232" s="2">
        <v>405.0</v>
      </c>
      <c r="T232" s="2">
        <v>0.0</v>
      </c>
      <c r="U232" s="2">
        <v>21.0</v>
      </c>
      <c r="V232" s="2" t="s">
        <v>7056</v>
      </c>
      <c r="W232" s="10" t="s">
        <v>7057</v>
      </c>
      <c r="X232" s="2" t="s">
        <v>4429</v>
      </c>
      <c r="Y232" s="2" t="s">
        <v>4430</v>
      </c>
      <c r="AA232" s="2" t="s">
        <v>367</v>
      </c>
      <c r="AB232" s="2" t="s">
        <v>7058</v>
      </c>
    </row>
    <row r="233">
      <c r="A233" s="95" t="s">
        <v>373</v>
      </c>
      <c r="B233" s="170">
        <v>45932.0</v>
      </c>
      <c r="C233" s="188" t="s">
        <v>360</v>
      </c>
      <c r="D233" s="94" t="s">
        <v>10770</v>
      </c>
      <c r="E233" s="120" t="s">
        <v>870</v>
      </c>
      <c r="F233" s="202">
        <v>45932.0</v>
      </c>
      <c r="G233" s="188" t="s">
        <v>360</v>
      </c>
      <c r="H233" s="121" t="s">
        <v>10771</v>
      </c>
      <c r="I233" s="10" t="s">
        <v>10772</v>
      </c>
      <c r="J233" s="2" t="s">
        <v>5787</v>
      </c>
      <c r="K233" s="2" t="s">
        <v>5788</v>
      </c>
      <c r="L233" s="2" t="s">
        <v>5789</v>
      </c>
      <c r="M233" s="2">
        <v>2022.0</v>
      </c>
      <c r="N233" s="2" t="s">
        <v>1758</v>
      </c>
      <c r="O233" s="2">
        <v>128.0</v>
      </c>
      <c r="P233" s="2">
        <v>9.0</v>
      </c>
      <c r="R233" s="2">
        <v>1820.0</v>
      </c>
      <c r="S233" s="2">
        <v>1825.0</v>
      </c>
      <c r="T233" s="2">
        <v>0.0</v>
      </c>
      <c r="U233" s="2">
        <v>16.0</v>
      </c>
      <c r="V233" s="2" t="s">
        <v>5790</v>
      </c>
      <c r="W233" s="10" t="s">
        <v>5791</v>
      </c>
      <c r="X233" s="2" t="s">
        <v>4429</v>
      </c>
      <c r="Y233" s="2" t="s">
        <v>4430</v>
      </c>
      <c r="AA233" s="2" t="s">
        <v>367</v>
      </c>
      <c r="AB233" s="2" t="s">
        <v>5792</v>
      </c>
    </row>
    <row r="234">
      <c r="A234" s="95" t="s">
        <v>693</v>
      </c>
      <c r="B234" s="170">
        <v>45932.0</v>
      </c>
      <c r="C234" s="189" t="s">
        <v>289</v>
      </c>
      <c r="D234" s="94" t="s">
        <v>10773</v>
      </c>
      <c r="E234" s="121" t="s">
        <v>373</v>
      </c>
      <c r="F234" s="202">
        <v>45932.0</v>
      </c>
      <c r="G234" s="193" t="s">
        <v>289</v>
      </c>
      <c r="H234" s="79" t="s">
        <v>10774</v>
      </c>
      <c r="I234" s="10" t="s">
        <v>10775</v>
      </c>
      <c r="J234" s="2" t="s">
        <v>6086</v>
      </c>
      <c r="K234" s="2" t="s">
        <v>6087</v>
      </c>
      <c r="L234" s="2" t="s">
        <v>6088</v>
      </c>
      <c r="M234" s="2">
        <v>2021.0</v>
      </c>
      <c r="N234" s="2" t="s">
        <v>6089</v>
      </c>
      <c r="O234" s="2">
        <v>102.0</v>
      </c>
      <c r="P234" s="2">
        <v>11.0</v>
      </c>
      <c r="R234" s="2">
        <v>2125.0</v>
      </c>
      <c r="S234" s="2">
        <v>2133.0</v>
      </c>
      <c r="T234" s="2">
        <v>0.0</v>
      </c>
      <c r="U234" s="2">
        <v>3.0</v>
      </c>
      <c r="V234" s="2" t="s">
        <v>6090</v>
      </c>
      <c r="W234" s="10" t="s">
        <v>6091</v>
      </c>
      <c r="X234" s="2" t="s">
        <v>4429</v>
      </c>
      <c r="Y234" s="2" t="s">
        <v>4430</v>
      </c>
      <c r="AA234" s="2" t="s">
        <v>367</v>
      </c>
      <c r="AB234" s="2" t="s">
        <v>6092</v>
      </c>
    </row>
    <row r="235">
      <c r="A235" s="95" t="s">
        <v>7181</v>
      </c>
      <c r="B235" s="170">
        <v>45932.0</v>
      </c>
      <c r="C235" s="193" t="s">
        <v>289</v>
      </c>
      <c r="D235" s="94" t="s">
        <v>10776</v>
      </c>
      <c r="E235" s="121" t="s">
        <v>9935</v>
      </c>
      <c r="F235" s="202">
        <v>45932.0</v>
      </c>
      <c r="G235" s="193" t="s">
        <v>289</v>
      </c>
      <c r="H235" s="121" t="s">
        <v>10777</v>
      </c>
      <c r="I235" s="17" t="s">
        <v>10778</v>
      </c>
      <c r="J235" s="2" t="s">
        <v>6993</v>
      </c>
      <c r="K235" s="2" t="s">
        <v>6994</v>
      </c>
      <c r="L235" s="2" t="s">
        <v>6995</v>
      </c>
      <c r="M235" s="2">
        <v>2019.0</v>
      </c>
      <c r="N235" s="2" t="s">
        <v>4969</v>
      </c>
      <c r="O235" s="2">
        <v>2.0</v>
      </c>
      <c r="P235" s="2">
        <v>7.0</v>
      </c>
      <c r="Q235" s="2" t="s">
        <v>6996</v>
      </c>
      <c r="T235" s="2">
        <v>0.0</v>
      </c>
      <c r="U235" s="2">
        <v>12.0</v>
      </c>
      <c r="V235" s="2" t="s">
        <v>6997</v>
      </c>
      <c r="W235" s="10" t="s">
        <v>6998</v>
      </c>
      <c r="X235" s="2" t="s">
        <v>4429</v>
      </c>
      <c r="Y235" s="2" t="s">
        <v>4430</v>
      </c>
      <c r="Z235" s="2" t="s">
        <v>4767</v>
      </c>
      <c r="AA235" s="2" t="s">
        <v>367</v>
      </c>
      <c r="AB235" s="2" t="s">
        <v>6999</v>
      </c>
    </row>
    <row r="236">
      <c r="A236" s="95" t="s">
        <v>549</v>
      </c>
      <c r="B236" s="135">
        <v>45932.0</v>
      </c>
      <c r="C236" s="193" t="s">
        <v>289</v>
      </c>
      <c r="D236" s="94" t="s">
        <v>10779</v>
      </c>
      <c r="E236" s="121" t="s">
        <v>9935</v>
      </c>
      <c r="F236" s="202">
        <v>45932.0</v>
      </c>
      <c r="G236" s="193" t="s">
        <v>289</v>
      </c>
      <c r="H236" s="121" t="s">
        <v>10780</v>
      </c>
      <c r="I236" s="26" t="s">
        <v>10781</v>
      </c>
      <c r="J236" s="74" t="s">
        <v>8573</v>
      </c>
      <c r="K236" s="74" t="s">
        <v>8574</v>
      </c>
      <c r="L236" s="74" t="s">
        <v>8575</v>
      </c>
      <c r="M236" s="200">
        <v>2014.0</v>
      </c>
      <c r="N236" s="74" t="s">
        <v>4756</v>
      </c>
      <c r="O236" s="200">
        <v>14.0</v>
      </c>
      <c r="P236" s="200">
        <v>1.0</v>
      </c>
      <c r="Q236" s="200">
        <v>139.0</v>
      </c>
      <c r="R236" s="74"/>
      <c r="S236" s="74"/>
      <c r="T236" s="200">
        <v>0.0</v>
      </c>
      <c r="U236" s="200">
        <v>39.0</v>
      </c>
      <c r="V236" s="74" t="s">
        <v>8576</v>
      </c>
      <c r="W236" s="27" t="s">
        <v>8577</v>
      </c>
      <c r="X236" s="74" t="s">
        <v>4429</v>
      </c>
      <c r="Y236" s="74" t="s">
        <v>4430</v>
      </c>
      <c r="Z236" s="74" t="s">
        <v>4767</v>
      </c>
      <c r="AA236" s="74" t="s">
        <v>367</v>
      </c>
      <c r="AB236" s="74" t="s">
        <v>8578</v>
      </c>
    </row>
    <row r="237">
      <c r="A237" s="95"/>
      <c r="B237" s="170"/>
      <c r="C237" s="95"/>
      <c r="D237" s="94"/>
      <c r="E237" s="120"/>
      <c r="F237" s="202"/>
      <c r="G237" s="95"/>
      <c r="H237" s="121"/>
      <c r="I237" s="2"/>
      <c r="J237" s="2"/>
      <c r="K237" s="2"/>
      <c r="L237" s="2"/>
      <c r="M237" s="2"/>
      <c r="N237" s="2"/>
      <c r="O237" s="2"/>
      <c r="P237" s="2"/>
      <c r="R237" s="2"/>
      <c r="S237" s="2"/>
      <c r="T237" s="2"/>
      <c r="U237" s="2"/>
      <c r="V237" s="2"/>
      <c r="W237" s="2"/>
      <c r="X237" s="2"/>
      <c r="Y237" s="2"/>
      <c r="AA237" s="2"/>
      <c r="AB237" s="2"/>
    </row>
    <row r="238">
      <c r="A238" s="95"/>
      <c r="B238" s="170"/>
      <c r="C238" s="95"/>
      <c r="D238" s="94"/>
      <c r="E238" s="120"/>
      <c r="F238" s="202"/>
      <c r="G238" s="95"/>
      <c r="H238" s="121"/>
      <c r="I238" s="2"/>
      <c r="J238" s="2"/>
      <c r="K238" s="2"/>
      <c r="L238" s="2"/>
      <c r="M238" s="2"/>
      <c r="N238" s="2"/>
      <c r="O238" s="2"/>
      <c r="P238" s="2"/>
      <c r="R238" s="2"/>
      <c r="S238" s="2"/>
      <c r="T238" s="2"/>
      <c r="U238" s="2"/>
      <c r="V238" s="2"/>
      <c r="W238" s="2"/>
      <c r="X238" s="2"/>
      <c r="Y238" s="2"/>
      <c r="AA238" s="2"/>
      <c r="AB238" s="2"/>
    </row>
    <row r="239">
      <c r="A239" s="95"/>
      <c r="B239" s="170"/>
      <c r="C239" s="95"/>
      <c r="D239" s="94"/>
      <c r="E239" s="120"/>
      <c r="F239" s="202"/>
      <c r="G239" s="95"/>
      <c r="H239" s="121"/>
      <c r="I239" s="2"/>
      <c r="J239" s="2"/>
      <c r="K239" s="2"/>
      <c r="L239" s="2"/>
      <c r="M239" s="2"/>
      <c r="N239" s="2"/>
      <c r="O239" s="2"/>
      <c r="P239" s="2"/>
      <c r="R239" s="2"/>
      <c r="S239" s="2"/>
      <c r="T239" s="2"/>
      <c r="U239" s="2"/>
      <c r="V239" s="2"/>
      <c r="W239" s="2"/>
      <c r="X239" s="2"/>
      <c r="Y239" s="2"/>
      <c r="AA239" s="2"/>
      <c r="AB239" s="2"/>
    </row>
    <row r="240">
      <c r="A240" s="95"/>
      <c r="B240" s="170"/>
      <c r="C240" s="95"/>
      <c r="D240" s="94"/>
      <c r="E240" s="120"/>
      <c r="F240" s="202"/>
      <c r="G240" s="95"/>
      <c r="H240" s="121"/>
      <c r="I240" s="2"/>
      <c r="J240" s="2"/>
      <c r="K240" s="2"/>
      <c r="L240" s="2"/>
      <c r="M240" s="2"/>
      <c r="N240" s="2"/>
      <c r="O240" s="2"/>
      <c r="P240" s="2"/>
      <c r="R240" s="2"/>
      <c r="S240" s="2"/>
      <c r="T240" s="2"/>
      <c r="U240" s="2"/>
      <c r="V240" s="2"/>
      <c r="W240" s="2"/>
      <c r="X240" s="2"/>
      <c r="Y240" s="2"/>
      <c r="AA240" s="2"/>
      <c r="AB240" s="2"/>
    </row>
    <row r="241">
      <c r="A241" s="95"/>
      <c r="B241" s="170"/>
      <c r="C241" s="95"/>
      <c r="D241" s="94"/>
      <c r="E241" s="120"/>
      <c r="F241" s="202"/>
      <c r="G241" s="95"/>
      <c r="H241" s="121"/>
      <c r="I241" s="2"/>
      <c r="J241" s="2"/>
      <c r="K241" s="2"/>
      <c r="L241" s="2"/>
      <c r="M241" s="2"/>
      <c r="N241" s="2"/>
      <c r="O241" s="2"/>
      <c r="P241" s="2"/>
      <c r="R241" s="2"/>
      <c r="S241" s="2"/>
      <c r="T241" s="2"/>
      <c r="U241" s="2"/>
      <c r="V241" s="2"/>
      <c r="W241" s="2"/>
      <c r="X241" s="2"/>
      <c r="Y241" s="2"/>
      <c r="AA241" s="2"/>
      <c r="AB241" s="2"/>
    </row>
    <row r="242">
      <c r="A242" s="95"/>
      <c r="B242" s="170"/>
      <c r="C242" s="95"/>
      <c r="D242" s="94"/>
      <c r="E242" s="120"/>
      <c r="F242" s="202"/>
      <c r="G242" s="95"/>
      <c r="H242" s="121"/>
      <c r="I242" s="2"/>
      <c r="J242" s="2"/>
      <c r="K242" s="2"/>
      <c r="L242" s="2"/>
      <c r="M242" s="2"/>
      <c r="N242" s="2"/>
      <c r="O242" s="2"/>
      <c r="P242" s="2"/>
      <c r="R242" s="2"/>
      <c r="S242" s="2"/>
      <c r="T242" s="2"/>
      <c r="U242" s="2"/>
      <c r="V242" s="2"/>
      <c r="W242" s="2"/>
      <c r="X242" s="2"/>
      <c r="Y242" s="2"/>
      <c r="AA242" s="2"/>
      <c r="AB242" s="2"/>
    </row>
    <row r="243">
      <c r="A243" s="95"/>
      <c r="B243" s="170"/>
      <c r="C243" s="95"/>
      <c r="D243" s="94"/>
      <c r="E243" s="120"/>
      <c r="F243" s="202"/>
      <c r="G243" s="95"/>
      <c r="H243" s="121"/>
      <c r="I243" s="2"/>
      <c r="J243" s="2"/>
      <c r="K243" s="2"/>
      <c r="L243" s="2"/>
      <c r="M243" s="2"/>
      <c r="N243" s="2"/>
      <c r="O243" s="2"/>
      <c r="P243" s="2"/>
      <c r="R243" s="2"/>
      <c r="S243" s="2"/>
      <c r="T243" s="2"/>
      <c r="U243" s="2"/>
      <c r="V243" s="2"/>
      <c r="W243" s="2"/>
      <c r="X243" s="2"/>
      <c r="Y243" s="2"/>
      <c r="AA243" s="2"/>
      <c r="AB243" s="2"/>
    </row>
    <row r="244">
      <c r="A244" s="95"/>
      <c r="B244" s="170"/>
      <c r="C244" s="95"/>
      <c r="D244" s="94"/>
      <c r="E244" s="120"/>
      <c r="F244" s="202"/>
      <c r="G244" s="95"/>
      <c r="H244" s="121"/>
      <c r="I244" s="2"/>
      <c r="J244" s="2"/>
      <c r="K244" s="2"/>
      <c r="L244" s="2"/>
      <c r="M244" s="2"/>
      <c r="N244" s="2"/>
      <c r="O244" s="2"/>
      <c r="P244" s="2"/>
      <c r="R244" s="2"/>
      <c r="S244" s="2"/>
      <c r="T244" s="2"/>
      <c r="U244" s="2"/>
      <c r="V244" s="2"/>
      <c r="W244" s="2"/>
      <c r="X244" s="2"/>
      <c r="Y244" s="2"/>
      <c r="AA244" s="2"/>
      <c r="AB244" s="2"/>
    </row>
    <row r="245">
      <c r="A245" s="95"/>
      <c r="B245" s="170"/>
      <c r="C245" s="95"/>
      <c r="D245" s="94"/>
      <c r="E245" s="120"/>
      <c r="F245" s="202"/>
      <c r="G245" s="95"/>
      <c r="H245" s="121"/>
      <c r="I245" s="2"/>
      <c r="J245" s="2"/>
      <c r="K245" s="2"/>
      <c r="L245" s="2"/>
      <c r="M245" s="2"/>
      <c r="N245" s="2"/>
      <c r="O245" s="2"/>
      <c r="P245" s="2"/>
      <c r="R245" s="2"/>
      <c r="S245" s="2"/>
      <c r="T245" s="2"/>
      <c r="U245" s="2"/>
      <c r="V245" s="2"/>
      <c r="W245" s="2"/>
      <c r="X245" s="2"/>
      <c r="Y245" s="2"/>
      <c r="AA245" s="2"/>
      <c r="AB245" s="2"/>
    </row>
    <row r="246">
      <c r="A246" s="95"/>
      <c r="B246" s="170"/>
      <c r="C246" s="95"/>
      <c r="D246" s="94"/>
      <c r="E246" s="120"/>
      <c r="F246" s="202"/>
      <c r="G246" s="95"/>
      <c r="H246" s="121"/>
      <c r="I246" s="2"/>
      <c r="J246" s="2"/>
      <c r="K246" s="2"/>
      <c r="L246" s="2"/>
      <c r="M246" s="2"/>
      <c r="N246" s="2"/>
      <c r="O246" s="2"/>
      <c r="P246" s="2"/>
      <c r="R246" s="2"/>
      <c r="S246" s="2"/>
      <c r="T246" s="2"/>
      <c r="U246" s="2"/>
      <c r="V246" s="2"/>
      <c r="W246" s="2"/>
      <c r="X246" s="2"/>
      <c r="Y246" s="2"/>
      <c r="AA246" s="2"/>
      <c r="AB246" s="2"/>
    </row>
    <row r="247">
      <c r="A247" s="95"/>
      <c r="B247" s="170"/>
      <c r="C247" s="95"/>
      <c r="D247" s="94"/>
      <c r="E247" s="120"/>
      <c r="F247" s="202"/>
      <c r="G247" s="95"/>
      <c r="H247" s="121"/>
      <c r="I247" s="2"/>
      <c r="J247" s="2"/>
      <c r="K247" s="2"/>
      <c r="L247" s="2"/>
      <c r="M247" s="2"/>
      <c r="N247" s="2"/>
      <c r="O247" s="2"/>
      <c r="P247" s="2"/>
      <c r="R247" s="2"/>
      <c r="S247" s="2"/>
      <c r="T247" s="2"/>
      <c r="U247" s="2"/>
      <c r="V247" s="2"/>
      <c r="W247" s="2"/>
      <c r="X247" s="2"/>
      <c r="Y247" s="2"/>
      <c r="AA247" s="2"/>
      <c r="AB247" s="2"/>
    </row>
    <row r="248">
      <c r="A248" s="95"/>
      <c r="B248" s="170"/>
      <c r="C248" s="95"/>
      <c r="D248" s="94"/>
      <c r="E248" s="120"/>
      <c r="F248" s="202"/>
      <c r="G248" s="95"/>
      <c r="H248" s="121"/>
      <c r="I248" s="2"/>
      <c r="J248" s="2"/>
      <c r="K248" s="2"/>
      <c r="L248" s="2"/>
      <c r="M248" s="2"/>
      <c r="N248" s="2"/>
      <c r="O248" s="2"/>
      <c r="P248" s="2"/>
      <c r="R248" s="2"/>
      <c r="S248" s="2"/>
      <c r="T248" s="2"/>
      <c r="U248" s="2"/>
      <c r="V248" s="2"/>
      <c r="W248" s="2"/>
      <c r="X248" s="2"/>
      <c r="Y248" s="2"/>
      <c r="AA248" s="2"/>
      <c r="AB248" s="2"/>
    </row>
    <row r="249">
      <c r="A249" s="95"/>
      <c r="B249" s="170"/>
      <c r="C249" s="95"/>
      <c r="D249" s="94"/>
      <c r="E249" s="120"/>
      <c r="F249" s="202"/>
      <c r="G249" s="95"/>
      <c r="H249" s="121"/>
      <c r="I249" s="2"/>
      <c r="J249" s="2"/>
      <c r="K249" s="2"/>
      <c r="L249" s="2"/>
      <c r="M249" s="2"/>
      <c r="N249" s="2"/>
      <c r="O249" s="2"/>
      <c r="P249" s="2"/>
      <c r="R249" s="2"/>
      <c r="S249" s="2"/>
      <c r="T249" s="2"/>
      <c r="U249" s="2"/>
      <c r="V249" s="2"/>
      <c r="W249" s="2"/>
      <c r="X249" s="2"/>
      <c r="Y249" s="2"/>
      <c r="AA249" s="2"/>
      <c r="AB249" s="2"/>
    </row>
    <row r="250">
      <c r="A250" s="95"/>
      <c r="B250" s="170"/>
      <c r="C250" s="95"/>
      <c r="D250" s="94"/>
      <c r="E250" s="120"/>
      <c r="F250" s="202"/>
      <c r="G250" s="95"/>
      <c r="H250" s="121"/>
      <c r="I250" s="2"/>
      <c r="J250" s="2"/>
      <c r="K250" s="2"/>
      <c r="L250" s="2"/>
      <c r="M250" s="2"/>
      <c r="N250" s="2"/>
      <c r="O250" s="2"/>
      <c r="P250" s="2"/>
      <c r="R250" s="2"/>
      <c r="S250" s="2"/>
      <c r="T250" s="2"/>
      <c r="U250" s="2"/>
      <c r="V250" s="2"/>
      <c r="W250" s="2"/>
      <c r="X250" s="2"/>
      <c r="Y250" s="2"/>
      <c r="AA250" s="2"/>
      <c r="AB250" s="2"/>
    </row>
    <row r="251">
      <c r="A251" s="95"/>
      <c r="B251" s="170"/>
      <c r="C251" s="95"/>
      <c r="D251" s="94"/>
      <c r="E251" s="120"/>
      <c r="F251" s="202"/>
      <c r="G251" s="95"/>
      <c r="H251" s="121"/>
      <c r="I251" s="2"/>
      <c r="J251" s="2"/>
      <c r="K251" s="2"/>
      <c r="L251" s="2"/>
      <c r="M251" s="2"/>
      <c r="N251" s="2"/>
      <c r="O251" s="2"/>
      <c r="P251" s="2"/>
      <c r="R251" s="2"/>
      <c r="S251" s="2"/>
      <c r="T251" s="2"/>
      <c r="U251" s="2"/>
      <c r="V251" s="2"/>
      <c r="W251" s="2"/>
      <c r="X251" s="2"/>
      <c r="Y251" s="2"/>
      <c r="AA251" s="2"/>
      <c r="AB251" s="2"/>
    </row>
    <row r="252">
      <c r="A252" s="95"/>
      <c r="B252" s="170"/>
      <c r="C252" s="95"/>
      <c r="D252" s="94"/>
      <c r="E252" s="120"/>
      <c r="F252" s="202"/>
      <c r="G252" s="95"/>
      <c r="H252" s="121"/>
      <c r="I252" s="2"/>
      <c r="J252" s="2"/>
      <c r="K252" s="2"/>
      <c r="L252" s="2"/>
      <c r="M252" s="2"/>
      <c r="N252" s="2"/>
      <c r="O252" s="2"/>
      <c r="P252" s="2"/>
      <c r="R252" s="2"/>
      <c r="S252" s="2"/>
      <c r="T252" s="2"/>
      <c r="U252" s="2"/>
      <c r="V252" s="2"/>
      <c r="W252" s="2"/>
      <c r="X252" s="2"/>
      <c r="Y252" s="2"/>
      <c r="AA252" s="2"/>
      <c r="AB252" s="2"/>
    </row>
    <row r="253">
      <c r="A253" s="95"/>
      <c r="B253" s="170"/>
      <c r="C253" s="95"/>
      <c r="D253" s="94"/>
      <c r="E253" s="120"/>
      <c r="F253" s="202"/>
      <c r="G253" s="95"/>
      <c r="H253" s="121"/>
      <c r="I253" s="2"/>
      <c r="J253" s="2"/>
      <c r="K253" s="2"/>
      <c r="L253" s="2"/>
      <c r="M253" s="2"/>
      <c r="N253" s="2"/>
      <c r="O253" s="2"/>
      <c r="P253" s="2"/>
      <c r="R253" s="2"/>
      <c r="S253" s="2"/>
      <c r="T253" s="2"/>
      <c r="U253" s="2"/>
      <c r="V253" s="2"/>
      <c r="W253" s="2"/>
      <c r="X253" s="2"/>
      <c r="Y253" s="2"/>
      <c r="AA253" s="2"/>
      <c r="AB253" s="2"/>
    </row>
    <row r="254">
      <c r="A254" s="95"/>
      <c r="B254" s="170"/>
      <c r="C254" s="95"/>
      <c r="D254" s="94"/>
      <c r="E254" s="120"/>
      <c r="F254" s="202"/>
      <c r="G254" s="95"/>
      <c r="H254" s="121"/>
      <c r="I254" s="2"/>
      <c r="J254" s="2"/>
      <c r="K254" s="2"/>
      <c r="L254" s="2"/>
      <c r="M254" s="2"/>
      <c r="N254" s="2"/>
      <c r="O254" s="2"/>
      <c r="P254" s="2"/>
      <c r="R254" s="2"/>
      <c r="S254" s="2"/>
      <c r="T254" s="2"/>
      <c r="U254" s="2"/>
      <c r="V254" s="2"/>
      <c r="W254" s="2"/>
      <c r="X254" s="2"/>
      <c r="Y254" s="2"/>
      <c r="AA254" s="2"/>
      <c r="AB254" s="2"/>
    </row>
    <row r="255">
      <c r="A255" s="95"/>
      <c r="B255" s="170"/>
      <c r="C255" s="95"/>
      <c r="D255" s="94"/>
      <c r="E255" s="120"/>
      <c r="F255" s="202"/>
      <c r="G255" s="95"/>
      <c r="H255" s="121"/>
      <c r="I255" s="2"/>
      <c r="J255" s="2"/>
      <c r="K255" s="2"/>
      <c r="L255" s="2"/>
      <c r="M255" s="2"/>
      <c r="N255" s="2"/>
      <c r="O255" s="2"/>
      <c r="P255" s="2"/>
      <c r="R255" s="2"/>
      <c r="S255" s="2"/>
      <c r="T255" s="2"/>
      <c r="U255" s="2"/>
      <c r="V255" s="2"/>
      <c r="W255" s="2"/>
      <c r="X255" s="2"/>
      <c r="Y255" s="2"/>
      <c r="AA255" s="2"/>
      <c r="AB255" s="2"/>
    </row>
    <row r="256">
      <c r="A256" s="95"/>
      <c r="B256" s="170"/>
      <c r="C256" s="95"/>
      <c r="D256" s="94"/>
      <c r="E256" s="120"/>
      <c r="F256" s="202"/>
      <c r="G256" s="95"/>
      <c r="H256" s="121"/>
      <c r="I256" s="2"/>
      <c r="J256" s="2"/>
      <c r="K256" s="2"/>
      <c r="L256" s="2"/>
      <c r="M256" s="2"/>
      <c r="N256" s="2"/>
      <c r="O256" s="2"/>
      <c r="P256" s="2"/>
      <c r="R256" s="2"/>
      <c r="S256" s="2"/>
      <c r="T256" s="2"/>
      <c r="U256" s="2"/>
      <c r="V256" s="2"/>
      <c r="W256" s="2"/>
      <c r="X256" s="2"/>
      <c r="Y256" s="2"/>
      <c r="AA256" s="2"/>
      <c r="AB256" s="2"/>
    </row>
    <row r="257">
      <c r="A257" s="95"/>
      <c r="B257" s="170"/>
      <c r="C257" s="95"/>
      <c r="D257" s="94"/>
      <c r="E257" s="120"/>
      <c r="F257" s="202"/>
      <c r="G257" s="95"/>
      <c r="H257" s="121"/>
      <c r="I257" s="2"/>
      <c r="J257" s="2"/>
      <c r="K257" s="2"/>
      <c r="L257" s="2"/>
      <c r="M257" s="2"/>
      <c r="N257" s="2"/>
      <c r="O257" s="2"/>
      <c r="P257" s="2"/>
      <c r="R257" s="2"/>
      <c r="S257" s="2"/>
      <c r="T257" s="2"/>
      <c r="U257" s="2"/>
      <c r="V257" s="2"/>
      <c r="W257" s="2"/>
      <c r="X257" s="2"/>
      <c r="Y257" s="2"/>
      <c r="AA257" s="2"/>
      <c r="AB257" s="2"/>
    </row>
    <row r="258">
      <c r="A258" s="95"/>
      <c r="B258" s="170"/>
      <c r="C258" s="95"/>
      <c r="D258" s="94"/>
      <c r="E258" s="120"/>
      <c r="F258" s="202"/>
      <c r="G258" s="95"/>
      <c r="H258" s="121"/>
      <c r="I258" s="2"/>
      <c r="J258" s="2"/>
      <c r="K258" s="2"/>
      <c r="L258" s="2"/>
      <c r="M258" s="2"/>
      <c r="N258" s="2"/>
      <c r="O258" s="2"/>
      <c r="P258" s="2"/>
      <c r="R258" s="2"/>
      <c r="S258" s="2"/>
      <c r="T258" s="2"/>
      <c r="U258" s="2"/>
      <c r="V258" s="2"/>
      <c r="W258" s="2"/>
      <c r="X258" s="2"/>
      <c r="Y258" s="2"/>
      <c r="AA258" s="2"/>
      <c r="AB258" s="2"/>
    </row>
    <row r="259">
      <c r="A259" s="95"/>
      <c r="B259" s="170"/>
      <c r="C259" s="95"/>
      <c r="D259" s="94"/>
      <c r="E259" s="120"/>
      <c r="F259" s="202"/>
      <c r="G259" s="95"/>
      <c r="H259" s="121"/>
      <c r="I259" s="2"/>
      <c r="J259" s="2"/>
      <c r="K259" s="2"/>
      <c r="L259" s="2"/>
      <c r="M259" s="2"/>
      <c r="N259" s="2"/>
      <c r="O259" s="2"/>
      <c r="P259" s="2"/>
      <c r="R259" s="2"/>
      <c r="S259" s="2"/>
      <c r="T259" s="2"/>
      <c r="U259" s="2"/>
      <c r="V259" s="2"/>
      <c r="W259" s="2"/>
      <c r="X259" s="2"/>
      <c r="Y259" s="2"/>
      <c r="AA259" s="2"/>
      <c r="AB259" s="2"/>
    </row>
    <row r="260">
      <c r="A260" s="95"/>
      <c r="B260" s="170"/>
      <c r="C260" s="95"/>
      <c r="D260" s="94"/>
      <c r="E260" s="120"/>
      <c r="F260" s="202"/>
      <c r="G260" s="95"/>
      <c r="H260" s="121"/>
      <c r="I260" s="2"/>
      <c r="J260" s="2"/>
      <c r="K260" s="2"/>
      <c r="L260" s="2"/>
      <c r="M260" s="2"/>
      <c r="N260" s="2"/>
      <c r="O260" s="2"/>
      <c r="P260" s="2"/>
      <c r="R260" s="2"/>
      <c r="S260" s="2"/>
      <c r="T260" s="2"/>
      <c r="U260" s="2"/>
      <c r="V260" s="2"/>
      <c r="W260" s="2"/>
      <c r="X260" s="2"/>
      <c r="Y260" s="2"/>
      <c r="AA260" s="2"/>
      <c r="AB260" s="2"/>
    </row>
    <row r="261">
      <c r="A261" s="95"/>
      <c r="B261" s="170"/>
      <c r="C261" s="95"/>
      <c r="D261" s="94"/>
      <c r="E261" s="120"/>
      <c r="F261" s="202"/>
      <c r="G261" s="95"/>
      <c r="H261" s="121"/>
      <c r="I261" s="2"/>
      <c r="J261" s="2"/>
      <c r="K261" s="2"/>
      <c r="L261" s="2"/>
      <c r="M261" s="2"/>
      <c r="N261" s="2"/>
      <c r="O261" s="2"/>
      <c r="P261" s="2"/>
      <c r="R261" s="2"/>
      <c r="S261" s="2"/>
      <c r="T261" s="2"/>
      <c r="U261" s="2"/>
      <c r="V261" s="2"/>
      <c r="W261" s="2"/>
      <c r="X261" s="2"/>
      <c r="Y261" s="2"/>
      <c r="AA261" s="2"/>
      <c r="AB261" s="2"/>
    </row>
    <row r="262">
      <c r="A262" s="95"/>
      <c r="B262" s="170"/>
      <c r="C262" s="95"/>
      <c r="D262" s="94"/>
      <c r="E262" s="120"/>
      <c r="F262" s="202"/>
      <c r="G262" s="95"/>
      <c r="H262" s="121"/>
      <c r="I262" s="2"/>
      <c r="J262" s="2"/>
      <c r="K262" s="2"/>
      <c r="L262" s="2"/>
      <c r="M262" s="2"/>
      <c r="N262" s="2"/>
      <c r="O262" s="2"/>
      <c r="P262" s="2"/>
      <c r="R262" s="2"/>
      <c r="S262" s="2"/>
      <c r="T262" s="2"/>
      <c r="U262" s="2"/>
      <c r="V262" s="2"/>
      <c r="W262" s="2"/>
      <c r="X262" s="2"/>
      <c r="Y262" s="2"/>
      <c r="AA262" s="2"/>
      <c r="AB262" s="2"/>
    </row>
    <row r="263">
      <c r="A263" s="95"/>
      <c r="B263" s="170"/>
      <c r="C263" s="95"/>
      <c r="D263" s="94"/>
      <c r="E263" s="120"/>
      <c r="F263" s="202"/>
      <c r="G263" s="95"/>
      <c r="H263" s="121"/>
      <c r="I263" s="2"/>
      <c r="J263" s="2"/>
      <c r="K263" s="2"/>
      <c r="L263" s="2"/>
      <c r="M263" s="2"/>
      <c r="N263" s="2"/>
      <c r="O263" s="2"/>
      <c r="P263" s="2"/>
      <c r="R263" s="2"/>
      <c r="S263" s="2"/>
      <c r="T263" s="2"/>
      <c r="U263" s="2"/>
      <c r="V263" s="2"/>
      <c r="W263" s="2"/>
      <c r="X263" s="2"/>
      <c r="Y263" s="2"/>
      <c r="AA263" s="2"/>
      <c r="AB263" s="2"/>
    </row>
    <row r="264">
      <c r="A264" s="95"/>
      <c r="B264" s="170"/>
      <c r="C264" s="95"/>
      <c r="D264" s="94"/>
      <c r="E264" s="120"/>
      <c r="F264" s="202"/>
      <c r="G264" s="95"/>
      <c r="H264" s="121"/>
      <c r="I264" s="2"/>
      <c r="J264" s="2"/>
      <c r="K264" s="2"/>
      <c r="L264" s="2"/>
      <c r="M264" s="2"/>
      <c r="N264" s="2"/>
      <c r="O264" s="2"/>
      <c r="P264" s="2"/>
      <c r="R264" s="2"/>
      <c r="S264" s="2"/>
      <c r="T264" s="2"/>
      <c r="U264" s="2"/>
      <c r="V264" s="2"/>
      <c r="W264" s="2"/>
      <c r="X264" s="2"/>
      <c r="Y264" s="2"/>
      <c r="AA264" s="2"/>
      <c r="AB264" s="2"/>
    </row>
    <row r="265">
      <c r="A265" s="95"/>
      <c r="B265" s="170"/>
      <c r="C265" s="95"/>
      <c r="D265" s="94"/>
      <c r="E265" s="120"/>
      <c r="F265" s="202"/>
      <c r="G265" s="95"/>
      <c r="H265" s="121"/>
      <c r="I265" s="2"/>
      <c r="J265" s="2"/>
      <c r="K265" s="2"/>
      <c r="L265" s="2"/>
      <c r="M265" s="2"/>
      <c r="N265" s="2"/>
      <c r="O265" s="2"/>
      <c r="P265" s="2"/>
      <c r="R265" s="2"/>
      <c r="S265" s="2"/>
      <c r="T265" s="2"/>
      <c r="U265" s="2"/>
      <c r="V265" s="2"/>
      <c r="W265" s="2"/>
      <c r="X265" s="2"/>
      <c r="Y265" s="2"/>
      <c r="AA265" s="2"/>
      <c r="AB265" s="2"/>
    </row>
    <row r="266">
      <c r="A266" s="95"/>
      <c r="B266" s="170"/>
      <c r="C266" s="95"/>
      <c r="D266" s="94"/>
      <c r="E266" s="120"/>
      <c r="F266" s="202"/>
      <c r="G266" s="95"/>
      <c r="H266" s="121"/>
      <c r="I266" s="2"/>
      <c r="J266" s="2"/>
      <c r="K266" s="2"/>
      <c r="L266" s="2"/>
      <c r="M266" s="2"/>
      <c r="N266" s="2"/>
      <c r="O266" s="2"/>
      <c r="P266" s="2"/>
      <c r="R266" s="2"/>
      <c r="S266" s="2"/>
      <c r="T266" s="2"/>
      <c r="U266" s="2"/>
      <c r="V266" s="2"/>
      <c r="W266" s="2"/>
      <c r="X266" s="2"/>
      <c r="Y266" s="2"/>
      <c r="AA266" s="2"/>
      <c r="AB266" s="2"/>
    </row>
    <row r="267">
      <c r="A267" s="95"/>
      <c r="B267" s="170"/>
      <c r="C267" s="95"/>
      <c r="D267" s="94"/>
      <c r="E267" s="120"/>
      <c r="F267" s="202"/>
      <c r="G267" s="95"/>
      <c r="H267" s="121"/>
      <c r="I267" s="2"/>
      <c r="J267" s="2"/>
      <c r="K267" s="2"/>
      <c r="L267" s="2"/>
      <c r="M267" s="2"/>
      <c r="N267" s="2"/>
      <c r="O267" s="2"/>
      <c r="P267" s="2"/>
      <c r="R267" s="2"/>
      <c r="S267" s="2"/>
      <c r="T267" s="2"/>
      <c r="U267" s="2"/>
      <c r="V267" s="2"/>
      <c r="W267" s="2"/>
      <c r="X267" s="2"/>
      <c r="Y267" s="2"/>
      <c r="AA267" s="2"/>
      <c r="AB267" s="2"/>
    </row>
    <row r="268">
      <c r="A268" s="95"/>
      <c r="B268" s="170"/>
      <c r="C268" s="95"/>
      <c r="D268" s="94"/>
      <c r="E268" s="120"/>
      <c r="F268" s="202"/>
      <c r="G268" s="95"/>
      <c r="H268" s="121"/>
      <c r="I268" s="2"/>
      <c r="J268" s="2"/>
      <c r="K268" s="2"/>
      <c r="L268" s="2"/>
      <c r="M268" s="2"/>
      <c r="N268" s="2"/>
      <c r="O268" s="2"/>
      <c r="P268" s="2"/>
      <c r="R268" s="2"/>
      <c r="S268" s="2"/>
      <c r="T268" s="2"/>
      <c r="U268" s="2"/>
      <c r="V268" s="2"/>
      <c r="W268" s="2"/>
      <c r="X268" s="2"/>
      <c r="Y268" s="2"/>
      <c r="AA268" s="2"/>
      <c r="AB268" s="2"/>
    </row>
    <row r="269">
      <c r="A269" s="95"/>
      <c r="B269" s="170"/>
      <c r="C269" s="95"/>
      <c r="D269" s="94"/>
      <c r="E269" s="120"/>
      <c r="F269" s="202"/>
      <c r="G269" s="95"/>
      <c r="H269" s="121"/>
      <c r="I269" s="2"/>
      <c r="J269" s="2"/>
      <c r="K269" s="2"/>
      <c r="L269" s="2"/>
      <c r="M269" s="2"/>
      <c r="N269" s="2"/>
      <c r="O269" s="2"/>
      <c r="P269" s="2"/>
      <c r="R269" s="2"/>
      <c r="S269" s="2"/>
      <c r="T269" s="2"/>
      <c r="U269" s="2"/>
      <c r="V269" s="2"/>
      <c r="W269" s="2"/>
      <c r="X269" s="2"/>
      <c r="Y269" s="2"/>
      <c r="AA269" s="2"/>
      <c r="AB269" s="2"/>
    </row>
    <row r="270">
      <c r="A270" s="95"/>
      <c r="B270" s="170"/>
      <c r="C270" s="95"/>
      <c r="D270" s="94"/>
      <c r="E270" s="120"/>
      <c r="F270" s="202"/>
      <c r="G270" s="95"/>
      <c r="H270" s="121"/>
      <c r="I270" s="2"/>
      <c r="J270" s="2"/>
      <c r="K270" s="2"/>
      <c r="L270" s="2"/>
      <c r="M270" s="2"/>
      <c r="N270" s="2"/>
      <c r="O270" s="2"/>
      <c r="P270" s="2"/>
      <c r="R270" s="2"/>
      <c r="S270" s="2"/>
      <c r="T270" s="2"/>
      <c r="U270" s="2"/>
      <c r="V270" s="2"/>
      <c r="W270" s="2"/>
      <c r="X270" s="2"/>
      <c r="Y270" s="2"/>
      <c r="AA270" s="2"/>
      <c r="AB270" s="2"/>
    </row>
    <row r="271">
      <c r="A271" s="95"/>
      <c r="B271" s="170"/>
      <c r="C271" s="95"/>
      <c r="D271" s="94"/>
      <c r="E271" s="120"/>
      <c r="F271" s="202"/>
      <c r="G271" s="95"/>
      <c r="H271" s="121"/>
      <c r="I271" s="2"/>
      <c r="J271" s="2"/>
      <c r="K271" s="2"/>
      <c r="L271" s="2"/>
      <c r="M271" s="2"/>
      <c r="N271" s="2"/>
      <c r="O271" s="2"/>
      <c r="P271" s="2"/>
      <c r="R271" s="2"/>
      <c r="S271" s="2"/>
      <c r="T271" s="2"/>
      <c r="U271" s="2"/>
      <c r="V271" s="2"/>
      <c r="W271" s="2"/>
      <c r="X271" s="2"/>
      <c r="Y271" s="2"/>
      <c r="AA271" s="2"/>
      <c r="AB271" s="2"/>
    </row>
    <row r="272">
      <c r="A272" s="95"/>
      <c r="B272" s="170"/>
      <c r="C272" s="95"/>
      <c r="D272" s="94"/>
      <c r="E272" s="120"/>
      <c r="F272" s="202"/>
      <c r="G272" s="95"/>
      <c r="H272" s="121"/>
      <c r="I272" s="2"/>
      <c r="J272" s="2"/>
      <c r="K272" s="2"/>
      <c r="L272" s="2"/>
      <c r="M272" s="2"/>
      <c r="N272" s="2"/>
      <c r="O272" s="2"/>
      <c r="P272" s="2"/>
      <c r="R272" s="2"/>
      <c r="S272" s="2"/>
      <c r="T272" s="2"/>
      <c r="U272" s="2"/>
      <c r="V272" s="2"/>
      <c r="W272" s="2"/>
      <c r="X272" s="2"/>
      <c r="Y272" s="2"/>
      <c r="AA272" s="2"/>
      <c r="AB272" s="2"/>
    </row>
    <row r="273">
      <c r="A273" s="95"/>
      <c r="B273" s="170"/>
      <c r="C273" s="95"/>
      <c r="D273" s="94"/>
      <c r="E273" s="120"/>
      <c r="F273" s="202"/>
      <c r="G273" s="95"/>
      <c r="H273" s="121"/>
      <c r="I273" s="2"/>
      <c r="J273" s="2"/>
      <c r="K273" s="2"/>
      <c r="L273" s="2"/>
      <c r="M273" s="2"/>
      <c r="N273" s="2"/>
      <c r="O273" s="2"/>
      <c r="P273" s="2"/>
      <c r="R273" s="2"/>
      <c r="S273" s="2"/>
      <c r="T273" s="2"/>
      <c r="U273" s="2"/>
      <c r="V273" s="2"/>
      <c r="W273" s="2"/>
      <c r="X273" s="2"/>
      <c r="Y273" s="2"/>
      <c r="AA273" s="2"/>
      <c r="AB273" s="2"/>
    </row>
    <row r="274">
      <c r="A274" s="95"/>
      <c r="B274" s="170"/>
      <c r="C274" s="95"/>
      <c r="D274" s="94"/>
      <c r="E274" s="120"/>
      <c r="F274" s="202"/>
      <c r="G274" s="95"/>
      <c r="H274" s="121"/>
      <c r="I274" s="2"/>
      <c r="J274" s="2"/>
      <c r="K274" s="2"/>
      <c r="L274" s="2"/>
      <c r="M274" s="2"/>
      <c r="N274" s="2"/>
      <c r="O274" s="2"/>
      <c r="P274" s="2"/>
      <c r="R274" s="2"/>
      <c r="S274" s="2"/>
      <c r="T274" s="2"/>
      <c r="U274" s="2"/>
      <c r="V274" s="2"/>
      <c r="W274" s="2"/>
      <c r="X274" s="2"/>
      <c r="Y274" s="2"/>
      <c r="AA274" s="2"/>
      <c r="AB274" s="2"/>
    </row>
    <row r="275">
      <c r="A275" s="95"/>
      <c r="B275" s="170"/>
      <c r="C275" s="95"/>
      <c r="D275" s="94"/>
      <c r="E275" s="120"/>
      <c r="F275" s="202"/>
      <c r="G275" s="95"/>
      <c r="H275" s="121"/>
      <c r="I275" s="2"/>
      <c r="J275" s="2"/>
      <c r="K275" s="2"/>
      <c r="L275" s="2"/>
      <c r="M275" s="2"/>
      <c r="N275" s="2"/>
      <c r="O275" s="2"/>
      <c r="P275" s="2"/>
      <c r="R275" s="2"/>
      <c r="S275" s="2"/>
      <c r="T275" s="2"/>
      <c r="U275" s="2"/>
      <c r="V275" s="2"/>
      <c r="W275" s="2"/>
      <c r="X275" s="2"/>
      <c r="Y275" s="2"/>
      <c r="AA275" s="2"/>
      <c r="AB275" s="2"/>
    </row>
    <row r="276">
      <c r="A276" s="95"/>
      <c r="B276" s="170"/>
      <c r="C276" s="95"/>
      <c r="D276" s="94"/>
      <c r="E276" s="120"/>
      <c r="F276" s="202"/>
      <c r="G276" s="95"/>
      <c r="H276" s="121"/>
      <c r="I276" s="2"/>
      <c r="J276" s="2"/>
      <c r="K276" s="2"/>
      <c r="L276" s="2"/>
      <c r="M276" s="2"/>
      <c r="N276" s="2"/>
      <c r="O276" s="2"/>
      <c r="P276" s="2"/>
      <c r="R276" s="2"/>
      <c r="S276" s="2"/>
      <c r="T276" s="2"/>
      <c r="U276" s="2"/>
      <c r="V276" s="2"/>
      <c r="W276" s="2"/>
      <c r="X276" s="2"/>
      <c r="Y276" s="2"/>
      <c r="AA276" s="2"/>
      <c r="AB276" s="2"/>
    </row>
    <row r="277">
      <c r="A277" s="95"/>
      <c r="B277" s="170"/>
      <c r="C277" s="95"/>
      <c r="D277" s="94"/>
      <c r="E277" s="120"/>
      <c r="F277" s="202"/>
      <c r="G277" s="95"/>
      <c r="H277" s="121"/>
      <c r="I277" s="2"/>
      <c r="J277" s="2"/>
      <c r="K277" s="2"/>
      <c r="L277" s="2"/>
      <c r="M277" s="2"/>
      <c r="N277" s="2"/>
      <c r="O277" s="2"/>
      <c r="P277" s="2"/>
      <c r="R277" s="2"/>
      <c r="S277" s="2"/>
      <c r="T277" s="2"/>
      <c r="U277" s="2"/>
      <c r="V277" s="2"/>
      <c r="W277" s="2"/>
      <c r="X277" s="2"/>
      <c r="Y277" s="2"/>
      <c r="AA277" s="2"/>
      <c r="AB277" s="2"/>
    </row>
    <row r="278">
      <c r="A278" s="95"/>
      <c r="B278" s="170"/>
      <c r="C278" s="95"/>
      <c r="D278" s="94"/>
      <c r="E278" s="120"/>
      <c r="F278" s="202"/>
      <c r="G278" s="95"/>
      <c r="H278" s="121"/>
      <c r="I278" s="2"/>
      <c r="J278" s="2"/>
      <c r="K278" s="2"/>
      <c r="L278" s="2"/>
      <c r="M278" s="2"/>
      <c r="N278" s="2"/>
      <c r="O278" s="2"/>
      <c r="P278" s="2"/>
      <c r="R278" s="2"/>
      <c r="S278" s="2"/>
      <c r="T278" s="2"/>
      <c r="U278" s="2"/>
      <c r="V278" s="2"/>
      <c r="W278" s="2"/>
      <c r="X278" s="2"/>
      <c r="Y278" s="2"/>
      <c r="AA278" s="2"/>
      <c r="AB278" s="2"/>
    </row>
    <row r="279">
      <c r="A279" s="95"/>
      <c r="B279" s="170"/>
      <c r="C279" s="95"/>
      <c r="D279" s="94"/>
      <c r="E279" s="120"/>
      <c r="F279" s="202"/>
      <c r="G279" s="95"/>
      <c r="H279" s="121"/>
      <c r="I279" s="2"/>
      <c r="J279" s="2"/>
      <c r="K279" s="2"/>
      <c r="L279" s="2"/>
      <c r="M279" s="2"/>
      <c r="N279" s="2"/>
      <c r="O279" s="2"/>
      <c r="P279" s="2"/>
      <c r="R279" s="2"/>
      <c r="S279" s="2"/>
      <c r="T279" s="2"/>
      <c r="U279" s="2"/>
      <c r="V279" s="2"/>
      <c r="W279" s="2"/>
      <c r="X279" s="2"/>
      <c r="Y279" s="2"/>
      <c r="AA279" s="2"/>
      <c r="AB279" s="2"/>
    </row>
    <row r="280">
      <c r="A280" s="95"/>
      <c r="B280" s="170"/>
      <c r="C280" s="95"/>
      <c r="D280" s="94"/>
      <c r="E280" s="120"/>
      <c r="F280" s="202"/>
      <c r="G280" s="95"/>
      <c r="H280" s="121"/>
      <c r="I280" s="2"/>
      <c r="J280" s="2"/>
      <c r="K280" s="2"/>
      <c r="L280" s="2"/>
      <c r="M280" s="2"/>
      <c r="N280" s="2"/>
      <c r="O280" s="2"/>
      <c r="P280" s="2"/>
      <c r="R280" s="2"/>
      <c r="S280" s="2"/>
      <c r="T280" s="2"/>
      <c r="U280" s="2"/>
      <c r="V280" s="2"/>
      <c r="W280" s="2"/>
      <c r="X280" s="2"/>
      <c r="Y280" s="2"/>
      <c r="AA280" s="2"/>
      <c r="AB280" s="2"/>
    </row>
    <row r="281">
      <c r="A281" s="95"/>
      <c r="B281" s="170"/>
      <c r="C281" s="95"/>
      <c r="D281" s="94"/>
      <c r="E281" s="120"/>
      <c r="F281" s="202"/>
      <c r="G281" s="95"/>
      <c r="H281" s="121"/>
      <c r="I281" s="2"/>
      <c r="J281" s="2"/>
      <c r="K281" s="2"/>
      <c r="L281" s="2"/>
      <c r="M281" s="2"/>
      <c r="N281" s="2"/>
      <c r="O281" s="2"/>
      <c r="P281" s="2"/>
      <c r="R281" s="2"/>
      <c r="S281" s="2"/>
      <c r="T281" s="2"/>
      <c r="U281" s="2"/>
      <c r="V281" s="2"/>
      <c r="W281" s="2"/>
      <c r="X281" s="2"/>
      <c r="Y281" s="2"/>
      <c r="AA281" s="2"/>
      <c r="AB281" s="2"/>
    </row>
    <row r="282">
      <c r="A282" s="95"/>
      <c r="B282" s="170"/>
      <c r="C282" s="95"/>
      <c r="D282" s="94"/>
      <c r="E282" s="120"/>
      <c r="F282" s="202"/>
      <c r="G282" s="95"/>
      <c r="H282" s="121"/>
      <c r="I282" s="2"/>
      <c r="J282" s="2"/>
      <c r="K282" s="2"/>
      <c r="L282" s="2"/>
      <c r="M282" s="2"/>
      <c r="N282" s="2"/>
      <c r="O282" s="2"/>
      <c r="P282" s="2"/>
      <c r="R282" s="2"/>
      <c r="S282" s="2"/>
      <c r="T282" s="2"/>
      <c r="U282" s="2"/>
      <c r="V282" s="2"/>
      <c r="W282" s="2"/>
      <c r="X282" s="2"/>
      <c r="Y282" s="2"/>
      <c r="AA282" s="2"/>
      <c r="AB282" s="2"/>
    </row>
  </sheetData>
  <hyperlinks>
    <hyperlink r:id="rId1" ref="I27"/>
    <hyperlink r:id="rId2" ref="AA27"/>
    <hyperlink r:id="rId3" ref="I28"/>
    <hyperlink r:id="rId4" ref="AA28"/>
    <hyperlink r:id="rId5" ref="I29"/>
    <hyperlink r:id="rId6" ref="I30"/>
    <hyperlink r:id="rId7" ref="I31"/>
    <hyperlink r:id="rId8" ref="I32"/>
    <hyperlink r:id="rId9" ref="I33"/>
    <hyperlink r:id="rId10" ref="I34"/>
    <hyperlink r:id="rId11" ref="AA34"/>
    <hyperlink r:id="rId12" ref="I35"/>
    <hyperlink r:id="rId13" ref="AA35"/>
    <hyperlink r:id="rId14" ref="I36"/>
    <hyperlink r:id="rId15" ref="I37"/>
    <hyperlink r:id="rId16" ref="I38"/>
    <hyperlink r:id="rId17" ref="I41"/>
    <hyperlink r:id="rId18" ref="I42"/>
    <hyperlink r:id="rId19" ref="I43"/>
    <hyperlink r:id="rId20" ref="I44"/>
    <hyperlink r:id="rId21" ref="I45"/>
    <hyperlink r:id="rId22" ref="I46"/>
    <hyperlink r:id="rId23" ref="I47"/>
    <hyperlink r:id="rId24" ref="I48"/>
    <hyperlink r:id="rId25" ref="I49"/>
    <hyperlink r:id="rId26" ref="I50"/>
    <hyperlink r:id="rId27" ref="I51"/>
    <hyperlink r:id="rId28" ref="I52"/>
    <hyperlink r:id="rId29" ref="I54"/>
    <hyperlink r:id="rId30" ref="I55"/>
    <hyperlink r:id="rId31" ref="I56"/>
    <hyperlink r:id="rId32" ref="I57"/>
    <hyperlink r:id="rId33" ref="I58"/>
    <hyperlink r:id="rId34" ref="I59"/>
    <hyperlink r:id="rId35" ref="I60"/>
    <hyperlink r:id="rId36" ref="I61"/>
    <hyperlink r:id="rId37" ref="I62"/>
    <hyperlink r:id="rId38" ref="I63"/>
    <hyperlink r:id="rId39" ref="I64"/>
    <hyperlink r:id="rId40" ref="I65"/>
    <hyperlink r:id="rId41" ref="I66"/>
    <hyperlink r:id="rId42" ref="I67"/>
    <hyperlink r:id="rId43" ref="I68"/>
    <hyperlink r:id="rId44" ref="I69"/>
    <hyperlink r:id="rId45" ref="I70"/>
    <hyperlink r:id="rId46" ref="I71"/>
    <hyperlink r:id="rId47" ref="I72"/>
    <hyperlink r:id="rId48" ref="I73"/>
    <hyperlink r:id="rId49" ref="I74"/>
    <hyperlink r:id="rId50" ref="I75"/>
    <hyperlink r:id="rId51" ref="I76"/>
    <hyperlink r:id="rId52" ref="I77"/>
    <hyperlink r:id="rId53" ref="I78"/>
    <hyperlink r:id="rId54" ref="I79"/>
    <hyperlink r:id="rId55" ref="I80"/>
    <hyperlink r:id="rId56" ref="I81"/>
    <hyperlink r:id="rId57" ref="I82"/>
    <hyperlink r:id="rId58" ref="I83"/>
    <hyperlink r:id="rId59" ref="I84"/>
    <hyperlink r:id="rId60" ref="I85"/>
    <hyperlink r:id="rId61" ref="I86"/>
    <hyperlink r:id="rId62" ref="I87"/>
    <hyperlink r:id="rId63" ref="I88"/>
    <hyperlink r:id="rId64" ref="I89"/>
    <hyperlink r:id="rId65" ref="I90"/>
    <hyperlink r:id="rId66" ref="I91"/>
    <hyperlink r:id="rId67" ref="I92"/>
    <hyperlink r:id="rId68" ref="I93"/>
    <hyperlink r:id="rId69" ref="I94"/>
    <hyperlink r:id="rId70" ref="I95"/>
    <hyperlink r:id="rId71" ref="I96"/>
    <hyperlink r:id="rId72" ref="I97"/>
    <hyperlink r:id="rId73" ref="I98"/>
    <hyperlink r:id="rId74" ref="I99"/>
    <hyperlink r:id="rId75" ref="I100"/>
    <hyperlink r:id="rId76" ref="I101"/>
    <hyperlink r:id="rId77" ref="I102"/>
    <hyperlink r:id="rId78" ref="I103"/>
    <hyperlink r:id="rId79" ref="I104"/>
    <hyperlink r:id="rId80" ref="I105"/>
    <hyperlink r:id="rId81" ref="I106"/>
    <hyperlink r:id="rId82" ref="I107"/>
    <hyperlink r:id="rId83" ref="I108"/>
    <hyperlink r:id="rId84" ref="I109"/>
    <hyperlink r:id="rId85" ref="I112"/>
    <hyperlink r:id="rId86" ref="I113"/>
    <hyperlink r:id="rId87" ref="I114"/>
    <hyperlink r:id="rId88" ref="I115"/>
    <hyperlink r:id="rId89" ref="I116"/>
    <hyperlink r:id="rId90" ref="I117"/>
    <hyperlink r:id="rId91" ref="I118"/>
    <hyperlink r:id="rId92" ref="I119"/>
    <hyperlink r:id="rId93" ref="I120"/>
    <hyperlink r:id="rId94" ref="I121"/>
    <hyperlink r:id="rId95" ref="I122"/>
    <hyperlink r:id="rId96" ref="I123"/>
    <hyperlink r:id="rId97" ref="I124"/>
    <hyperlink r:id="rId98" ref="I125"/>
    <hyperlink r:id="rId99" ref="I126"/>
    <hyperlink r:id="rId100" ref="I127"/>
    <hyperlink r:id="rId101" ref="I128"/>
    <hyperlink r:id="rId102" ref="I129"/>
    <hyperlink r:id="rId103" ref="I130"/>
    <hyperlink r:id="rId104" ref="I131"/>
    <hyperlink r:id="rId105" ref="I132"/>
    <hyperlink r:id="rId106" ref="I133"/>
    <hyperlink r:id="rId107" ref="I134"/>
    <hyperlink r:id="rId108" ref="I135"/>
    <hyperlink r:id="rId109" ref="I136"/>
    <hyperlink r:id="rId110" ref="I137"/>
    <hyperlink r:id="rId111" ref="I138"/>
    <hyperlink r:id="rId112" ref="I139"/>
    <hyperlink r:id="rId113" ref="I140"/>
    <hyperlink r:id="rId114" ref="I141"/>
    <hyperlink r:id="rId115" ref="W141"/>
    <hyperlink r:id="rId116" ref="I142"/>
    <hyperlink r:id="rId117" ref="W142"/>
    <hyperlink r:id="rId118" ref="I143"/>
    <hyperlink r:id="rId119" ref="W143"/>
    <hyperlink r:id="rId120" ref="I144"/>
    <hyperlink r:id="rId121" ref="W144"/>
    <hyperlink r:id="rId122" ref="I145"/>
    <hyperlink r:id="rId123" ref="W145"/>
    <hyperlink r:id="rId124" ref="I146"/>
    <hyperlink r:id="rId125" ref="W146"/>
    <hyperlink r:id="rId126" ref="I147"/>
    <hyperlink r:id="rId127" ref="W147"/>
    <hyperlink r:id="rId128" ref="I148"/>
    <hyperlink r:id="rId129" ref="W148"/>
    <hyperlink r:id="rId130" ref="I149"/>
    <hyperlink r:id="rId131" ref="W149"/>
    <hyperlink r:id="rId132" ref="I150"/>
    <hyperlink r:id="rId133" ref="W150"/>
    <hyperlink r:id="rId134" ref="I151"/>
    <hyperlink r:id="rId135" ref="W151"/>
    <hyperlink r:id="rId136" ref="I152"/>
    <hyperlink r:id="rId137" ref="W152"/>
    <hyperlink r:id="rId138" ref="I153"/>
    <hyperlink r:id="rId139" ref="W153"/>
    <hyperlink r:id="rId140" ref="I154"/>
    <hyperlink r:id="rId141" ref="W154"/>
    <hyperlink r:id="rId142" ref="I155"/>
    <hyperlink r:id="rId143" ref="W155"/>
    <hyperlink r:id="rId144" ref="I156"/>
    <hyperlink r:id="rId145" ref="W156"/>
    <hyperlink r:id="rId146" ref="I157"/>
    <hyperlink r:id="rId147" ref="W157"/>
    <hyperlink r:id="rId148" ref="I158"/>
    <hyperlink r:id="rId149" ref="W158"/>
    <hyperlink r:id="rId150" ref="I159"/>
    <hyperlink r:id="rId151" ref="W159"/>
    <hyperlink r:id="rId152" ref="I160"/>
    <hyperlink r:id="rId153" ref="W160"/>
    <hyperlink r:id="rId154" ref="I161"/>
    <hyperlink r:id="rId155" ref="W161"/>
    <hyperlink r:id="rId156" ref="I162"/>
    <hyperlink r:id="rId157" ref="W162"/>
    <hyperlink r:id="rId158" ref="I163"/>
    <hyperlink r:id="rId159" ref="W163"/>
    <hyperlink r:id="rId160" ref="I164"/>
    <hyperlink r:id="rId161" ref="W164"/>
    <hyperlink r:id="rId162" ref="I165"/>
    <hyperlink r:id="rId163" ref="W165"/>
    <hyperlink r:id="rId164" ref="I166"/>
    <hyperlink r:id="rId165" ref="W166"/>
    <hyperlink r:id="rId166" ref="I167"/>
    <hyperlink r:id="rId167" ref="W167"/>
    <hyperlink r:id="rId168" ref="I168"/>
    <hyperlink r:id="rId169" ref="W168"/>
    <hyperlink r:id="rId170" ref="I169"/>
    <hyperlink r:id="rId171" ref="W169"/>
    <hyperlink r:id="rId172" ref="I170"/>
    <hyperlink r:id="rId173" ref="W170"/>
    <hyperlink r:id="rId174" ref="I171"/>
    <hyperlink r:id="rId175" ref="W171"/>
    <hyperlink r:id="rId176" ref="I172"/>
    <hyperlink r:id="rId177" ref="W172"/>
    <hyperlink r:id="rId178" ref="I173"/>
    <hyperlink r:id="rId179" ref="W173"/>
    <hyperlink r:id="rId180" ref="I174"/>
    <hyperlink r:id="rId181" ref="W174"/>
    <hyperlink r:id="rId182" ref="I175"/>
    <hyperlink r:id="rId183" ref="W175"/>
    <hyperlink r:id="rId184" ref="I176"/>
    <hyperlink r:id="rId185" ref="W176"/>
    <hyperlink r:id="rId186" ref="I177"/>
    <hyperlink r:id="rId187" ref="W177"/>
    <hyperlink r:id="rId188" ref="I178"/>
    <hyperlink r:id="rId189" ref="W178"/>
    <hyperlink r:id="rId190" ref="I179"/>
    <hyperlink r:id="rId191" ref="W179"/>
    <hyperlink r:id="rId192" ref="I180"/>
    <hyperlink r:id="rId193" ref="W180"/>
    <hyperlink r:id="rId194" ref="I181"/>
    <hyperlink r:id="rId195" ref="W181"/>
    <hyperlink r:id="rId196" ref="I182"/>
    <hyperlink r:id="rId197" ref="W182"/>
    <hyperlink r:id="rId198" ref="I186"/>
    <hyperlink r:id="rId199" ref="AA186"/>
    <hyperlink r:id="rId200" ref="I187"/>
    <hyperlink r:id="rId201" ref="AA187"/>
    <hyperlink r:id="rId202" ref="I188"/>
    <hyperlink r:id="rId203" ref="AA188"/>
    <hyperlink r:id="rId204" ref="I189"/>
    <hyperlink r:id="rId205" ref="I190"/>
    <hyperlink r:id="rId206" ref="I191"/>
    <hyperlink r:id="rId207" ref="I192"/>
    <hyperlink r:id="rId208" ref="W192"/>
    <hyperlink r:id="rId209" ref="I193"/>
    <hyperlink r:id="rId210" ref="I194"/>
    <hyperlink r:id="rId211" ref="I195"/>
    <hyperlink r:id="rId212" ref="I196"/>
    <hyperlink r:id="rId213" ref="W196"/>
    <hyperlink r:id="rId214" ref="I197"/>
    <hyperlink r:id="rId215" ref="W197"/>
    <hyperlink r:id="rId216" ref="I198"/>
    <hyperlink r:id="rId217" ref="I199"/>
    <hyperlink r:id="rId218" ref="W199"/>
    <hyperlink r:id="rId219" ref="I200"/>
    <hyperlink r:id="rId220" ref="W200"/>
    <hyperlink r:id="rId221" ref="I201"/>
    <hyperlink r:id="rId222" ref="W202"/>
    <hyperlink r:id="rId223" ref="I203"/>
    <hyperlink r:id="rId224" ref="W203"/>
    <hyperlink r:id="rId225" ref="I204"/>
    <hyperlink r:id="rId226" ref="W204"/>
    <hyperlink r:id="rId227" ref="I205"/>
    <hyperlink r:id="rId228" ref="W205"/>
    <hyperlink r:id="rId229" ref="I206"/>
    <hyperlink r:id="rId230" ref="I207"/>
    <hyperlink r:id="rId231" ref="W207"/>
    <hyperlink r:id="rId232" ref="I208"/>
    <hyperlink r:id="rId233" ref="I209"/>
    <hyperlink r:id="rId234" ref="I210"/>
    <hyperlink r:id="rId235" ref="I211"/>
    <hyperlink r:id="rId236" ref="I212"/>
    <hyperlink r:id="rId237" ref="W212"/>
    <hyperlink r:id="rId238" ref="I213"/>
    <hyperlink r:id="rId239" ref="I214"/>
    <hyperlink r:id="rId240" ref="I215"/>
    <hyperlink r:id="rId241" ref="I216"/>
    <hyperlink r:id="rId242" ref="I217"/>
    <hyperlink r:id="rId243" ref="I218"/>
    <hyperlink r:id="rId244" ref="W218"/>
    <hyperlink r:id="rId245" ref="W219"/>
    <hyperlink r:id="rId246" ref="I220"/>
    <hyperlink r:id="rId247" ref="W220"/>
    <hyperlink r:id="rId248" ref="I221"/>
    <hyperlink r:id="rId249" ref="W221"/>
    <hyperlink r:id="rId250" ref="I222"/>
    <hyperlink r:id="rId251" ref="I223"/>
    <hyperlink r:id="rId252" ref="I224"/>
    <hyperlink r:id="rId253" ref="I225"/>
    <hyperlink r:id="rId254" ref="I227"/>
    <hyperlink r:id="rId255" ref="I228"/>
    <hyperlink r:id="rId256" ref="I229"/>
    <hyperlink r:id="rId257" ref="I230"/>
    <hyperlink r:id="rId258" ref="W230"/>
    <hyperlink r:id="rId259" ref="I231"/>
    <hyperlink r:id="rId260" ref="W231"/>
    <hyperlink r:id="rId261" ref="I232"/>
    <hyperlink r:id="rId262" ref="W232"/>
    <hyperlink r:id="rId263" ref="I233"/>
    <hyperlink r:id="rId264" ref="W233"/>
    <hyperlink r:id="rId265" ref="I234"/>
    <hyperlink r:id="rId266" ref="W234"/>
    <hyperlink r:id="rId267" ref="I235"/>
    <hyperlink r:id="rId268" ref="W235"/>
    <hyperlink r:id="rId269" ref="I236"/>
    <hyperlink r:id="rId270" ref="W236"/>
  </hyperlinks>
  <drawing r:id="rId27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16.75"/>
    <col customWidth="1" min="5" max="5" width="65.0"/>
    <col customWidth="1" min="9" max="9" width="34.88"/>
  </cols>
  <sheetData>
    <row r="1">
      <c r="A1" s="226"/>
      <c r="B1" s="227"/>
      <c r="C1" s="227"/>
      <c r="D1" s="227"/>
      <c r="L1" s="74"/>
      <c r="M1" s="200"/>
      <c r="N1" s="74"/>
      <c r="O1" s="200"/>
      <c r="P1" s="200"/>
      <c r="Q1" s="74"/>
      <c r="R1" s="74"/>
      <c r="S1" s="74"/>
      <c r="T1" s="74"/>
      <c r="U1" s="74"/>
      <c r="V1" s="74"/>
      <c r="W1" s="74"/>
      <c r="X1" s="74"/>
      <c r="Y1" s="74"/>
      <c r="Z1" s="74"/>
      <c r="AA1" s="27"/>
      <c r="AB1" s="74"/>
      <c r="AC1" s="74"/>
      <c r="AD1" s="74"/>
      <c r="AE1" s="74"/>
      <c r="AF1" s="74"/>
      <c r="AG1" s="74"/>
      <c r="AH1" s="74"/>
    </row>
    <row r="2">
      <c r="A2" s="227" t="s">
        <v>10782</v>
      </c>
      <c r="B2" s="227" t="s">
        <v>10783</v>
      </c>
      <c r="C2" s="227" t="s">
        <v>10784</v>
      </c>
      <c r="D2" s="227" t="s">
        <v>10785</v>
      </c>
      <c r="L2" s="74"/>
      <c r="M2" s="200"/>
      <c r="N2" s="74"/>
      <c r="O2" s="200"/>
      <c r="P2" s="200"/>
      <c r="Q2" s="74"/>
      <c r="R2" s="74"/>
      <c r="S2" s="74"/>
      <c r="T2" s="74"/>
      <c r="U2" s="74"/>
      <c r="V2" s="74"/>
      <c r="W2" s="74"/>
      <c r="X2" s="74"/>
      <c r="Y2" s="74"/>
      <c r="Z2" s="74"/>
      <c r="AA2" s="27"/>
      <c r="AB2" s="74"/>
      <c r="AC2" s="74"/>
      <c r="AD2" s="74"/>
      <c r="AE2" s="74"/>
      <c r="AF2" s="74"/>
      <c r="AG2" s="74"/>
      <c r="AH2" s="74"/>
    </row>
    <row r="3">
      <c r="A3" s="227" t="s">
        <v>10786</v>
      </c>
      <c r="B3" s="227">
        <v>16.0</v>
      </c>
      <c r="C3" s="227">
        <v>185.0</v>
      </c>
      <c r="D3" s="228">
        <f t="shared" ref="D3:D6" si="1">ABS((1-(B3/C3)))*100</f>
        <v>91.35135135</v>
      </c>
      <c r="F3" s="2" t="s">
        <v>10787</v>
      </c>
      <c r="L3" s="74"/>
      <c r="M3" s="200"/>
      <c r="N3" s="74"/>
      <c r="O3" s="200"/>
      <c r="P3" s="200"/>
      <c r="Q3" s="74"/>
      <c r="R3" s="74"/>
      <c r="S3" s="74"/>
      <c r="T3" s="74"/>
      <c r="U3" s="74"/>
      <c r="V3" s="74"/>
      <c r="W3" s="74"/>
      <c r="X3" s="74"/>
      <c r="Y3" s="74"/>
      <c r="Z3" s="74"/>
      <c r="AA3" s="27"/>
      <c r="AB3" s="74"/>
      <c r="AC3" s="74"/>
      <c r="AD3" s="74"/>
      <c r="AE3" s="74"/>
      <c r="AF3" s="74"/>
      <c r="AG3" s="74"/>
      <c r="AH3" s="74"/>
    </row>
    <row r="4">
      <c r="A4" s="227" t="s">
        <v>10788</v>
      </c>
      <c r="B4" s="227">
        <v>28.0</v>
      </c>
      <c r="C4" s="227">
        <v>183.0</v>
      </c>
      <c r="D4" s="228">
        <f t="shared" si="1"/>
        <v>84.69945355</v>
      </c>
      <c r="F4" s="2" t="s">
        <v>10787</v>
      </c>
      <c r="L4" s="74"/>
      <c r="M4" s="200"/>
      <c r="N4" s="74"/>
      <c r="O4" s="200"/>
      <c r="P4" s="200"/>
      <c r="Q4" s="74"/>
      <c r="R4" s="74"/>
      <c r="S4" s="74"/>
      <c r="T4" s="74"/>
      <c r="U4" s="74"/>
      <c r="V4" s="74"/>
      <c r="W4" s="74"/>
      <c r="X4" s="74"/>
      <c r="Y4" s="74"/>
      <c r="Z4" s="74"/>
      <c r="AA4" s="27"/>
      <c r="AB4" s="74"/>
      <c r="AC4" s="74"/>
      <c r="AD4" s="74"/>
      <c r="AE4" s="74"/>
      <c r="AF4" s="74"/>
      <c r="AG4" s="74"/>
      <c r="AH4" s="74"/>
    </row>
    <row r="5">
      <c r="A5" s="227" t="s">
        <v>10789</v>
      </c>
      <c r="B5" s="227">
        <v>34.0</v>
      </c>
      <c r="C5" s="227">
        <v>162.0</v>
      </c>
      <c r="D5" s="228">
        <f t="shared" si="1"/>
        <v>79.01234568</v>
      </c>
      <c r="F5" s="2" t="s">
        <v>10790</v>
      </c>
      <c r="G5" s="2" t="s">
        <v>10791</v>
      </c>
      <c r="I5" s="2" t="s">
        <v>10792</v>
      </c>
      <c r="L5" s="74"/>
      <c r="M5" s="200"/>
      <c r="N5" s="74"/>
      <c r="O5" s="200"/>
      <c r="P5" s="200"/>
      <c r="Q5" s="74"/>
      <c r="R5" s="74"/>
      <c r="S5" s="74"/>
      <c r="T5" s="74"/>
      <c r="U5" s="74"/>
      <c r="V5" s="74"/>
      <c r="W5" s="74"/>
      <c r="X5" s="74"/>
      <c r="Y5" s="74"/>
      <c r="Z5" s="74"/>
      <c r="AA5" s="27"/>
      <c r="AB5" s="74"/>
      <c r="AC5" s="74"/>
      <c r="AD5" s="74"/>
      <c r="AE5" s="74"/>
      <c r="AF5" s="74"/>
      <c r="AG5" s="74"/>
      <c r="AH5" s="74"/>
    </row>
    <row r="6">
      <c r="A6" s="227" t="s">
        <v>10793</v>
      </c>
      <c r="B6" s="227">
        <v>8.0</v>
      </c>
      <c r="C6" s="227">
        <v>170.0</v>
      </c>
      <c r="D6" s="228">
        <f t="shared" si="1"/>
        <v>95.29411765</v>
      </c>
      <c r="F6" s="2" t="s">
        <v>10787</v>
      </c>
      <c r="L6" s="74"/>
      <c r="M6" s="200"/>
      <c r="N6" s="74"/>
      <c r="O6" s="200"/>
      <c r="P6" s="200"/>
      <c r="Q6" s="74"/>
      <c r="R6" s="74"/>
      <c r="S6" s="74"/>
      <c r="T6" s="74"/>
      <c r="U6" s="74"/>
      <c r="V6" s="74"/>
      <c r="W6" s="74"/>
      <c r="X6" s="74"/>
      <c r="Y6" s="74"/>
      <c r="Z6" s="74"/>
      <c r="AA6" s="27"/>
      <c r="AB6" s="74"/>
      <c r="AC6" s="74"/>
      <c r="AD6" s="74"/>
      <c r="AE6" s="74"/>
      <c r="AF6" s="74"/>
      <c r="AG6" s="74"/>
      <c r="AH6" s="74"/>
    </row>
    <row r="7">
      <c r="A7" s="227" t="s">
        <v>10794</v>
      </c>
      <c r="B7" s="227">
        <v>4.0</v>
      </c>
      <c r="C7" s="227">
        <v>112.0</v>
      </c>
      <c r="D7" s="228">
        <f>ABS((1-(B6/C6)))*100</f>
        <v>95.29411765</v>
      </c>
      <c r="E7" s="2"/>
      <c r="F7" s="2" t="s">
        <v>10787</v>
      </c>
      <c r="L7" s="74"/>
      <c r="M7" s="200"/>
      <c r="N7" s="74"/>
      <c r="O7" s="200"/>
      <c r="P7" s="200"/>
      <c r="Q7" s="74"/>
      <c r="R7" s="74"/>
      <c r="S7" s="74"/>
      <c r="T7" s="74"/>
      <c r="U7" s="74"/>
      <c r="V7" s="74"/>
      <c r="W7" s="74"/>
      <c r="X7" s="74"/>
      <c r="Y7" s="74"/>
      <c r="Z7" s="74"/>
      <c r="AA7" s="27"/>
      <c r="AB7" s="74"/>
      <c r="AC7" s="74"/>
      <c r="AD7" s="74"/>
      <c r="AE7" s="74"/>
      <c r="AF7" s="74"/>
      <c r="AG7" s="74"/>
      <c r="AH7" s="74"/>
    </row>
    <row r="8">
      <c r="A8" s="227" t="s">
        <v>10795</v>
      </c>
      <c r="B8" s="227">
        <v>8.0</v>
      </c>
      <c r="C8" s="227">
        <v>109.0</v>
      </c>
      <c r="D8" s="228">
        <f t="shared" ref="D8:D11" si="2">ABS((1-(B8/C8)))*100</f>
        <v>92.66055046</v>
      </c>
      <c r="F8" s="2" t="s">
        <v>10787</v>
      </c>
      <c r="L8" s="74"/>
      <c r="M8" s="200"/>
      <c r="N8" s="74"/>
      <c r="O8" s="200"/>
      <c r="P8" s="200"/>
      <c r="Q8" s="74"/>
      <c r="R8" s="74"/>
      <c r="S8" s="74"/>
      <c r="T8" s="74"/>
      <c r="U8" s="74"/>
      <c r="V8" s="74"/>
      <c r="W8" s="74"/>
      <c r="X8" s="74"/>
      <c r="Y8" s="74"/>
      <c r="Z8" s="74"/>
      <c r="AA8" s="27"/>
      <c r="AB8" s="74"/>
      <c r="AC8" s="74"/>
      <c r="AD8" s="74"/>
      <c r="AE8" s="74"/>
      <c r="AF8" s="74"/>
      <c r="AG8" s="74"/>
      <c r="AH8" s="74"/>
    </row>
    <row r="9">
      <c r="A9" s="229" t="s">
        <v>10796</v>
      </c>
      <c r="B9" s="230">
        <v>3.0</v>
      </c>
      <c r="C9" s="227">
        <v>15.0</v>
      </c>
      <c r="D9" s="228">
        <f t="shared" si="2"/>
        <v>80</v>
      </c>
      <c r="F9" s="2" t="s">
        <v>10787</v>
      </c>
      <c r="L9" s="74"/>
      <c r="M9" s="200"/>
      <c r="N9" s="74"/>
      <c r="O9" s="200"/>
      <c r="P9" s="200"/>
      <c r="Q9" s="74"/>
      <c r="R9" s="74"/>
      <c r="S9" s="74"/>
      <c r="T9" s="74"/>
      <c r="U9" s="74"/>
      <c r="V9" s="74"/>
      <c r="W9" s="74"/>
      <c r="X9" s="74"/>
      <c r="Y9" s="74"/>
      <c r="Z9" s="74"/>
      <c r="AA9" s="27"/>
      <c r="AB9" s="74"/>
      <c r="AC9" s="74"/>
      <c r="AD9" s="74"/>
      <c r="AE9" s="74"/>
      <c r="AF9" s="74"/>
      <c r="AG9" s="74"/>
      <c r="AH9" s="74"/>
    </row>
    <row r="10">
      <c r="A10" s="231" t="s">
        <v>10797</v>
      </c>
      <c r="B10" s="230">
        <v>15.0</v>
      </c>
      <c r="C10" s="227">
        <v>158.0</v>
      </c>
      <c r="D10" s="228">
        <f t="shared" si="2"/>
        <v>90.50632911</v>
      </c>
      <c r="F10" s="2" t="s">
        <v>10787</v>
      </c>
      <c r="L10" s="74"/>
      <c r="M10" s="200"/>
      <c r="N10" s="74"/>
      <c r="O10" s="200"/>
      <c r="P10" s="200"/>
      <c r="Q10" s="74"/>
      <c r="R10" s="74"/>
      <c r="S10" s="74"/>
      <c r="T10" s="74"/>
      <c r="U10" s="74"/>
      <c r="V10" s="74"/>
      <c r="W10" s="74"/>
      <c r="X10" s="74"/>
      <c r="Y10" s="74"/>
      <c r="Z10" s="74"/>
      <c r="AA10" s="27"/>
      <c r="AB10" s="74"/>
      <c r="AC10" s="74"/>
      <c r="AD10" s="74"/>
      <c r="AE10" s="74"/>
      <c r="AF10" s="74"/>
      <c r="AG10" s="74"/>
      <c r="AH10" s="74"/>
    </row>
    <row r="11">
      <c r="A11" s="232" t="s">
        <v>10798</v>
      </c>
      <c r="B11" s="233">
        <f t="shared" ref="B11:C11" si="3">SUM(B3:B10)</f>
        <v>116</v>
      </c>
      <c r="C11" s="233">
        <f t="shared" si="3"/>
        <v>1094</v>
      </c>
      <c r="D11" s="234">
        <f t="shared" si="2"/>
        <v>89.39670932</v>
      </c>
      <c r="E11" s="235"/>
      <c r="F11" s="235"/>
      <c r="G11" s="235"/>
      <c r="H11" s="235"/>
      <c r="I11" s="235"/>
      <c r="J11" s="235"/>
      <c r="K11" s="235"/>
      <c r="L11" s="74"/>
      <c r="M11" s="200"/>
      <c r="N11" s="74"/>
      <c r="O11" s="200"/>
      <c r="P11" s="200"/>
      <c r="Q11" s="74"/>
      <c r="R11" s="74"/>
      <c r="S11" s="74"/>
      <c r="T11" s="74"/>
      <c r="U11" s="74"/>
      <c r="V11" s="74"/>
      <c r="W11" s="74"/>
      <c r="X11" s="74"/>
      <c r="Y11" s="74"/>
      <c r="Z11" s="74"/>
      <c r="AA11" s="27"/>
      <c r="AB11" s="74"/>
      <c r="AC11" s="74"/>
      <c r="AD11" s="74"/>
      <c r="AE11" s="74"/>
      <c r="AF11" s="74"/>
      <c r="AG11" s="74"/>
      <c r="AH11" s="74"/>
    </row>
    <row r="12">
      <c r="L12" s="74"/>
      <c r="M12" s="200"/>
      <c r="N12" s="74"/>
      <c r="O12" s="200"/>
      <c r="P12" s="200"/>
      <c r="Q12" s="74"/>
      <c r="R12" s="74"/>
      <c r="S12" s="74"/>
      <c r="T12" s="74"/>
      <c r="U12" s="74"/>
      <c r="V12" s="74"/>
      <c r="W12" s="74"/>
      <c r="X12" s="74"/>
      <c r="Y12" s="74"/>
      <c r="Z12" s="74"/>
      <c r="AA12" s="27"/>
      <c r="AB12" s="74"/>
      <c r="AC12" s="74"/>
      <c r="AD12" s="74"/>
      <c r="AE12" s="74"/>
      <c r="AF12" s="74"/>
      <c r="AG12" s="74"/>
      <c r="AH12" s="74"/>
    </row>
    <row r="13">
      <c r="A13" s="107" t="s">
        <v>10799</v>
      </c>
      <c r="H13" s="107" t="s">
        <v>10800</v>
      </c>
      <c r="L13" s="74"/>
      <c r="M13" s="200"/>
      <c r="N13" s="74"/>
      <c r="O13" s="200"/>
      <c r="P13" s="200"/>
      <c r="Q13" s="74"/>
      <c r="R13" s="74"/>
      <c r="S13" s="74"/>
      <c r="T13" s="74"/>
      <c r="U13" s="74"/>
      <c r="V13" s="74"/>
      <c r="W13" s="74"/>
      <c r="X13" s="74"/>
      <c r="Y13" s="74"/>
      <c r="Z13" s="74"/>
      <c r="AA13" s="27"/>
      <c r="AB13" s="74"/>
      <c r="AC13" s="74"/>
      <c r="AD13" s="74"/>
      <c r="AE13" s="74"/>
      <c r="AF13" s="74"/>
      <c r="AG13" s="74"/>
      <c r="AH13" s="74"/>
    </row>
    <row r="14">
      <c r="B14" s="227" t="s">
        <v>10801</v>
      </c>
      <c r="C14" s="227" t="s">
        <v>10802</v>
      </c>
      <c r="D14" s="227" t="s">
        <v>10803</v>
      </c>
      <c r="E14" s="227" t="s">
        <v>10804</v>
      </c>
      <c r="I14" s="236" t="s">
        <v>10805</v>
      </c>
      <c r="J14" s="236" t="s">
        <v>10806</v>
      </c>
      <c r="K14" s="236" t="s">
        <v>10807</v>
      </c>
      <c r="L14" s="74"/>
      <c r="M14" s="200"/>
      <c r="N14" s="74"/>
      <c r="O14" s="200"/>
      <c r="P14" s="200"/>
      <c r="Q14" s="74"/>
      <c r="R14" s="74"/>
      <c r="S14" s="74"/>
      <c r="T14" s="74"/>
      <c r="U14" s="74"/>
      <c r="V14" s="74"/>
      <c r="W14" s="74"/>
      <c r="X14" s="74"/>
      <c r="Y14" s="74"/>
      <c r="Z14" s="74"/>
      <c r="AA14" s="27"/>
      <c r="AB14" s="74"/>
      <c r="AC14" s="74"/>
      <c r="AD14" s="74"/>
      <c r="AE14" s="74"/>
      <c r="AF14" s="74"/>
      <c r="AG14" s="74"/>
      <c r="AH14" s="74"/>
    </row>
    <row r="15">
      <c r="A15" s="227" t="s">
        <v>10808</v>
      </c>
      <c r="B15" s="227">
        <v>156.0</v>
      </c>
      <c r="C15" s="227">
        <v>60.0</v>
      </c>
      <c r="D15" s="227">
        <v>6.0</v>
      </c>
      <c r="E15" s="237">
        <f t="shared" ref="E15:E17" si="4">SUM(B15:D15)</f>
        <v>222</v>
      </c>
      <c r="H15" s="227" t="s">
        <v>360</v>
      </c>
      <c r="I15" s="238">
        <f>222/1094</f>
        <v>0.2029250457</v>
      </c>
      <c r="J15" s="236">
        <f>189/1094</f>
        <v>0.1727605119</v>
      </c>
      <c r="K15" s="236">
        <f t="shared" ref="K15:K17" si="5">(I15*J15)</f>
        <v>0.03505743477</v>
      </c>
      <c r="L15" s="74"/>
      <c r="M15" s="200"/>
      <c r="N15" s="74"/>
      <c r="O15" s="200"/>
      <c r="P15" s="200"/>
      <c r="Q15" s="74"/>
      <c r="R15" s="74"/>
      <c r="S15" s="74"/>
      <c r="T15" s="74"/>
      <c r="U15" s="74"/>
      <c r="V15" s="74"/>
      <c r="W15" s="74"/>
      <c r="X15" s="74"/>
      <c r="Y15" s="74"/>
      <c r="Z15" s="74"/>
      <c r="AA15" s="27"/>
      <c r="AB15" s="74"/>
      <c r="AC15" s="74"/>
      <c r="AD15" s="74"/>
      <c r="AE15" s="74"/>
      <c r="AF15" s="74"/>
      <c r="AG15" s="74"/>
      <c r="AH15" s="74"/>
    </row>
    <row r="16">
      <c r="A16" s="227" t="s">
        <v>10809</v>
      </c>
      <c r="B16" s="227">
        <v>31.0</v>
      </c>
      <c r="C16" s="2">
        <v>823.0</v>
      </c>
      <c r="D16" s="227">
        <v>10.0</v>
      </c>
      <c r="E16" s="237">
        <f t="shared" si="4"/>
        <v>864</v>
      </c>
      <c r="H16" s="227" t="s">
        <v>289</v>
      </c>
      <c r="I16" s="236">
        <f>864/1094</f>
        <v>0.78976234</v>
      </c>
      <c r="J16" s="239">
        <f>889/1094</f>
        <v>0.8126142596</v>
      </c>
      <c r="K16" s="236">
        <f t="shared" si="5"/>
        <v>0.6417721392</v>
      </c>
      <c r="L16" s="74"/>
      <c r="M16" s="200"/>
      <c r="N16" s="74"/>
      <c r="O16" s="200"/>
      <c r="P16" s="200"/>
      <c r="Q16" s="74"/>
      <c r="R16" s="74"/>
      <c r="S16" s="74"/>
      <c r="T16" s="74"/>
      <c r="U16" s="74"/>
      <c r="V16" s="74"/>
      <c r="W16" s="74"/>
      <c r="X16" s="74"/>
      <c r="Y16" s="74"/>
      <c r="Z16" s="74"/>
      <c r="AA16" s="27"/>
      <c r="AB16" s="74"/>
      <c r="AC16" s="74"/>
      <c r="AD16" s="74"/>
      <c r="AE16" s="74"/>
      <c r="AF16" s="74"/>
      <c r="AG16" s="74"/>
      <c r="AH16" s="74"/>
    </row>
    <row r="17">
      <c r="A17" s="231" t="s">
        <v>10810</v>
      </c>
      <c r="B17" s="227">
        <v>2.0</v>
      </c>
      <c r="C17" s="227">
        <v>6.0</v>
      </c>
      <c r="D17" s="227">
        <v>0.0</v>
      </c>
      <c r="E17" s="237">
        <f t="shared" si="4"/>
        <v>8</v>
      </c>
      <c r="H17" s="231" t="s">
        <v>3791</v>
      </c>
      <c r="I17" s="236">
        <f>8/1094</f>
        <v>0.00731261426</v>
      </c>
      <c r="J17" s="236">
        <f>16/1094</f>
        <v>0.01462522852</v>
      </c>
      <c r="K17" s="236">
        <f t="shared" si="5"/>
        <v>0.0001069486546</v>
      </c>
      <c r="L17" s="74"/>
      <c r="M17" s="200"/>
      <c r="N17" s="74"/>
      <c r="O17" s="200"/>
      <c r="P17" s="200"/>
      <c r="Q17" s="74"/>
      <c r="R17" s="74"/>
      <c r="S17" s="74"/>
      <c r="T17" s="74"/>
      <c r="U17" s="74"/>
      <c r="V17" s="74"/>
      <c r="W17" s="74"/>
      <c r="X17" s="74"/>
      <c r="Y17" s="74"/>
      <c r="Z17" s="74"/>
      <c r="AA17" s="27"/>
      <c r="AB17" s="74"/>
      <c r="AC17" s="74"/>
      <c r="AD17" s="74"/>
      <c r="AE17" s="74"/>
      <c r="AF17" s="74"/>
      <c r="AG17" s="74"/>
      <c r="AH17" s="74"/>
    </row>
    <row r="18">
      <c r="B18" s="239">
        <f t="shared" ref="B18:E18" si="6">SUM(B15:B17)</f>
        <v>189</v>
      </c>
      <c r="C18" s="239">
        <f t="shared" si="6"/>
        <v>889</v>
      </c>
      <c r="D18" s="239">
        <f t="shared" si="6"/>
        <v>16</v>
      </c>
      <c r="E18" s="239">
        <f t="shared" si="6"/>
        <v>1094</v>
      </c>
      <c r="G18" s="3"/>
      <c r="L18" s="74"/>
      <c r="M18" s="200"/>
      <c r="N18" s="74"/>
      <c r="O18" s="200"/>
      <c r="P18" s="200"/>
      <c r="Q18" s="74"/>
      <c r="R18" s="74"/>
      <c r="S18" s="74"/>
      <c r="T18" s="74"/>
      <c r="U18" s="74"/>
      <c r="V18" s="74"/>
      <c r="W18" s="74"/>
      <c r="X18" s="74"/>
      <c r="Y18" s="74"/>
      <c r="Z18" s="74"/>
      <c r="AA18" s="27"/>
      <c r="AB18" s="74"/>
      <c r="AC18" s="74"/>
      <c r="AD18" s="74"/>
      <c r="AE18" s="74"/>
      <c r="AF18" s="74"/>
      <c r="AG18" s="74"/>
      <c r="AH18" s="74"/>
    </row>
    <row r="19">
      <c r="A19" s="3"/>
      <c r="H19" s="107" t="s">
        <v>10811</v>
      </c>
      <c r="I19" s="239">
        <f>(K15+K16+K17)</f>
        <v>0.6769365226</v>
      </c>
      <c r="L19" s="74"/>
      <c r="M19" s="200"/>
      <c r="N19" s="74"/>
      <c r="O19" s="200"/>
      <c r="P19" s="200"/>
      <c r="Q19" s="74"/>
      <c r="R19" s="74"/>
      <c r="S19" s="74"/>
      <c r="T19" s="74"/>
      <c r="U19" s="74"/>
      <c r="V19" s="74"/>
      <c r="W19" s="74"/>
      <c r="X19" s="74"/>
      <c r="Y19" s="74"/>
      <c r="Z19" s="74"/>
      <c r="AA19" s="27"/>
      <c r="AB19" s="74"/>
      <c r="AC19" s="74"/>
      <c r="AD19" s="74"/>
      <c r="AE19" s="74"/>
      <c r="AF19" s="74"/>
      <c r="AG19" s="74"/>
      <c r="AH19" s="74"/>
    </row>
    <row r="20">
      <c r="A20" s="3" t="s">
        <v>10812</v>
      </c>
      <c r="B20" s="239">
        <f>(B15+C16+D17)/E18</f>
        <v>0.89488117</v>
      </c>
      <c r="H20" s="3" t="s">
        <v>10813</v>
      </c>
      <c r="I20" s="239">
        <f>((B20)-(I19))/(1-I19)</f>
        <v>0.6746186513</v>
      </c>
      <c r="L20" s="74"/>
      <c r="M20" s="200"/>
      <c r="N20" s="74"/>
      <c r="O20" s="200"/>
      <c r="P20" s="200"/>
      <c r="Q20" s="74"/>
      <c r="R20" s="74"/>
      <c r="S20" s="74"/>
      <c r="T20" s="74"/>
      <c r="U20" s="74"/>
      <c r="V20" s="74"/>
      <c r="W20" s="74"/>
      <c r="X20" s="74"/>
      <c r="Y20" s="74"/>
      <c r="Z20" s="74"/>
      <c r="AA20" s="27"/>
      <c r="AB20" s="74"/>
      <c r="AC20" s="74"/>
      <c r="AD20" s="74"/>
      <c r="AE20" s="74"/>
      <c r="AF20" s="74"/>
      <c r="AG20" s="74"/>
      <c r="AH20" s="74"/>
    </row>
    <row r="21">
      <c r="A21" s="3"/>
      <c r="L21" s="74"/>
      <c r="M21" s="200"/>
      <c r="N21" s="74"/>
      <c r="O21" s="200"/>
      <c r="P21" s="200"/>
      <c r="Q21" s="74"/>
      <c r="R21" s="74"/>
      <c r="S21" s="74"/>
      <c r="T21" s="74"/>
      <c r="U21" s="74"/>
      <c r="V21" s="74"/>
      <c r="W21" s="74"/>
      <c r="X21" s="74"/>
      <c r="Y21" s="74"/>
      <c r="Z21" s="74"/>
      <c r="AA21" s="27"/>
      <c r="AB21" s="74"/>
      <c r="AC21" s="74"/>
      <c r="AD21" s="74"/>
      <c r="AE21" s="74"/>
      <c r="AF21" s="74"/>
      <c r="AG21" s="74"/>
      <c r="AH21" s="74"/>
    </row>
    <row r="22">
      <c r="H22" s="2" t="s">
        <v>10814</v>
      </c>
      <c r="L22" s="74"/>
      <c r="M22" s="200"/>
      <c r="N22" s="74"/>
      <c r="O22" s="200"/>
      <c r="P22" s="200"/>
      <c r="Q22" s="74"/>
      <c r="R22" s="74"/>
      <c r="S22" s="74"/>
      <c r="T22" s="74"/>
      <c r="U22" s="74"/>
      <c r="V22" s="74"/>
      <c r="W22" s="74"/>
      <c r="X22" s="74"/>
      <c r="Y22" s="74"/>
      <c r="Z22" s="74"/>
      <c r="AA22" s="27"/>
      <c r="AB22" s="74"/>
      <c r="AC22" s="74"/>
      <c r="AD22" s="74"/>
      <c r="AE22" s="74"/>
      <c r="AF22" s="74"/>
      <c r="AG22" s="74"/>
      <c r="AH22" s="74"/>
    </row>
    <row r="23">
      <c r="L23" s="74"/>
      <c r="M23" s="200"/>
      <c r="N23" s="74"/>
      <c r="O23" s="200"/>
      <c r="P23" s="200"/>
      <c r="Q23" s="74"/>
      <c r="R23" s="74"/>
      <c r="S23" s="74"/>
      <c r="T23" s="74"/>
      <c r="U23" s="74"/>
      <c r="V23" s="74"/>
      <c r="W23" s="74"/>
      <c r="X23" s="74"/>
      <c r="Y23" s="74"/>
      <c r="Z23" s="74"/>
      <c r="AA23" s="27"/>
      <c r="AB23" s="74"/>
      <c r="AC23" s="74"/>
      <c r="AD23" s="74"/>
      <c r="AE23" s="74"/>
      <c r="AF23" s="74"/>
      <c r="AG23" s="74"/>
      <c r="AH23" s="74"/>
    </row>
    <row r="24">
      <c r="A24" s="107" t="s">
        <v>10815</v>
      </c>
      <c r="L24" s="74"/>
      <c r="M24" s="200"/>
      <c r="N24" s="74"/>
      <c r="O24" s="200"/>
      <c r="P24" s="200"/>
      <c r="Q24" s="74"/>
      <c r="R24" s="74"/>
      <c r="S24" s="74"/>
      <c r="T24" s="74"/>
      <c r="U24" s="74"/>
      <c r="V24" s="74"/>
      <c r="W24" s="74"/>
      <c r="X24" s="74"/>
      <c r="Y24" s="74"/>
      <c r="Z24" s="74"/>
      <c r="AA24" s="27"/>
      <c r="AB24" s="74"/>
      <c r="AC24" s="74"/>
      <c r="AD24" s="74"/>
      <c r="AE24" s="74"/>
      <c r="AF24" s="74"/>
      <c r="AG24" s="74"/>
      <c r="AH24" s="74"/>
    </row>
    <row r="25">
      <c r="A25" s="2" t="s">
        <v>10816</v>
      </c>
      <c r="C25" s="2" t="s">
        <v>10817</v>
      </c>
      <c r="E25" s="2">
        <v>207.0</v>
      </c>
      <c r="L25" s="74"/>
      <c r="M25" s="200"/>
      <c r="N25" s="74"/>
      <c r="O25" s="200"/>
      <c r="P25" s="200"/>
      <c r="Q25" s="74"/>
      <c r="R25" s="74"/>
      <c r="S25" s="74"/>
      <c r="T25" s="74"/>
      <c r="U25" s="74"/>
      <c r="V25" s="74"/>
      <c r="W25" s="74"/>
      <c r="X25" s="74"/>
      <c r="Y25" s="74"/>
      <c r="Z25" s="74"/>
      <c r="AA25" s="27"/>
      <c r="AB25" s="74"/>
      <c r="AC25" s="74"/>
      <c r="AD25" s="74"/>
      <c r="AE25" s="74"/>
      <c r="AF25" s="74"/>
      <c r="AG25" s="74"/>
      <c r="AH25" s="74"/>
    </row>
    <row r="26">
      <c r="A26" s="2" t="s">
        <v>10818</v>
      </c>
      <c r="E26" s="2">
        <v>887.0</v>
      </c>
      <c r="L26" s="74"/>
      <c r="M26" s="200"/>
      <c r="N26" s="74"/>
      <c r="O26" s="200"/>
      <c r="P26" s="200"/>
      <c r="Q26" s="74"/>
      <c r="R26" s="74"/>
      <c r="S26" s="74"/>
      <c r="T26" s="74"/>
      <c r="U26" s="74"/>
      <c r="V26" s="74"/>
      <c r="W26" s="74"/>
      <c r="X26" s="74"/>
      <c r="Y26" s="74"/>
      <c r="Z26" s="74"/>
      <c r="AA26" s="27"/>
      <c r="AB26" s="74"/>
      <c r="AC26" s="74"/>
      <c r="AD26" s="74"/>
      <c r="AE26" s="74"/>
      <c r="AF26" s="74"/>
      <c r="AG26" s="74"/>
      <c r="AH26" s="74"/>
    </row>
    <row r="27">
      <c r="A27" s="2" t="s">
        <v>10819</v>
      </c>
      <c r="E27" s="2">
        <v>6.0</v>
      </c>
      <c r="L27" s="74"/>
      <c r="M27" s="200"/>
      <c r="N27" s="74"/>
      <c r="O27" s="200"/>
      <c r="P27" s="200"/>
      <c r="Q27" s="74"/>
      <c r="R27" s="74"/>
      <c r="S27" s="74"/>
      <c r="T27" s="74"/>
      <c r="U27" s="74"/>
      <c r="V27" s="74"/>
      <c r="W27" s="74"/>
      <c r="X27" s="74"/>
      <c r="Y27" s="74"/>
      <c r="Z27" s="74"/>
      <c r="AA27" s="27"/>
      <c r="AB27" s="74"/>
      <c r="AC27" s="74"/>
      <c r="AD27" s="74"/>
      <c r="AE27" s="74"/>
      <c r="AF27" s="74"/>
      <c r="AG27" s="74"/>
      <c r="AH27" s="74"/>
    </row>
    <row r="28">
      <c r="L28" s="74"/>
      <c r="M28" s="200"/>
      <c r="N28" s="74"/>
      <c r="O28" s="200"/>
      <c r="P28" s="200"/>
      <c r="Q28" s="74"/>
      <c r="R28" s="74"/>
      <c r="S28" s="74"/>
      <c r="T28" s="74"/>
      <c r="U28" s="74"/>
      <c r="V28" s="74"/>
      <c r="W28" s="74"/>
      <c r="X28" s="74"/>
      <c r="Y28" s="74"/>
      <c r="Z28" s="74"/>
      <c r="AA28" s="27"/>
      <c r="AB28" s="74"/>
      <c r="AC28" s="74"/>
      <c r="AD28" s="74"/>
      <c r="AE28" s="74"/>
      <c r="AF28" s="74"/>
      <c r="AG28" s="74"/>
      <c r="AH28" s="74"/>
    </row>
    <row r="29">
      <c r="A29" s="240" t="s">
        <v>10820</v>
      </c>
      <c r="L29" s="74"/>
      <c r="M29" s="200"/>
      <c r="N29" s="74"/>
      <c r="O29" s="200"/>
      <c r="P29" s="200"/>
      <c r="Q29" s="74"/>
      <c r="R29" s="74"/>
      <c r="S29" s="74"/>
      <c r="T29" s="74"/>
      <c r="U29" s="74"/>
      <c r="V29" s="74"/>
      <c r="W29" s="74"/>
      <c r="X29" s="74"/>
      <c r="Y29" s="74"/>
      <c r="Z29" s="74"/>
      <c r="AA29" s="27"/>
      <c r="AB29" s="74"/>
      <c r="AC29" s="74"/>
      <c r="AD29" s="74"/>
      <c r="AE29" s="74"/>
      <c r="AF29" s="74"/>
      <c r="AG29" s="74"/>
      <c r="AH29" s="74"/>
    </row>
    <row r="30">
      <c r="A30" s="2"/>
      <c r="L30" s="74"/>
      <c r="M30" s="200"/>
      <c r="N30" s="74"/>
      <c r="O30" s="200"/>
      <c r="P30" s="200"/>
      <c r="Q30" s="74"/>
      <c r="R30" s="74"/>
      <c r="S30" s="74"/>
      <c r="T30" s="74"/>
      <c r="U30" s="74"/>
      <c r="V30" s="74"/>
      <c r="W30" s="74"/>
      <c r="X30" s="74"/>
      <c r="Y30" s="74"/>
      <c r="Z30" s="74"/>
      <c r="AA30" s="27"/>
      <c r="AB30" s="74"/>
      <c r="AC30" s="74"/>
      <c r="AD30" s="74"/>
      <c r="AE30" s="74"/>
      <c r="AF30" s="74"/>
      <c r="AG30" s="74"/>
      <c r="AH30" s="74"/>
    </row>
    <row r="31">
      <c r="A31" s="3" t="s">
        <v>10815</v>
      </c>
      <c r="L31" s="74"/>
      <c r="M31" s="200"/>
      <c r="N31" s="74"/>
      <c r="O31" s="200"/>
      <c r="P31" s="200"/>
      <c r="Q31" s="74"/>
      <c r="R31" s="74"/>
      <c r="S31" s="74"/>
      <c r="T31" s="74"/>
      <c r="U31" s="74"/>
      <c r="V31" s="74"/>
      <c r="W31" s="74"/>
      <c r="X31" s="74"/>
      <c r="Y31" s="74"/>
      <c r="Z31" s="74"/>
      <c r="AA31" s="27"/>
      <c r="AB31" s="74"/>
      <c r="AC31" s="74"/>
      <c r="AD31" s="74"/>
      <c r="AE31" s="74"/>
      <c r="AF31" s="74"/>
      <c r="AG31" s="74"/>
      <c r="AH31" s="74"/>
    </row>
    <row r="32">
      <c r="A32" s="2" t="s">
        <v>10821</v>
      </c>
      <c r="C32" s="2">
        <v>87.0</v>
      </c>
      <c r="L32" s="74"/>
      <c r="M32" s="200"/>
      <c r="N32" s="74"/>
      <c r="O32" s="200"/>
      <c r="P32" s="200"/>
      <c r="Q32" s="74"/>
      <c r="R32" s="74"/>
      <c r="S32" s="74"/>
      <c r="T32" s="74"/>
      <c r="U32" s="74"/>
      <c r="V32" s="74"/>
      <c r="W32" s="74"/>
      <c r="X32" s="74"/>
      <c r="Y32" s="74"/>
      <c r="Z32" s="74"/>
      <c r="AA32" s="27"/>
      <c r="AB32" s="74"/>
      <c r="AC32" s="74"/>
      <c r="AD32" s="74"/>
      <c r="AE32" s="74"/>
      <c r="AF32" s="74"/>
      <c r="AG32" s="74"/>
      <c r="AH32" s="74"/>
    </row>
    <row r="33">
      <c r="A33" s="2" t="s">
        <v>10822</v>
      </c>
      <c r="C33" s="2">
        <v>120.0</v>
      </c>
      <c r="L33" s="74"/>
      <c r="M33" s="200"/>
      <c r="N33" s="74"/>
      <c r="O33" s="200"/>
      <c r="P33" s="200"/>
      <c r="Q33" s="74"/>
      <c r="R33" s="74"/>
      <c r="S33" s="74"/>
      <c r="T33" s="74"/>
      <c r="U33" s="74"/>
      <c r="V33" s="74"/>
      <c r="W33" s="74"/>
      <c r="X33" s="74"/>
      <c r="Y33" s="74"/>
      <c r="Z33" s="74"/>
      <c r="AA33" s="27"/>
      <c r="AB33" s="74"/>
      <c r="AC33" s="74"/>
      <c r="AD33" s="74"/>
      <c r="AE33" s="74"/>
      <c r="AF33" s="74"/>
      <c r="AG33" s="74"/>
      <c r="AH33" s="74"/>
    </row>
    <row r="34">
      <c r="A34" s="241"/>
      <c r="B34" s="74"/>
      <c r="C34" s="242"/>
      <c r="D34" s="74"/>
      <c r="E34" s="80"/>
      <c r="F34" s="74"/>
      <c r="G34" s="242"/>
      <c r="H34" s="80"/>
      <c r="I34" s="80"/>
      <c r="J34" s="74"/>
      <c r="K34" s="74"/>
      <c r="L34" s="74"/>
      <c r="M34" s="200"/>
      <c r="N34" s="74"/>
      <c r="O34" s="200"/>
      <c r="P34" s="200"/>
      <c r="Q34" s="74"/>
      <c r="R34" s="74"/>
      <c r="S34" s="74"/>
      <c r="T34" s="74"/>
      <c r="U34" s="74"/>
      <c r="V34" s="74"/>
      <c r="W34" s="74"/>
      <c r="X34" s="74"/>
      <c r="Y34" s="74"/>
      <c r="Z34" s="74"/>
      <c r="AA34" s="27"/>
      <c r="AB34" s="74"/>
      <c r="AC34" s="74"/>
      <c r="AD34" s="74"/>
      <c r="AE34" s="74"/>
      <c r="AF34" s="74"/>
      <c r="AG34" s="74"/>
      <c r="AH34" s="74"/>
    </row>
    <row r="35">
      <c r="A35" s="123" t="s">
        <v>10812</v>
      </c>
      <c r="B35" s="243">
        <f>((201-36)/201)</f>
        <v>0.8208955224</v>
      </c>
      <c r="C35" s="244"/>
      <c r="D35" s="74"/>
      <c r="E35" s="80"/>
      <c r="F35" s="74"/>
      <c r="G35" s="242"/>
      <c r="H35" s="80"/>
      <c r="I35" s="80"/>
      <c r="J35" s="74"/>
      <c r="K35" s="74"/>
      <c r="L35" s="74"/>
      <c r="M35" s="200"/>
      <c r="N35" s="74"/>
      <c r="O35" s="200"/>
      <c r="P35" s="200"/>
      <c r="Q35" s="74"/>
      <c r="R35" s="74"/>
      <c r="S35" s="74"/>
      <c r="T35" s="74"/>
      <c r="U35" s="74"/>
      <c r="V35" s="74"/>
      <c r="W35" s="74"/>
      <c r="X35" s="74"/>
      <c r="Y35" s="74"/>
      <c r="Z35" s="74"/>
      <c r="AA35" s="27"/>
      <c r="AB35" s="74"/>
      <c r="AC35" s="74"/>
      <c r="AD35" s="74"/>
      <c r="AE35" s="74"/>
      <c r="AF35" s="74"/>
      <c r="AG35" s="74"/>
      <c r="AH35" s="74"/>
    </row>
    <row r="36">
      <c r="A36" s="241"/>
      <c r="B36" s="74"/>
      <c r="C36" s="242"/>
      <c r="D36" s="74"/>
      <c r="E36" s="80"/>
      <c r="F36" s="74"/>
      <c r="G36" s="242"/>
      <c r="H36" s="107" t="s">
        <v>10800</v>
      </c>
      <c r="L36" s="74"/>
      <c r="M36" s="200"/>
      <c r="N36" s="74"/>
      <c r="O36" s="200"/>
      <c r="P36" s="200"/>
      <c r="Q36" s="74"/>
      <c r="R36" s="74"/>
      <c r="S36" s="74"/>
      <c r="T36" s="74"/>
      <c r="U36" s="74"/>
      <c r="V36" s="74"/>
      <c r="W36" s="74"/>
      <c r="X36" s="74"/>
      <c r="Y36" s="74"/>
      <c r="Z36" s="74"/>
      <c r="AA36" s="27"/>
      <c r="AB36" s="74"/>
      <c r="AC36" s="74"/>
      <c r="AD36" s="74"/>
      <c r="AE36" s="74"/>
      <c r="AF36" s="74"/>
      <c r="AG36" s="74"/>
      <c r="AH36" s="74"/>
    </row>
    <row r="37">
      <c r="A37" s="245" t="s">
        <v>10799</v>
      </c>
      <c r="B37" s="74"/>
      <c r="C37" s="242"/>
      <c r="D37" s="74"/>
      <c r="E37" s="80"/>
      <c r="F37" s="74"/>
      <c r="G37" s="242"/>
      <c r="I37" s="236" t="s">
        <v>10805</v>
      </c>
      <c r="J37" s="236" t="s">
        <v>10806</v>
      </c>
      <c r="K37" s="236" t="s">
        <v>10807</v>
      </c>
      <c r="L37" s="74"/>
      <c r="M37" s="200"/>
      <c r="N37" s="74"/>
      <c r="O37" s="200"/>
      <c r="P37" s="200"/>
      <c r="Q37" s="74"/>
      <c r="R37" s="74"/>
      <c r="S37" s="74"/>
      <c r="T37" s="74"/>
      <c r="U37" s="74"/>
      <c r="V37" s="74"/>
      <c r="W37" s="74"/>
      <c r="X37" s="74"/>
      <c r="Y37" s="74"/>
      <c r="Z37" s="74"/>
      <c r="AA37" s="27"/>
      <c r="AB37" s="74"/>
      <c r="AC37" s="74"/>
      <c r="AD37" s="74"/>
      <c r="AE37" s="74"/>
      <c r="AF37" s="74"/>
      <c r="AG37" s="74"/>
      <c r="AH37" s="74"/>
    </row>
    <row r="38">
      <c r="A38" s="241"/>
      <c r="B38" s="246" t="s">
        <v>10801</v>
      </c>
      <c r="C38" s="247" t="s">
        <v>10802</v>
      </c>
      <c r="D38" s="246" t="s">
        <v>10803</v>
      </c>
      <c r="E38" s="248" t="s">
        <v>10804</v>
      </c>
      <c r="F38" s="74"/>
      <c r="G38" s="242"/>
      <c r="H38" s="227" t="s">
        <v>360</v>
      </c>
      <c r="I38" s="238">
        <f>90/201</f>
        <v>0.447761194</v>
      </c>
      <c r="J38" s="236">
        <f>87/201</f>
        <v>0.4328358209</v>
      </c>
      <c r="K38" s="236">
        <f t="shared" ref="K38:K40" si="7">I38*J38</f>
        <v>0.193807084</v>
      </c>
      <c r="L38" s="74"/>
      <c r="M38" s="200"/>
      <c r="N38" s="74"/>
      <c r="O38" s="200"/>
      <c r="P38" s="200"/>
      <c r="Q38" s="74"/>
      <c r="R38" s="74"/>
      <c r="S38" s="74"/>
      <c r="T38" s="74"/>
      <c r="U38" s="74"/>
      <c r="V38" s="74"/>
      <c r="W38" s="74"/>
      <c r="X38" s="74"/>
      <c r="Y38" s="74"/>
      <c r="Z38" s="74"/>
      <c r="AA38" s="27"/>
      <c r="AB38" s="74"/>
      <c r="AC38" s="74"/>
      <c r="AD38" s="74"/>
      <c r="AE38" s="74"/>
      <c r="AF38" s="74"/>
      <c r="AG38" s="74"/>
      <c r="AH38" s="74"/>
    </row>
    <row r="39">
      <c r="A39" s="249" t="s">
        <v>10808</v>
      </c>
      <c r="B39" s="54">
        <v>74.0</v>
      </c>
      <c r="C39" s="250">
        <v>15.0</v>
      </c>
      <c r="D39" s="54">
        <v>1.0</v>
      </c>
      <c r="E39" s="80">
        <f t="shared" ref="E39:E41" si="8">SUM(B39:D39)</f>
        <v>90</v>
      </c>
      <c r="F39" s="74"/>
      <c r="G39" s="242"/>
      <c r="H39" s="227" t="s">
        <v>289</v>
      </c>
      <c r="I39" s="236">
        <f>106/201</f>
        <v>0.5273631841</v>
      </c>
      <c r="J39" s="239">
        <f>111/201</f>
        <v>0.552238806</v>
      </c>
      <c r="K39" s="236">
        <f t="shared" si="7"/>
        <v>0.2912304151</v>
      </c>
      <c r="L39" s="74"/>
      <c r="M39" s="200"/>
      <c r="N39" s="74"/>
      <c r="O39" s="200"/>
      <c r="P39" s="200"/>
      <c r="Q39" s="74"/>
      <c r="R39" s="74"/>
      <c r="S39" s="74"/>
      <c r="T39" s="74"/>
      <c r="U39" s="74"/>
      <c r="V39" s="74"/>
      <c r="W39" s="74"/>
      <c r="X39" s="74"/>
      <c r="Y39" s="74"/>
      <c r="Z39" s="74"/>
      <c r="AA39" s="27"/>
      <c r="AB39" s="74"/>
      <c r="AC39" s="74"/>
      <c r="AD39" s="74"/>
      <c r="AE39" s="74"/>
      <c r="AF39" s="74"/>
      <c r="AG39" s="74"/>
      <c r="AH39" s="74"/>
    </row>
    <row r="40">
      <c r="A40" s="249" t="s">
        <v>10809</v>
      </c>
      <c r="B40" s="54">
        <v>12.0</v>
      </c>
      <c r="C40" s="250">
        <v>93.0</v>
      </c>
      <c r="D40" s="54">
        <v>1.0</v>
      </c>
      <c r="E40" s="80">
        <f t="shared" si="8"/>
        <v>106</v>
      </c>
      <c r="F40" s="74"/>
      <c r="G40" s="242"/>
      <c r="H40" s="231" t="s">
        <v>3791</v>
      </c>
      <c r="I40" s="236">
        <f>5/201</f>
        <v>0.02487562189</v>
      </c>
      <c r="J40" s="236">
        <f>2/201</f>
        <v>0.009950248756</v>
      </c>
      <c r="K40" s="236">
        <f t="shared" si="7"/>
        <v>0.0002475186258</v>
      </c>
      <c r="L40" s="74"/>
      <c r="M40" s="200"/>
      <c r="N40" s="74"/>
      <c r="O40" s="200"/>
      <c r="P40" s="200"/>
      <c r="Q40" s="74"/>
      <c r="R40" s="74"/>
      <c r="S40" s="74"/>
      <c r="T40" s="74"/>
      <c r="U40" s="74"/>
      <c r="V40" s="74"/>
      <c r="W40" s="74"/>
      <c r="X40" s="74"/>
      <c r="Y40" s="74"/>
      <c r="Z40" s="74"/>
      <c r="AA40" s="27"/>
      <c r="AB40" s="74"/>
      <c r="AC40" s="74"/>
      <c r="AD40" s="74"/>
      <c r="AE40" s="74"/>
      <c r="AF40" s="74"/>
      <c r="AG40" s="74"/>
      <c r="AH40" s="74"/>
    </row>
    <row r="41">
      <c r="A41" s="249" t="s">
        <v>10810</v>
      </c>
      <c r="B41" s="54">
        <v>1.0</v>
      </c>
      <c r="C41" s="250">
        <v>4.0</v>
      </c>
      <c r="D41" s="54">
        <v>0.0</v>
      </c>
      <c r="E41" s="83">
        <f t="shared" si="8"/>
        <v>5</v>
      </c>
      <c r="F41" s="74"/>
      <c r="G41" s="242"/>
      <c r="L41" s="74"/>
      <c r="M41" s="200"/>
      <c r="N41" s="74"/>
      <c r="O41" s="200"/>
      <c r="P41" s="200"/>
      <c r="Q41" s="74"/>
      <c r="R41" s="74"/>
      <c r="S41" s="74"/>
      <c r="T41" s="74"/>
      <c r="U41" s="74"/>
      <c r="V41" s="74"/>
      <c r="W41" s="74"/>
      <c r="X41" s="74"/>
      <c r="Y41" s="74"/>
      <c r="Z41" s="74"/>
      <c r="AA41" s="27"/>
      <c r="AB41" s="74"/>
      <c r="AC41" s="74"/>
      <c r="AD41" s="74"/>
      <c r="AE41" s="74"/>
      <c r="AF41" s="74"/>
      <c r="AG41" s="74"/>
      <c r="AH41" s="74"/>
    </row>
    <row r="42">
      <c r="A42" s="241"/>
      <c r="B42" s="74">
        <f>SUM(B39:B41)</f>
        <v>87</v>
      </c>
      <c r="C42" s="250">
        <v>111.0</v>
      </c>
      <c r="D42" s="54">
        <v>2.0</v>
      </c>
      <c r="E42" s="80">
        <f>SUM(E39:E41)</f>
        <v>201</v>
      </c>
      <c r="F42" s="74"/>
      <c r="G42" s="242"/>
      <c r="H42" s="107" t="s">
        <v>10811</v>
      </c>
      <c r="I42" s="239">
        <f>SUM(K38+K39+K40)</f>
        <v>0.4852850177</v>
      </c>
      <c r="L42" s="74"/>
      <c r="M42" s="200"/>
      <c r="N42" s="74"/>
      <c r="O42" s="200"/>
      <c r="P42" s="200"/>
      <c r="Q42" s="74"/>
      <c r="R42" s="74"/>
      <c r="S42" s="74"/>
      <c r="T42" s="74"/>
      <c r="U42" s="74"/>
      <c r="V42" s="74"/>
      <c r="W42" s="74"/>
      <c r="X42" s="74"/>
      <c r="Y42" s="74"/>
      <c r="Z42" s="74"/>
      <c r="AA42" s="27"/>
      <c r="AB42" s="74"/>
      <c r="AC42" s="74"/>
      <c r="AD42" s="74"/>
      <c r="AE42" s="74"/>
      <c r="AF42" s="74"/>
      <c r="AG42" s="74"/>
      <c r="AH42" s="74"/>
    </row>
    <row r="43">
      <c r="A43" s="241"/>
      <c r="B43" s="74"/>
      <c r="C43" s="242"/>
      <c r="D43" s="74"/>
      <c r="E43" s="251" t="s">
        <v>10823</v>
      </c>
      <c r="F43" s="74"/>
      <c r="G43" s="242"/>
      <c r="H43" s="3" t="s">
        <v>10813</v>
      </c>
      <c r="I43" s="239">
        <f>((0.8209-I42)/(1-I42))</f>
        <v>0.6520404376</v>
      </c>
      <c r="L43" s="74"/>
      <c r="M43" s="200"/>
      <c r="N43" s="74"/>
      <c r="O43" s="200"/>
      <c r="P43" s="200"/>
      <c r="Q43" s="74"/>
      <c r="R43" s="74"/>
      <c r="S43" s="74"/>
      <c r="T43" s="74"/>
      <c r="U43" s="74"/>
      <c r="V43" s="74"/>
      <c r="W43" s="74"/>
      <c r="X43" s="74"/>
      <c r="Y43" s="74"/>
      <c r="Z43" s="74"/>
      <c r="AA43" s="27"/>
      <c r="AB43" s="74"/>
      <c r="AC43" s="74"/>
      <c r="AD43" s="74"/>
      <c r="AE43" s="74"/>
      <c r="AF43" s="74"/>
      <c r="AG43" s="74"/>
      <c r="AH43" s="74"/>
    </row>
    <row r="44">
      <c r="A44" s="241"/>
      <c r="B44" s="74"/>
      <c r="C44" s="242"/>
      <c r="D44" s="74"/>
      <c r="E44" s="80"/>
      <c r="F44" s="74"/>
      <c r="G44" s="242"/>
      <c r="H44" s="80"/>
      <c r="I44" s="80"/>
      <c r="J44" s="74"/>
      <c r="K44" s="74"/>
      <c r="L44" s="74"/>
      <c r="M44" s="200"/>
      <c r="N44" s="74"/>
      <c r="O44" s="200"/>
      <c r="P44" s="200"/>
      <c r="Q44" s="74"/>
      <c r="R44" s="74"/>
      <c r="S44" s="74"/>
      <c r="T44" s="74"/>
      <c r="U44" s="74"/>
      <c r="V44" s="74"/>
      <c r="W44" s="74"/>
      <c r="X44" s="74"/>
      <c r="Y44" s="74"/>
      <c r="Z44" s="74"/>
      <c r="AA44" s="27"/>
      <c r="AB44" s="74"/>
      <c r="AC44" s="74"/>
      <c r="AD44" s="74"/>
      <c r="AE44" s="74"/>
      <c r="AF44" s="74"/>
      <c r="AG44" s="74"/>
      <c r="AH44" s="74"/>
    </row>
    <row r="45">
      <c r="A45" s="241"/>
      <c r="B45" s="74"/>
      <c r="C45" s="242"/>
      <c r="D45" s="74"/>
      <c r="E45" s="80"/>
      <c r="F45" s="74"/>
      <c r="G45" s="242"/>
      <c r="H45" s="80"/>
      <c r="I45" s="2" t="s">
        <v>10824</v>
      </c>
      <c r="J45" s="74"/>
      <c r="K45" s="74"/>
      <c r="L45" s="74"/>
      <c r="M45" s="200"/>
      <c r="N45" s="74"/>
      <c r="O45" s="200"/>
      <c r="P45" s="200"/>
      <c r="Q45" s="74"/>
      <c r="R45" s="74"/>
      <c r="S45" s="74"/>
      <c r="T45" s="74"/>
      <c r="U45" s="74"/>
      <c r="V45" s="74"/>
      <c r="W45" s="74"/>
      <c r="X45" s="74"/>
      <c r="Y45" s="74"/>
      <c r="Z45" s="74"/>
      <c r="AA45" s="27"/>
      <c r="AB45" s="74"/>
      <c r="AC45" s="74"/>
      <c r="AD45" s="74"/>
      <c r="AE45" s="74"/>
      <c r="AF45" s="74"/>
      <c r="AG45" s="74"/>
      <c r="AH45" s="74"/>
    </row>
    <row r="46">
      <c r="A46" s="241"/>
      <c r="B46" s="74"/>
      <c r="C46" s="242"/>
      <c r="D46" s="74"/>
      <c r="E46" s="80"/>
      <c r="F46" s="74"/>
      <c r="G46" s="242"/>
      <c r="H46" s="80"/>
      <c r="I46" s="80"/>
      <c r="J46" s="74"/>
      <c r="K46" s="74"/>
      <c r="L46" s="74"/>
      <c r="M46" s="200"/>
      <c r="N46" s="74"/>
      <c r="O46" s="200"/>
      <c r="P46" s="200"/>
      <c r="Q46" s="74"/>
      <c r="R46" s="74"/>
      <c r="S46" s="74"/>
      <c r="T46" s="74"/>
      <c r="U46" s="74"/>
      <c r="V46" s="74"/>
      <c r="W46" s="74"/>
      <c r="X46" s="74"/>
      <c r="Y46" s="74"/>
      <c r="Z46" s="74"/>
      <c r="AA46" s="27"/>
      <c r="AB46" s="74"/>
      <c r="AC46" s="74"/>
      <c r="AD46" s="74"/>
      <c r="AE46" s="74"/>
      <c r="AF46" s="74"/>
      <c r="AG46" s="74"/>
      <c r="AH46" s="74"/>
    </row>
    <row r="47">
      <c r="A47" s="241"/>
      <c r="B47" s="74"/>
      <c r="C47" s="242"/>
      <c r="D47" s="74"/>
      <c r="E47" s="80"/>
      <c r="F47" s="74"/>
      <c r="G47" s="242"/>
      <c r="H47" s="80"/>
      <c r="I47" s="80"/>
      <c r="J47" s="74"/>
      <c r="K47" s="74"/>
      <c r="L47" s="74"/>
      <c r="M47" s="200"/>
      <c r="N47" s="74"/>
      <c r="O47" s="200"/>
      <c r="P47" s="200"/>
      <c r="Q47" s="74"/>
      <c r="R47" s="74"/>
      <c r="S47" s="74"/>
      <c r="T47" s="74"/>
      <c r="U47" s="74"/>
      <c r="V47" s="74"/>
      <c r="W47" s="74"/>
      <c r="X47" s="74"/>
      <c r="Y47" s="74"/>
      <c r="Z47" s="74"/>
      <c r="AA47" s="27"/>
      <c r="AB47" s="74"/>
      <c r="AC47" s="74"/>
      <c r="AD47" s="74"/>
      <c r="AE47" s="74"/>
      <c r="AF47" s="74"/>
      <c r="AG47" s="74"/>
      <c r="AH47" s="74"/>
    </row>
    <row r="48">
      <c r="A48" s="241"/>
      <c r="B48" s="74"/>
      <c r="C48" s="242"/>
      <c r="D48" s="74"/>
      <c r="E48" s="80"/>
      <c r="F48" s="74"/>
      <c r="G48" s="242"/>
      <c r="H48" s="80"/>
      <c r="I48" s="80"/>
      <c r="J48" s="74"/>
      <c r="K48" s="74"/>
      <c r="L48" s="74"/>
      <c r="M48" s="200"/>
      <c r="N48" s="74"/>
      <c r="O48" s="200"/>
      <c r="P48" s="200"/>
      <c r="Q48" s="74"/>
      <c r="R48" s="74"/>
      <c r="S48" s="74"/>
      <c r="T48" s="74"/>
      <c r="U48" s="74"/>
      <c r="V48" s="74"/>
      <c r="W48" s="74"/>
      <c r="X48" s="74"/>
      <c r="Y48" s="74"/>
      <c r="Z48" s="74"/>
      <c r="AA48" s="27"/>
      <c r="AB48" s="74"/>
      <c r="AC48" s="74"/>
      <c r="AD48" s="74"/>
      <c r="AE48" s="74"/>
      <c r="AF48" s="74"/>
      <c r="AG48" s="74"/>
      <c r="AH48" s="74"/>
    </row>
    <row r="49">
      <c r="A49" s="241"/>
      <c r="B49" s="74"/>
      <c r="C49" s="242"/>
      <c r="D49" s="74"/>
      <c r="E49" s="80"/>
      <c r="F49" s="74"/>
      <c r="G49" s="242"/>
      <c r="H49" s="80"/>
      <c r="I49" s="80"/>
      <c r="J49" s="74"/>
      <c r="K49" s="74"/>
      <c r="L49" s="74"/>
      <c r="M49" s="200"/>
      <c r="N49" s="74"/>
      <c r="O49" s="200"/>
      <c r="P49" s="200"/>
      <c r="Q49" s="74"/>
      <c r="R49" s="74"/>
      <c r="S49" s="74"/>
      <c r="T49" s="74"/>
      <c r="U49" s="74"/>
      <c r="V49" s="74"/>
      <c r="W49" s="74"/>
      <c r="X49" s="74"/>
      <c r="Y49" s="74"/>
      <c r="Z49" s="74"/>
      <c r="AA49" s="27"/>
      <c r="AB49" s="74"/>
      <c r="AC49" s="74"/>
      <c r="AD49" s="74"/>
      <c r="AE49" s="74"/>
      <c r="AF49" s="74"/>
      <c r="AG49" s="74"/>
      <c r="AH49" s="74"/>
    </row>
    <row r="50">
      <c r="A50" s="241"/>
      <c r="B50" s="74"/>
      <c r="C50" s="242"/>
      <c r="D50" s="74"/>
      <c r="E50" s="80"/>
      <c r="F50" s="74"/>
      <c r="G50" s="242"/>
      <c r="H50" s="80"/>
      <c r="I50" s="80"/>
      <c r="J50" s="74"/>
      <c r="K50" s="74"/>
      <c r="L50" s="74"/>
      <c r="M50" s="200"/>
      <c r="N50" s="74"/>
      <c r="O50" s="200"/>
      <c r="P50" s="200"/>
      <c r="Q50" s="74"/>
      <c r="R50" s="74"/>
      <c r="S50" s="74"/>
      <c r="T50" s="74"/>
      <c r="U50" s="74"/>
      <c r="V50" s="74"/>
      <c r="W50" s="74"/>
      <c r="X50" s="74"/>
      <c r="Y50" s="74"/>
      <c r="Z50" s="74"/>
      <c r="AA50" s="27"/>
      <c r="AB50" s="74"/>
      <c r="AC50" s="74"/>
      <c r="AD50" s="74"/>
      <c r="AE50" s="74"/>
      <c r="AF50" s="74"/>
      <c r="AG50" s="74"/>
      <c r="AH50" s="74"/>
    </row>
    <row r="51">
      <c r="A51" s="241"/>
      <c r="B51" s="74"/>
      <c r="C51" s="242"/>
      <c r="D51" s="74"/>
      <c r="E51" s="80"/>
      <c r="F51" s="74"/>
      <c r="G51" s="242"/>
      <c r="H51" s="80"/>
      <c r="I51" s="80"/>
      <c r="J51" s="74"/>
      <c r="K51" s="74"/>
      <c r="L51" s="74"/>
      <c r="M51" s="200"/>
      <c r="N51" s="74"/>
      <c r="O51" s="200"/>
      <c r="P51" s="200"/>
      <c r="Q51" s="74"/>
      <c r="R51" s="74"/>
      <c r="S51" s="74"/>
      <c r="T51" s="74"/>
      <c r="U51" s="74"/>
      <c r="V51" s="74"/>
      <c r="W51" s="74"/>
      <c r="X51" s="74"/>
      <c r="Y51" s="74"/>
      <c r="Z51" s="74"/>
      <c r="AA51" s="27"/>
      <c r="AB51" s="74"/>
      <c r="AC51" s="74"/>
      <c r="AD51" s="74"/>
      <c r="AE51" s="74"/>
      <c r="AF51" s="74"/>
      <c r="AG51" s="74"/>
      <c r="AH51" s="74"/>
    </row>
    <row r="52">
      <c r="A52" s="241"/>
      <c r="B52" s="74"/>
      <c r="C52" s="242"/>
      <c r="D52" s="74"/>
      <c r="E52" s="80"/>
      <c r="F52" s="74"/>
      <c r="G52" s="242"/>
      <c r="H52" s="80"/>
      <c r="I52" s="80"/>
      <c r="J52" s="74"/>
      <c r="K52" s="74"/>
      <c r="L52" s="74"/>
      <c r="M52" s="200"/>
      <c r="N52" s="74"/>
      <c r="O52" s="200"/>
      <c r="P52" s="200"/>
      <c r="Q52" s="74"/>
      <c r="R52" s="74"/>
      <c r="S52" s="74"/>
      <c r="T52" s="74"/>
      <c r="U52" s="74"/>
      <c r="V52" s="74"/>
      <c r="W52" s="74"/>
      <c r="X52" s="74"/>
      <c r="Y52" s="74"/>
      <c r="Z52" s="74"/>
      <c r="AA52" s="27"/>
      <c r="AB52" s="74"/>
      <c r="AC52" s="74"/>
      <c r="AD52" s="74"/>
      <c r="AE52" s="74"/>
      <c r="AF52" s="74"/>
      <c r="AG52" s="74"/>
      <c r="AH52" s="74"/>
    </row>
    <row r="53">
      <c r="A53" s="241"/>
      <c r="B53" s="74"/>
      <c r="C53" s="242"/>
      <c r="D53" s="74"/>
      <c r="E53" s="80"/>
      <c r="F53" s="74"/>
      <c r="G53" s="242"/>
      <c r="H53" s="80"/>
      <c r="I53" s="80"/>
      <c r="J53" s="74"/>
      <c r="K53" s="74"/>
      <c r="L53" s="74"/>
      <c r="M53" s="200"/>
      <c r="N53" s="74"/>
      <c r="O53" s="200"/>
      <c r="P53" s="200"/>
      <c r="Q53" s="74"/>
      <c r="R53" s="74"/>
      <c r="S53" s="74"/>
      <c r="T53" s="74"/>
      <c r="U53" s="74"/>
      <c r="V53" s="74"/>
      <c r="W53" s="74"/>
      <c r="X53" s="74"/>
      <c r="Y53" s="74"/>
      <c r="Z53" s="74"/>
      <c r="AA53" s="27"/>
      <c r="AB53" s="74"/>
      <c r="AC53" s="74"/>
      <c r="AD53" s="74"/>
      <c r="AE53" s="74"/>
      <c r="AF53" s="74"/>
      <c r="AG53" s="74"/>
      <c r="AH53" s="74"/>
    </row>
    <row r="54">
      <c r="A54" s="241"/>
      <c r="B54" s="74"/>
      <c r="C54" s="242"/>
      <c r="D54" s="74"/>
      <c r="E54" s="80"/>
      <c r="F54" s="74"/>
      <c r="G54" s="242"/>
      <c r="H54" s="80"/>
      <c r="I54" s="80"/>
      <c r="J54" s="74"/>
      <c r="K54" s="74"/>
      <c r="L54" s="74"/>
      <c r="M54" s="200"/>
      <c r="N54" s="74"/>
      <c r="O54" s="200"/>
      <c r="P54" s="200"/>
      <c r="Q54" s="74"/>
      <c r="R54" s="74"/>
      <c r="S54" s="74"/>
      <c r="T54" s="74"/>
      <c r="U54" s="74"/>
      <c r="V54" s="74"/>
      <c r="W54" s="74"/>
      <c r="X54" s="74"/>
      <c r="Y54" s="74"/>
      <c r="Z54" s="74"/>
      <c r="AA54" s="27"/>
      <c r="AB54" s="74"/>
      <c r="AC54" s="74"/>
      <c r="AD54" s="74"/>
      <c r="AE54" s="74"/>
      <c r="AF54" s="74"/>
      <c r="AG54" s="74"/>
      <c r="AH54" s="74"/>
    </row>
    <row r="55">
      <c r="A55" s="241"/>
      <c r="B55" s="74"/>
      <c r="C55" s="242"/>
      <c r="D55" s="74"/>
      <c r="E55" s="80"/>
      <c r="F55" s="74"/>
      <c r="G55" s="242"/>
      <c r="H55" s="80"/>
      <c r="I55" s="80"/>
      <c r="J55" s="74"/>
      <c r="K55" s="74"/>
      <c r="L55" s="74"/>
      <c r="M55" s="200"/>
      <c r="N55" s="74"/>
      <c r="O55" s="200"/>
      <c r="P55" s="200"/>
      <c r="Q55" s="74"/>
      <c r="R55" s="74"/>
      <c r="S55" s="74"/>
      <c r="T55" s="74"/>
      <c r="U55" s="74"/>
      <c r="V55" s="74"/>
      <c r="W55" s="74"/>
      <c r="X55" s="74"/>
      <c r="Y55" s="74"/>
      <c r="Z55" s="74"/>
      <c r="AA55" s="27"/>
      <c r="AB55" s="74"/>
      <c r="AC55" s="74"/>
      <c r="AD55" s="74"/>
      <c r="AE55" s="74"/>
      <c r="AF55" s="74"/>
      <c r="AG55" s="74"/>
      <c r="AH55" s="74"/>
    </row>
    <row r="56">
      <c r="A56" s="241"/>
      <c r="B56" s="74"/>
      <c r="C56" s="242"/>
      <c r="D56" s="74"/>
      <c r="E56" s="80"/>
      <c r="F56" s="74"/>
      <c r="G56" s="242"/>
      <c r="H56" s="80"/>
      <c r="I56" s="80"/>
      <c r="J56" s="74"/>
      <c r="K56" s="74"/>
      <c r="L56" s="74"/>
      <c r="M56" s="200"/>
      <c r="N56" s="74"/>
      <c r="O56" s="200"/>
      <c r="P56" s="200"/>
      <c r="Q56" s="74"/>
      <c r="R56" s="74"/>
      <c r="S56" s="74"/>
      <c r="T56" s="74"/>
      <c r="U56" s="74"/>
      <c r="V56" s="74"/>
      <c r="W56" s="74"/>
      <c r="X56" s="74"/>
      <c r="Y56" s="74"/>
      <c r="Z56" s="74"/>
      <c r="AA56" s="27"/>
      <c r="AB56" s="74"/>
      <c r="AC56" s="74"/>
      <c r="AD56" s="74"/>
      <c r="AE56" s="74"/>
      <c r="AF56" s="74"/>
      <c r="AG56" s="74"/>
      <c r="AH56" s="74"/>
    </row>
    <row r="57">
      <c r="A57" s="241"/>
      <c r="B57" s="74"/>
      <c r="C57" s="242"/>
      <c r="D57" s="74"/>
      <c r="E57" s="80"/>
      <c r="F57" s="74"/>
      <c r="G57" s="242"/>
      <c r="H57" s="80"/>
      <c r="I57" s="80"/>
      <c r="J57" s="74"/>
      <c r="K57" s="74"/>
      <c r="L57" s="74"/>
      <c r="M57" s="200"/>
      <c r="N57" s="74"/>
      <c r="O57" s="200"/>
      <c r="P57" s="200"/>
      <c r="Q57" s="74"/>
      <c r="R57" s="74"/>
      <c r="S57" s="74"/>
      <c r="T57" s="74"/>
      <c r="U57" s="74"/>
      <c r="V57" s="74"/>
      <c r="W57" s="74"/>
      <c r="X57" s="74"/>
      <c r="Y57" s="74"/>
      <c r="Z57" s="74"/>
      <c r="AA57" s="27"/>
      <c r="AB57" s="74"/>
      <c r="AC57" s="74"/>
      <c r="AD57" s="74"/>
      <c r="AE57" s="74"/>
      <c r="AF57" s="74"/>
      <c r="AG57" s="74"/>
      <c r="AH57" s="74"/>
    </row>
    <row r="58">
      <c r="A58" s="241"/>
      <c r="B58" s="74"/>
      <c r="C58" s="242"/>
      <c r="D58" s="74"/>
      <c r="E58" s="80"/>
      <c r="F58" s="74"/>
      <c r="G58" s="242"/>
      <c r="H58" s="80"/>
      <c r="I58" s="80"/>
      <c r="J58" s="74"/>
      <c r="K58" s="74"/>
      <c r="L58" s="74"/>
      <c r="M58" s="200"/>
      <c r="N58" s="74"/>
      <c r="O58" s="200"/>
      <c r="P58" s="200"/>
      <c r="Q58" s="74"/>
      <c r="R58" s="74"/>
      <c r="S58" s="74"/>
      <c r="T58" s="74"/>
      <c r="U58" s="74"/>
      <c r="V58" s="74"/>
      <c r="W58" s="74"/>
      <c r="X58" s="74"/>
      <c r="Y58" s="74"/>
      <c r="Z58" s="74"/>
      <c r="AA58" s="27"/>
      <c r="AB58" s="74"/>
      <c r="AC58" s="74"/>
      <c r="AD58" s="74"/>
      <c r="AE58" s="74"/>
      <c r="AF58" s="74"/>
      <c r="AG58" s="74"/>
      <c r="AH58" s="74"/>
    </row>
    <row r="59">
      <c r="A59" s="241"/>
      <c r="B59" s="74"/>
      <c r="C59" s="242"/>
      <c r="D59" s="74"/>
      <c r="E59" s="80"/>
      <c r="F59" s="74"/>
      <c r="G59" s="242"/>
      <c r="H59" s="80"/>
      <c r="I59" s="80"/>
      <c r="J59" s="74"/>
      <c r="K59" s="74"/>
      <c r="L59" s="74"/>
      <c r="M59" s="200"/>
      <c r="N59" s="74"/>
      <c r="O59" s="200"/>
      <c r="P59" s="200"/>
      <c r="Q59" s="74"/>
      <c r="R59" s="74"/>
      <c r="S59" s="74"/>
      <c r="T59" s="74"/>
      <c r="U59" s="74"/>
      <c r="V59" s="74"/>
      <c r="W59" s="74"/>
      <c r="X59" s="74"/>
      <c r="Y59" s="74"/>
      <c r="Z59" s="74"/>
      <c r="AA59" s="27"/>
      <c r="AB59" s="74"/>
      <c r="AC59" s="74"/>
      <c r="AD59" s="74"/>
      <c r="AE59" s="74"/>
      <c r="AF59" s="74"/>
      <c r="AG59" s="74"/>
      <c r="AH59" s="74"/>
    </row>
    <row r="60">
      <c r="A60" s="241"/>
      <c r="B60" s="74"/>
      <c r="C60" s="242"/>
      <c r="D60" s="74"/>
      <c r="E60" s="80"/>
      <c r="F60" s="74"/>
      <c r="G60" s="242"/>
      <c r="H60" s="80"/>
      <c r="I60" s="80"/>
      <c r="J60" s="74"/>
      <c r="K60" s="74"/>
      <c r="L60" s="74"/>
      <c r="M60" s="200"/>
      <c r="N60" s="74"/>
      <c r="O60" s="200"/>
      <c r="P60" s="200"/>
      <c r="Q60" s="74"/>
      <c r="R60" s="74"/>
      <c r="S60" s="74"/>
      <c r="T60" s="74"/>
      <c r="U60" s="74"/>
      <c r="V60" s="74"/>
      <c r="W60" s="74"/>
      <c r="X60" s="74"/>
      <c r="Y60" s="74"/>
      <c r="Z60" s="74"/>
      <c r="AA60" s="27"/>
      <c r="AB60" s="74"/>
      <c r="AC60" s="74"/>
      <c r="AD60" s="74"/>
      <c r="AE60" s="74"/>
      <c r="AF60" s="74"/>
      <c r="AG60" s="74"/>
      <c r="AH60" s="74"/>
    </row>
    <row r="61">
      <c r="A61" s="241"/>
      <c r="B61" s="74"/>
      <c r="C61" s="242"/>
      <c r="D61" s="74"/>
      <c r="E61" s="80"/>
      <c r="F61" s="74"/>
      <c r="G61" s="242"/>
      <c r="H61" s="80"/>
      <c r="I61" s="80"/>
      <c r="J61" s="74"/>
      <c r="K61" s="74"/>
      <c r="L61" s="74"/>
      <c r="M61" s="200"/>
      <c r="N61" s="74"/>
      <c r="O61" s="200"/>
      <c r="P61" s="200"/>
      <c r="Q61" s="74"/>
      <c r="R61" s="74"/>
      <c r="S61" s="74"/>
      <c r="T61" s="74"/>
      <c r="U61" s="74"/>
      <c r="V61" s="74"/>
      <c r="W61" s="74"/>
      <c r="X61" s="74"/>
      <c r="Y61" s="74"/>
      <c r="Z61" s="74"/>
      <c r="AA61" s="27"/>
      <c r="AB61" s="74"/>
      <c r="AC61" s="74"/>
      <c r="AD61" s="74"/>
      <c r="AE61" s="74"/>
      <c r="AF61" s="74"/>
      <c r="AG61" s="74"/>
      <c r="AH61" s="74"/>
    </row>
    <row r="62">
      <c r="A62" s="241"/>
      <c r="B62" s="74"/>
      <c r="C62" s="242"/>
      <c r="D62" s="74"/>
      <c r="E62" s="80"/>
      <c r="F62" s="74"/>
      <c r="G62" s="242"/>
      <c r="H62" s="80"/>
      <c r="I62" s="80"/>
      <c r="J62" s="74"/>
      <c r="K62" s="74"/>
      <c r="L62" s="74"/>
      <c r="M62" s="200"/>
      <c r="N62" s="74"/>
      <c r="O62" s="200"/>
      <c r="P62" s="200"/>
      <c r="Q62" s="74"/>
      <c r="R62" s="74"/>
      <c r="S62" s="74"/>
      <c r="T62" s="74"/>
      <c r="U62" s="74"/>
      <c r="V62" s="74"/>
      <c r="W62" s="74"/>
      <c r="X62" s="74"/>
      <c r="Y62" s="74"/>
      <c r="Z62" s="74"/>
      <c r="AA62" s="27"/>
      <c r="AB62" s="74"/>
      <c r="AC62" s="74"/>
      <c r="AD62" s="74"/>
      <c r="AE62" s="74"/>
      <c r="AF62" s="74"/>
      <c r="AG62" s="74"/>
      <c r="AH62" s="74"/>
    </row>
    <row r="63">
      <c r="A63" s="241"/>
      <c r="B63" s="74"/>
      <c r="C63" s="242"/>
      <c r="D63" s="74"/>
      <c r="E63" s="80"/>
      <c r="F63" s="74"/>
      <c r="G63" s="242"/>
      <c r="H63" s="80"/>
      <c r="I63" s="80"/>
      <c r="J63" s="74"/>
      <c r="K63" s="74"/>
      <c r="L63" s="74"/>
      <c r="M63" s="200"/>
      <c r="N63" s="74"/>
      <c r="O63" s="200"/>
      <c r="P63" s="200"/>
      <c r="Q63" s="74"/>
      <c r="R63" s="74"/>
      <c r="S63" s="74"/>
      <c r="T63" s="74"/>
      <c r="U63" s="74"/>
      <c r="V63" s="74"/>
      <c r="W63" s="74"/>
      <c r="X63" s="74"/>
      <c r="Y63" s="74"/>
      <c r="Z63" s="74"/>
      <c r="AA63" s="27"/>
      <c r="AB63" s="74"/>
      <c r="AC63" s="74"/>
      <c r="AD63" s="74"/>
      <c r="AE63" s="74"/>
      <c r="AF63" s="74"/>
      <c r="AG63" s="74"/>
      <c r="AH63" s="74"/>
    </row>
    <row r="64">
      <c r="A64" s="241"/>
      <c r="B64" s="74"/>
      <c r="C64" s="242"/>
      <c r="D64" s="74"/>
      <c r="E64" s="80"/>
      <c r="F64" s="74"/>
      <c r="G64" s="242"/>
      <c r="H64" s="80"/>
      <c r="I64" s="80"/>
      <c r="J64" s="74"/>
      <c r="K64" s="74"/>
      <c r="L64" s="74"/>
      <c r="M64" s="200"/>
      <c r="N64" s="74"/>
      <c r="O64" s="200"/>
      <c r="P64" s="200"/>
      <c r="Q64" s="74"/>
      <c r="R64" s="74"/>
      <c r="S64" s="74"/>
      <c r="T64" s="74"/>
      <c r="U64" s="74"/>
      <c r="V64" s="74"/>
      <c r="W64" s="74"/>
      <c r="X64" s="74"/>
      <c r="Y64" s="74"/>
      <c r="Z64" s="74"/>
      <c r="AA64" s="27"/>
      <c r="AB64" s="74"/>
      <c r="AC64" s="74"/>
      <c r="AD64" s="74"/>
      <c r="AE64" s="74"/>
      <c r="AF64" s="74"/>
      <c r="AG64" s="74"/>
      <c r="AH64" s="74"/>
    </row>
    <row r="65">
      <c r="A65" s="241"/>
      <c r="B65" s="74"/>
      <c r="C65" s="242"/>
      <c r="D65" s="74"/>
      <c r="E65" s="80"/>
      <c r="F65" s="74"/>
      <c r="G65" s="242"/>
      <c r="H65" s="80"/>
      <c r="I65" s="80"/>
      <c r="J65" s="74"/>
      <c r="K65" s="74"/>
      <c r="L65" s="74"/>
      <c r="M65" s="200"/>
      <c r="N65" s="74"/>
      <c r="O65" s="200"/>
      <c r="P65" s="200"/>
      <c r="Q65" s="74"/>
      <c r="R65" s="74"/>
      <c r="S65" s="74"/>
      <c r="T65" s="74"/>
      <c r="U65" s="74"/>
      <c r="V65" s="74"/>
      <c r="W65" s="74"/>
      <c r="X65" s="74"/>
      <c r="Y65" s="74"/>
      <c r="Z65" s="74"/>
      <c r="AA65" s="27"/>
      <c r="AB65" s="74"/>
      <c r="AC65" s="74"/>
      <c r="AD65" s="74"/>
      <c r="AE65" s="74"/>
      <c r="AF65" s="74"/>
      <c r="AG65" s="74"/>
      <c r="AH65" s="74"/>
    </row>
    <row r="66">
      <c r="A66" s="241" t="s">
        <v>10825</v>
      </c>
      <c r="B66" s="74"/>
      <c r="C66" s="242"/>
      <c r="D66" s="74"/>
      <c r="E66" s="80"/>
      <c r="F66" s="74"/>
      <c r="G66" s="242"/>
      <c r="H66" s="80"/>
      <c r="I66" s="80"/>
      <c r="J66" s="74"/>
      <c r="K66" s="74"/>
      <c r="L66" s="74"/>
      <c r="M66" s="200"/>
      <c r="N66" s="74"/>
      <c r="O66" s="200"/>
      <c r="P66" s="200"/>
      <c r="Q66" s="74"/>
      <c r="R66" s="74"/>
      <c r="S66" s="74"/>
      <c r="T66" s="74"/>
      <c r="U66" s="74"/>
      <c r="V66" s="74"/>
      <c r="W66" s="74"/>
      <c r="X66" s="74"/>
      <c r="Y66" s="74"/>
      <c r="Z66" s="74"/>
      <c r="AA66" s="27"/>
      <c r="AB66" s="74"/>
      <c r="AC66" s="74"/>
      <c r="AD66" s="74"/>
      <c r="AE66" s="74"/>
      <c r="AF66" s="74"/>
      <c r="AG66" s="74"/>
      <c r="AH66" s="74"/>
    </row>
    <row r="67">
      <c r="A67" s="245" t="s">
        <v>10826</v>
      </c>
      <c r="B67" s="74"/>
      <c r="C67" s="242"/>
      <c r="D67" s="74"/>
      <c r="E67" s="80"/>
      <c r="F67" s="74"/>
      <c r="G67" s="242"/>
      <c r="H67" s="80"/>
      <c r="I67" s="80"/>
      <c r="J67" s="74"/>
      <c r="K67" s="74"/>
      <c r="L67" s="74"/>
      <c r="M67" s="200"/>
      <c r="N67" s="74"/>
      <c r="O67" s="200"/>
      <c r="P67" s="200"/>
      <c r="Q67" s="74"/>
      <c r="R67" s="74"/>
      <c r="S67" s="74"/>
      <c r="T67" s="74"/>
      <c r="U67" s="74"/>
      <c r="V67" s="74"/>
      <c r="W67" s="74"/>
      <c r="X67" s="74"/>
      <c r="Y67" s="74"/>
      <c r="Z67" s="74"/>
      <c r="AA67" s="27"/>
      <c r="AB67" s="74"/>
      <c r="AC67" s="74"/>
      <c r="AD67" s="74"/>
      <c r="AE67" s="74"/>
      <c r="AF67" s="74"/>
      <c r="AG67" s="74"/>
      <c r="AH67" s="74"/>
    </row>
    <row r="68">
      <c r="A68" s="15" t="s">
        <v>10827</v>
      </c>
      <c r="B68" s="74" t="s">
        <v>430</v>
      </c>
      <c r="C68" s="242">
        <v>45924.0</v>
      </c>
      <c r="D68" s="74" t="s">
        <v>360</v>
      </c>
      <c r="E68" s="80" t="s">
        <v>997</v>
      </c>
      <c r="F68" s="74" t="s">
        <v>756</v>
      </c>
      <c r="G68" s="242">
        <v>45925.0</v>
      </c>
      <c r="H68" s="80" t="s">
        <v>998</v>
      </c>
      <c r="I68" s="80" t="s">
        <v>963</v>
      </c>
      <c r="J68" s="74" t="s">
        <v>999</v>
      </c>
      <c r="K68" s="74" t="s">
        <v>1000</v>
      </c>
      <c r="L68" s="74" t="s">
        <v>1001</v>
      </c>
      <c r="M68" s="200">
        <v>2010.0</v>
      </c>
      <c r="N68" s="74" t="s">
        <v>1002</v>
      </c>
      <c r="O68" s="200">
        <v>100.0</v>
      </c>
      <c r="P68" s="200">
        <v>12.0</v>
      </c>
      <c r="Q68" s="74" t="s">
        <v>1003</v>
      </c>
      <c r="R68" s="74" t="s">
        <v>851</v>
      </c>
      <c r="S68" s="74" t="s">
        <v>1004</v>
      </c>
      <c r="T68" s="74"/>
      <c r="U68" s="74"/>
      <c r="V68" s="74"/>
      <c r="W68" s="74"/>
      <c r="X68" s="74" t="s">
        <v>853</v>
      </c>
      <c r="Y68" s="74" t="s">
        <v>1005</v>
      </c>
      <c r="Z68" s="74" t="s">
        <v>1006</v>
      </c>
      <c r="AA68" s="27" t="s">
        <v>1007</v>
      </c>
      <c r="AB68" s="74" t="s">
        <v>1008</v>
      </c>
      <c r="AC68" s="74"/>
      <c r="AD68" s="74"/>
      <c r="AE68" s="74"/>
      <c r="AF68" s="74"/>
      <c r="AG68" s="74"/>
      <c r="AH68" s="74"/>
    </row>
    <row r="69">
      <c r="A69" s="252" t="s">
        <v>10827</v>
      </c>
      <c r="B69" s="95" t="s">
        <v>750</v>
      </c>
      <c r="C69" s="134">
        <v>45924.0</v>
      </c>
      <c r="D69" s="132" t="s">
        <v>360</v>
      </c>
      <c r="E69" s="94" t="s">
        <v>1055</v>
      </c>
      <c r="F69" s="95" t="s">
        <v>756</v>
      </c>
      <c r="G69" s="134">
        <v>45925.0</v>
      </c>
      <c r="H69" s="94" t="s">
        <v>289</v>
      </c>
      <c r="I69" s="94" t="s">
        <v>1056</v>
      </c>
      <c r="J69" s="2" t="s">
        <v>1057</v>
      </c>
      <c r="K69" s="2" t="s">
        <v>1058</v>
      </c>
      <c r="L69" s="2" t="s">
        <v>1047</v>
      </c>
      <c r="M69" s="2">
        <v>2010.0</v>
      </c>
      <c r="N69" s="2" t="s">
        <v>1059</v>
      </c>
      <c r="O69" s="2">
        <v>27.0</v>
      </c>
      <c r="P69" s="2">
        <v>2.0</v>
      </c>
      <c r="Q69" s="2" t="s">
        <v>1060</v>
      </c>
      <c r="R69" s="2" t="s">
        <v>851</v>
      </c>
      <c r="S69" s="2" t="s">
        <v>1061</v>
      </c>
      <c r="X69" s="2" t="s">
        <v>853</v>
      </c>
      <c r="Y69" s="2" t="s">
        <v>1062</v>
      </c>
      <c r="Z69" s="2" t="s">
        <v>1063</v>
      </c>
      <c r="AA69" s="10" t="s">
        <v>1064</v>
      </c>
      <c r="AB69" s="2" t="s">
        <v>1065</v>
      </c>
    </row>
    <row r="70">
      <c r="A70" s="252" t="s">
        <v>10827</v>
      </c>
      <c r="B70" s="95" t="s">
        <v>686</v>
      </c>
      <c r="C70" s="134">
        <v>45924.0</v>
      </c>
      <c r="D70" s="95" t="s">
        <v>360</v>
      </c>
      <c r="E70" s="94" t="s">
        <v>1075</v>
      </c>
      <c r="F70" s="95" t="s">
        <v>870</v>
      </c>
      <c r="G70" s="134">
        <v>45925.0</v>
      </c>
      <c r="H70" s="94" t="s">
        <v>289</v>
      </c>
      <c r="I70" s="94" t="s">
        <v>1076</v>
      </c>
      <c r="J70" s="2" t="s">
        <v>1077</v>
      </c>
      <c r="K70" s="2" t="s">
        <v>1078</v>
      </c>
      <c r="L70" s="2" t="s">
        <v>1079</v>
      </c>
      <c r="M70" s="2">
        <v>2013.0</v>
      </c>
      <c r="N70" s="2" t="s">
        <v>1080</v>
      </c>
      <c r="O70" s="2">
        <v>143.0</v>
      </c>
      <c r="Q70" s="2" t="s">
        <v>1081</v>
      </c>
      <c r="R70" s="2" t="s">
        <v>851</v>
      </c>
      <c r="S70" s="2" t="s">
        <v>1082</v>
      </c>
      <c r="X70" s="2" t="s">
        <v>853</v>
      </c>
      <c r="Y70" s="2" t="s">
        <v>1083</v>
      </c>
      <c r="Z70" s="2" t="s">
        <v>1084</v>
      </c>
      <c r="AA70" s="10" t="s">
        <v>1085</v>
      </c>
      <c r="AB70" s="2" t="s">
        <v>1086</v>
      </c>
    </row>
    <row r="71">
      <c r="A71" s="253" t="s">
        <v>1141</v>
      </c>
      <c r="B71" s="95" t="s">
        <v>750</v>
      </c>
      <c r="C71" s="134">
        <v>45924.0</v>
      </c>
      <c r="D71" s="95" t="s">
        <v>1264</v>
      </c>
      <c r="E71" s="94" t="s">
        <v>1404</v>
      </c>
      <c r="F71" s="95" t="s">
        <v>756</v>
      </c>
      <c r="G71" s="134">
        <v>45925.0</v>
      </c>
      <c r="H71" s="94" t="s">
        <v>289</v>
      </c>
      <c r="I71" s="94" t="s">
        <v>1405</v>
      </c>
      <c r="J71" s="2" t="s">
        <v>1406</v>
      </c>
      <c r="K71" s="2" t="s">
        <v>1407</v>
      </c>
      <c r="L71" s="2" t="s">
        <v>1397</v>
      </c>
      <c r="M71" s="2">
        <v>2017.0</v>
      </c>
      <c r="N71" s="2" t="s">
        <v>1408</v>
      </c>
      <c r="O71" s="2">
        <v>68.0</v>
      </c>
      <c r="P71" s="2">
        <v>3.0</v>
      </c>
      <c r="Q71" s="2" t="s">
        <v>1409</v>
      </c>
      <c r="R71" s="2" t="s">
        <v>851</v>
      </c>
      <c r="S71" s="2" t="s">
        <v>1410</v>
      </c>
      <c r="T71" s="2" t="s">
        <v>1411</v>
      </c>
      <c r="X71" s="2" t="s">
        <v>853</v>
      </c>
      <c r="Y71" s="2" t="s">
        <v>1412</v>
      </c>
      <c r="Z71" s="2" t="s">
        <v>1413</v>
      </c>
      <c r="AA71" s="10" t="s">
        <v>1414</v>
      </c>
    </row>
    <row r="72">
      <c r="A72" s="252" t="s">
        <v>10827</v>
      </c>
      <c r="B72" s="95" t="s">
        <v>915</v>
      </c>
      <c r="C72" s="134">
        <v>45924.0</v>
      </c>
      <c r="D72" s="95" t="s">
        <v>1368</v>
      </c>
      <c r="E72" s="94" t="s">
        <v>1771</v>
      </c>
      <c r="F72" s="95" t="s">
        <v>708</v>
      </c>
      <c r="G72" s="134">
        <v>45924.0</v>
      </c>
      <c r="H72" s="94" t="s">
        <v>698</v>
      </c>
      <c r="I72" s="94" t="s">
        <v>1772</v>
      </c>
      <c r="J72" s="2" t="s">
        <v>1773</v>
      </c>
      <c r="K72" s="2" t="s">
        <v>1774</v>
      </c>
      <c r="L72" s="2" t="s">
        <v>1775</v>
      </c>
      <c r="M72" s="2" t="s">
        <v>1776</v>
      </c>
      <c r="N72" s="2" t="s">
        <v>1777</v>
      </c>
      <c r="O72" s="2">
        <v>2020.0</v>
      </c>
      <c r="P72" s="140">
        <v>43860.0</v>
      </c>
      <c r="Q72" s="2" t="s">
        <v>1778</v>
      </c>
      <c r="R72" s="2" t="s">
        <v>1779</v>
      </c>
      <c r="S72" s="2" t="s">
        <v>1780</v>
      </c>
    </row>
    <row r="73">
      <c r="A73" s="252" t="s">
        <v>10827</v>
      </c>
      <c r="B73" s="95" t="s">
        <v>2132</v>
      </c>
      <c r="C73" s="134">
        <v>45924.0</v>
      </c>
      <c r="D73" s="95" t="s">
        <v>360</v>
      </c>
      <c r="E73" s="94" t="s">
        <v>2141</v>
      </c>
      <c r="F73" s="95" t="s">
        <v>576</v>
      </c>
      <c r="G73" s="135">
        <v>45925.0</v>
      </c>
      <c r="H73" s="94" t="s">
        <v>289</v>
      </c>
      <c r="I73" s="94" t="s">
        <v>2142</v>
      </c>
      <c r="J73" s="2" t="s">
        <v>2143</v>
      </c>
      <c r="K73" s="2" t="s">
        <v>2144</v>
      </c>
      <c r="L73" s="2" t="s">
        <v>2145</v>
      </c>
      <c r="M73" s="2" t="s">
        <v>2146</v>
      </c>
      <c r="N73" s="2" t="s">
        <v>1714</v>
      </c>
      <c r="O73" s="2">
        <v>2010.0</v>
      </c>
      <c r="P73" s="140">
        <v>40410.0</v>
      </c>
      <c r="S73" s="2" t="s">
        <v>2147</v>
      </c>
    </row>
    <row r="74">
      <c r="A74" s="252" t="s">
        <v>10827</v>
      </c>
      <c r="B74" s="95" t="s">
        <v>915</v>
      </c>
      <c r="C74" s="134">
        <v>45924.0</v>
      </c>
      <c r="D74" s="95" t="s">
        <v>1368</v>
      </c>
      <c r="E74" s="94" t="s">
        <v>2225</v>
      </c>
      <c r="F74" s="95" t="s">
        <v>708</v>
      </c>
      <c r="G74" s="136">
        <v>45925.0</v>
      </c>
      <c r="H74" s="94" t="s">
        <v>698</v>
      </c>
      <c r="I74" s="94" t="s">
        <v>2226</v>
      </c>
      <c r="J74" s="2" t="s">
        <v>2227</v>
      </c>
      <c r="K74" s="2" t="s">
        <v>2228</v>
      </c>
      <c r="L74" s="2" t="s">
        <v>2229</v>
      </c>
      <c r="M74" s="2" t="s">
        <v>2230</v>
      </c>
      <c r="N74" s="2" t="s">
        <v>2231</v>
      </c>
      <c r="O74" s="2">
        <v>2024.0</v>
      </c>
      <c r="P74" s="140">
        <v>45162.0</v>
      </c>
      <c r="Q74" s="2" t="s">
        <v>2232</v>
      </c>
      <c r="S74" s="2" t="s">
        <v>2233</v>
      </c>
    </row>
    <row r="75">
      <c r="A75" s="254" t="s">
        <v>1141</v>
      </c>
      <c r="B75" s="74" t="s">
        <v>9935</v>
      </c>
      <c r="C75" s="242">
        <v>45925.0</v>
      </c>
      <c r="D75" s="74" t="s">
        <v>360</v>
      </c>
      <c r="E75" s="80" t="s">
        <v>9960</v>
      </c>
      <c r="F75" s="74" t="s">
        <v>338</v>
      </c>
      <c r="G75" s="163">
        <v>45925.0</v>
      </c>
      <c r="H75" s="80" t="s">
        <v>998</v>
      </c>
      <c r="I75" s="80" t="s">
        <v>9961</v>
      </c>
      <c r="J75" s="74" t="s">
        <v>9962</v>
      </c>
      <c r="K75" s="200">
        <v>2.66433277E10</v>
      </c>
      <c r="L75" s="74" t="s">
        <v>9963</v>
      </c>
      <c r="M75" s="200">
        <v>2007.0</v>
      </c>
      <c r="N75" s="74" t="s">
        <v>9622</v>
      </c>
      <c r="O75" s="74" t="s">
        <v>9964</v>
      </c>
      <c r="P75" s="74"/>
      <c r="Q75" s="74"/>
      <c r="R75" s="200">
        <v>10.0</v>
      </c>
      <c r="S75" s="74"/>
      <c r="T75" s="200">
        <v>0.0</v>
      </c>
      <c r="U75" s="200">
        <v>2.0</v>
      </c>
      <c r="V75" s="74" t="s">
        <v>9965</v>
      </c>
      <c r="W75" s="27" t="s">
        <v>9966</v>
      </c>
      <c r="X75" s="74" t="s">
        <v>4429</v>
      </c>
      <c r="Y75" s="74" t="s">
        <v>4430</v>
      </c>
      <c r="Z75" s="74"/>
      <c r="AA75" s="74" t="s">
        <v>367</v>
      </c>
      <c r="AB75" s="74" t="s">
        <v>9967</v>
      </c>
      <c r="AC75" s="74"/>
      <c r="AD75" s="74"/>
      <c r="AE75" s="74"/>
      <c r="AF75" s="74"/>
      <c r="AG75" s="74"/>
      <c r="AH75" s="74"/>
    </row>
    <row r="76">
      <c r="A76" s="254" t="s">
        <v>1141</v>
      </c>
      <c r="B76" s="74" t="s">
        <v>9737</v>
      </c>
      <c r="C76" s="242">
        <v>45924.0</v>
      </c>
      <c r="D76" s="74" t="s">
        <v>1264</v>
      </c>
      <c r="E76" s="80" t="s">
        <v>9876</v>
      </c>
      <c r="F76" s="74" t="s">
        <v>403</v>
      </c>
      <c r="G76" s="255">
        <v>45925.0</v>
      </c>
      <c r="H76" s="80" t="s">
        <v>289</v>
      </c>
      <c r="I76" s="80" t="s">
        <v>9877</v>
      </c>
      <c r="J76" s="74" t="s">
        <v>9878</v>
      </c>
      <c r="K76" s="74" t="s">
        <v>9879</v>
      </c>
      <c r="L76" s="74" t="s">
        <v>9880</v>
      </c>
      <c r="M76" s="200">
        <v>2008.0</v>
      </c>
      <c r="N76" s="74" t="s">
        <v>7064</v>
      </c>
      <c r="O76" s="200">
        <v>45.0</v>
      </c>
      <c r="P76" s="200">
        <v>4.0</v>
      </c>
      <c r="Q76" s="74"/>
      <c r="R76" s="200">
        <v>652.0</v>
      </c>
      <c r="S76" s="200">
        <v>670.0</v>
      </c>
      <c r="T76" s="200">
        <v>0.0</v>
      </c>
      <c r="U76" s="200">
        <v>14.0</v>
      </c>
      <c r="V76" s="74" t="s">
        <v>9881</v>
      </c>
      <c r="W76" s="27" t="s">
        <v>9882</v>
      </c>
      <c r="X76" s="74" t="s">
        <v>4429</v>
      </c>
      <c r="Y76" s="74" t="s">
        <v>4430</v>
      </c>
      <c r="Z76" s="74"/>
      <c r="AA76" s="74" t="s">
        <v>367</v>
      </c>
      <c r="AB76" s="74" t="s">
        <v>9883</v>
      </c>
      <c r="AC76" s="74"/>
      <c r="AD76" s="74"/>
      <c r="AE76" s="74"/>
      <c r="AF76" s="74"/>
      <c r="AG76" s="74"/>
      <c r="AH76" s="74"/>
    </row>
    <row r="77">
      <c r="A77" s="256" t="s">
        <v>10827</v>
      </c>
      <c r="B77" s="74" t="s">
        <v>9737</v>
      </c>
      <c r="C77" s="242">
        <v>45924.0</v>
      </c>
      <c r="D77" s="74" t="s">
        <v>698</v>
      </c>
      <c r="E77" s="80" t="s">
        <v>9820</v>
      </c>
      <c r="F77" s="74" t="s">
        <v>9564</v>
      </c>
      <c r="G77" s="255">
        <v>45925.0</v>
      </c>
      <c r="H77" s="80" t="s">
        <v>360</v>
      </c>
      <c r="I77" s="80" t="s">
        <v>9821</v>
      </c>
      <c r="J77" s="74" t="s">
        <v>9822</v>
      </c>
      <c r="K77" s="74" t="s">
        <v>9823</v>
      </c>
      <c r="L77" s="74" t="s">
        <v>9824</v>
      </c>
      <c r="M77" s="200">
        <v>2008.0</v>
      </c>
      <c r="N77" s="74" t="s">
        <v>9101</v>
      </c>
      <c r="O77" s="200">
        <v>43.0</v>
      </c>
      <c r="P77" s="200">
        <v>2.0</v>
      </c>
      <c r="Q77" s="74"/>
      <c r="R77" s="200">
        <v>552.0</v>
      </c>
      <c r="S77" s="200">
        <v>568.0</v>
      </c>
      <c r="T77" s="200">
        <v>0.0</v>
      </c>
      <c r="U77" s="200">
        <v>39.0</v>
      </c>
      <c r="V77" s="74" t="s">
        <v>9825</v>
      </c>
      <c r="W77" s="27" t="s">
        <v>9826</v>
      </c>
      <c r="X77" s="74" t="s">
        <v>4429</v>
      </c>
      <c r="Y77" s="74" t="s">
        <v>4430</v>
      </c>
      <c r="Z77" s="74" t="s">
        <v>5157</v>
      </c>
      <c r="AA77" s="74" t="s">
        <v>367</v>
      </c>
      <c r="AB77" s="74" t="s">
        <v>9827</v>
      </c>
      <c r="AC77" s="74"/>
      <c r="AD77" s="74"/>
      <c r="AE77" s="74"/>
      <c r="AF77" s="74"/>
      <c r="AG77" s="74"/>
      <c r="AH77" s="74"/>
    </row>
    <row r="78">
      <c r="A78" s="254" t="s">
        <v>1141</v>
      </c>
      <c r="B78" s="74" t="s">
        <v>9737</v>
      </c>
      <c r="C78" s="242">
        <v>45924.0</v>
      </c>
      <c r="D78" s="74" t="s">
        <v>1264</v>
      </c>
      <c r="E78" s="80" t="s">
        <v>9801</v>
      </c>
      <c r="F78" s="74" t="s">
        <v>870</v>
      </c>
      <c r="G78" s="255">
        <v>45925.0</v>
      </c>
      <c r="H78" s="74" t="s">
        <v>289</v>
      </c>
      <c r="I78" s="80" t="s">
        <v>8102</v>
      </c>
      <c r="J78" s="74" t="s">
        <v>9814</v>
      </c>
      <c r="K78" s="74" t="s">
        <v>9815</v>
      </c>
      <c r="L78" s="74" t="s">
        <v>9816</v>
      </c>
      <c r="M78" s="200">
        <v>2008.0</v>
      </c>
      <c r="N78" s="74" t="s">
        <v>5008</v>
      </c>
      <c r="O78" s="200">
        <v>23.0</v>
      </c>
      <c r="P78" s="200">
        <v>5.0</v>
      </c>
      <c r="Q78" s="74"/>
      <c r="R78" s="200">
        <v>678.0</v>
      </c>
      <c r="S78" s="200">
        <v>684.0</v>
      </c>
      <c r="T78" s="200">
        <v>0.0</v>
      </c>
      <c r="U78" s="200">
        <v>32.0</v>
      </c>
      <c r="V78" s="74" t="s">
        <v>9817</v>
      </c>
      <c r="W78" s="27" t="s">
        <v>9818</v>
      </c>
      <c r="X78" s="74" t="s">
        <v>4429</v>
      </c>
      <c r="Y78" s="74" t="s">
        <v>4430</v>
      </c>
      <c r="Z78" s="74" t="s">
        <v>4692</v>
      </c>
      <c r="AA78" s="74" t="s">
        <v>367</v>
      </c>
      <c r="AB78" s="74" t="s">
        <v>9819</v>
      </c>
      <c r="AC78" s="74"/>
      <c r="AD78" s="74"/>
      <c r="AE78" s="74"/>
      <c r="AF78" s="74"/>
      <c r="AG78" s="74"/>
      <c r="AH78" s="74"/>
    </row>
    <row r="79">
      <c r="A79" s="253" t="s">
        <v>1141</v>
      </c>
      <c r="B79" s="95" t="s">
        <v>364</v>
      </c>
      <c r="C79" s="134">
        <v>45924.0</v>
      </c>
      <c r="D79" s="95" t="s">
        <v>360</v>
      </c>
      <c r="E79" s="94" t="s">
        <v>2551</v>
      </c>
      <c r="F79" s="95" t="s">
        <v>870</v>
      </c>
      <c r="G79" s="135">
        <v>45925.0</v>
      </c>
      <c r="H79" s="94" t="s">
        <v>698</v>
      </c>
      <c r="I79" s="94" t="s">
        <v>2552</v>
      </c>
      <c r="J79" s="2" t="s">
        <v>2553</v>
      </c>
      <c r="K79" s="2" t="s">
        <v>2554</v>
      </c>
      <c r="L79" s="2" t="s">
        <v>2555</v>
      </c>
      <c r="M79" s="2" t="s">
        <v>2556</v>
      </c>
      <c r="N79" s="2" t="s">
        <v>2557</v>
      </c>
      <c r="O79" s="2">
        <v>2013.0</v>
      </c>
      <c r="P79" s="140">
        <v>41244.0</v>
      </c>
      <c r="Q79" s="2" t="s">
        <v>2558</v>
      </c>
      <c r="S79" s="2" t="s">
        <v>2559</v>
      </c>
    </row>
    <row r="80">
      <c r="A80" s="252" t="s">
        <v>10827</v>
      </c>
      <c r="B80" s="95" t="s">
        <v>915</v>
      </c>
      <c r="C80" s="134">
        <v>45924.0</v>
      </c>
      <c r="D80" s="95" t="s">
        <v>1368</v>
      </c>
      <c r="E80" s="94" t="s">
        <v>2408</v>
      </c>
      <c r="F80" s="95" t="s">
        <v>708</v>
      </c>
      <c r="G80" s="136">
        <v>45925.0</v>
      </c>
      <c r="H80" s="94" t="s">
        <v>698</v>
      </c>
      <c r="I80" s="94" t="s">
        <v>2409</v>
      </c>
      <c r="J80" s="2" t="s">
        <v>2410</v>
      </c>
      <c r="K80" s="2" t="s">
        <v>2411</v>
      </c>
      <c r="L80" s="2" t="s">
        <v>2412</v>
      </c>
      <c r="M80" s="2" t="s">
        <v>2413</v>
      </c>
      <c r="N80" s="2" t="s">
        <v>2414</v>
      </c>
      <c r="O80" s="2">
        <v>2020.0</v>
      </c>
      <c r="P80" s="140">
        <v>43841.0</v>
      </c>
      <c r="S80" s="2" t="s">
        <v>2415</v>
      </c>
    </row>
    <row r="81">
      <c r="A81" s="253" t="s">
        <v>1141</v>
      </c>
      <c r="B81" s="95" t="s">
        <v>1993</v>
      </c>
      <c r="C81" s="136">
        <v>45925.0</v>
      </c>
      <c r="D81" s="95" t="s">
        <v>360</v>
      </c>
      <c r="E81" s="94" t="s">
        <v>2432</v>
      </c>
      <c r="F81" s="95" t="s">
        <v>708</v>
      </c>
      <c r="G81" s="136">
        <v>45925.0</v>
      </c>
      <c r="H81" s="94" t="s">
        <v>698</v>
      </c>
      <c r="I81" s="94" t="s">
        <v>2433</v>
      </c>
      <c r="J81" s="2" t="s">
        <v>2434</v>
      </c>
      <c r="K81" s="2" t="s">
        <v>2435</v>
      </c>
      <c r="L81" s="2" t="s">
        <v>2436</v>
      </c>
      <c r="M81" s="2" t="s">
        <v>2437</v>
      </c>
      <c r="N81" s="2" t="s">
        <v>2438</v>
      </c>
      <c r="O81" s="2">
        <v>2011.0</v>
      </c>
      <c r="P81" s="140">
        <v>40628.0</v>
      </c>
      <c r="Q81" s="2" t="s">
        <v>2439</v>
      </c>
      <c r="S81" s="2" t="s">
        <v>2440</v>
      </c>
    </row>
    <row r="82">
      <c r="A82" s="254" t="s">
        <v>1141</v>
      </c>
      <c r="B82" s="74" t="s">
        <v>549</v>
      </c>
      <c r="C82" s="255">
        <v>45925.0</v>
      </c>
      <c r="D82" s="74" t="s">
        <v>360</v>
      </c>
      <c r="E82" s="80" t="s">
        <v>9505</v>
      </c>
      <c r="F82" s="74" t="s">
        <v>403</v>
      </c>
      <c r="G82" s="163">
        <v>45925.0</v>
      </c>
      <c r="H82" s="80" t="s">
        <v>289</v>
      </c>
      <c r="I82" s="80" t="s">
        <v>9506</v>
      </c>
      <c r="J82" s="74" t="s">
        <v>9507</v>
      </c>
      <c r="K82" s="74" t="s">
        <v>9508</v>
      </c>
      <c r="L82" s="74" t="s">
        <v>9509</v>
      </c>
      <c r="M82" s="200">
        <v>2010.0</v>
      </c>
      <c r="N82" s="74" t="s">
        <v>9510</v>
      </c>
      <c r="O82" s="200">
        <v>10.0</v>
      </c>
      <c r="P82" s="74"/>
      <c r="Q82" s="200">
        <v>8.0</v>
      </c>
      <c r="R82" s="74"/>
      <c r="S82" s="74"/>
      <c r="T82" s="200">
        <v>0.0</v>
      </c>
      <c r="U82" s="200">
        <v>93.0</v>
      </c>
      <c r="V82" s="74" t="s">
        <v>9511</v>
      </c>
      <c r="W82" s="27" t="s">
        <v>9512</v>
      </c>
      <c r="X82" s="74" t="s">
        <v>4429</v>
      </c>
      <c r="Y82" s="74" t="s">
        <v>4430</v>
      </c>
      <c r="Z82" s="74"/>
      <c r="AA82" s="74" t="s">
        <v>367</v>
      </c>
      <c r="AB82" s="74" t="s">
        <v>9513</v>
      </c>
      <c r="AC82" s="74"/>
      <c r="AD82" s="74"/>
      <c r="AE82" s="74"/>
      <c r="AF82" s="74"/>
      <c r="AG82" s="74"/>
      <c r="AH82" s="74"/>
    </row>
    <row r="83">
      <c r="A83" s="252" t="s">
        <v>10827</v>
      </c>
      <c r="B83" s="95" t="s">
        <v>364</v>
      </c>
      <c r="C83" s="134">
        <v>45924.0</v>
      </c>
      <c r="D83" s="95" t="s">
        <v>360</v>
      </c>
      <c r="E83" s="94" t="s">
        <v>2560</v>
      </c>
      <c r="F83" s="95" t="s">
        <v>708</v>
      </c>
      <c r="G83" s="136">
        <v>45925.0</v>
      </c>
      <c r="H83" s="94" t="s">
        <v>698</v>
      </c>
      <c r="I83" s="94" t="s">
        <v>2561</v>
      </c>
      <c r="J83" s="2" t="s">
        <v>2562</v>
      </c>
      <c r="K83" s="2" t="s">
        <v>2563</v>
      </c>
      <c r="L83" s="2" t="s">
        <v>2564</v>
      </c>
      <c r="M83" s="2" t="s">
        <v>2565</v>
      </c>
      <c r="N83" s="2" t="s">
        <v>2525</v>
      </c>
      <c r="O83" s="2">
        <v>2025.0</v>
      </c>
      <c r="P83" s="140">
        <v>45709.0</v>
      </c>
      <c r="S83" s="2" t="s">
        <v>2566</v>
      </c>
    </row>
    <row r="84">
      <c r="A84" s="252" t="s">
        <v>10827</v>
      </c>
      <c r="B84" s="95" t="s">
        <v>364</v>
      </c>
      <c r="C84" s="134">
        <v>45924.0</v>
      </c>
      <c r="D84" s="95" t="s">
        <v>360</v>
      </c>
      <c r="E84" s="94" t="s">
        <v>2567</v>
      </c>
      <c r="F84" s="95" t="s">
        <v>708</v>
      </c>
      <c r="G84" s="136">
        <v>45925.0</v>
      </c>
      <c r="H84" s="94" t="s">
        <v>698</v>
      </c>
      <c r="I84" s="94" t="s">
        <v>2568</v>
      </c>
      <c r="J84" s="2" t="s">
        <v>2569</v>
      </c>
      <c r="K84" s="2" t="s">
        <v>2570</v>
      </c>
      <c r="L84" s="2" t="s">
        <v>2571</v>
      </c>
      <c r="M84" s="2" t="s">
        <v>2572</v>
      </c>
      <c r="N84" s="2" t="s">
        <v>2240</v>
      </c>
      <c r="O84" s="2">
        <v>2016.0</v>
      </c>
      <c r="P84" s="140">
        <v>42433.0</v>
      </c>
      <c r="S84" s="2" t="s">
        <v>2573</v>
      </c>
    </row>
    <row r="85">
      <c r="A85" s="253" t="s">
        <v>1141</v>
      </c>
      <c r="B85" s="95" t="s">
        <v>364</v>
      </c>
      <c r="C85" s="134">
        <v>45924.0</v>
      </c>
      <c r="D85" s="95" t="s">
        <v>360</v>
      </c>
      <c r="E85" s="94" t="s">
        <v>2590</v>
      </c>
      <c r="F85" s="95" t="s">
        <v>870</v>
      </c>
      <c r="G85" s="135">
        <v>45925.0</v>
      </c>
      <c r="H85" s="94" t="s">
        <v>289</v>
      </c>
      <c r="I85" s="94" t="s">
        <v>2591</v>
      </c>
      <c r="J85" s="2" t="s">
        <v>1705</v>
      </c>
      <c r="K85" s="2" t="s">
        <v>2592</v>
      </c>
      <c r="L85" s="2" t="s">
        <v>2593</v>
      </c>
      <c r="M85" s="2" t="s">
        <v>2594</v>
      </c>
      <c r="N85" s="2" t="s">
        <v>2595</v>
      </c>
      <c r="O85" s="2">
        <v>2011.0</v>
      </c>
      <c r="P85" s="142">
        <v>40831.0</v>
      </c>
      <c r="Q85" s="2" t="s">
        <v>2596</v>
      </c>
      <c r="S85" s="2" t="s">
        <v>1712</v>
      </c>
    </row>
    <row r="86">
      <c r="A86" s="254" t="s">
        <v>1141</v>
      </c>
      <c r="B86" s="74" t="s">
        <v>8044</v>
      </c>
      <c r="C86" s="255">
        <v>45925.0</v>
      </c>
      <c r="D86" s="74" t="s">
        <v>289</v>
      </c>
      <c r="E86" s="80" t="s">
        <v>9344</v>
      </c>
      <c r="F86" s="74" t="s">
        <v>539</v>
      </c>
      <c r="G86" s="255">
        <v>45925.0</v>
      </c>
      <c r="H86" s="80" t="s">
        <v>360</v>
      </c>
      <c r="I86" s="80" t="s">
        <v>9345</v>
      </c>
      <c r="J86" s="74" t="s">
        <v>9346</v>
      </c>
      <c r="K86" s="74" t="s">
        <v>9347</v>
      </c>
      <c r="L86" s="74" t="s">
        <v>9348</v>
      </c>
      <c r="M86" s="200">
        <v>2011.0</v>
      </c>
      <c r="N86" s="74" t="s">
        <v>9349</v>
      </c>
      <c r="O86" s="200">
        <v>72.0</v>
      </c>
      <c r="P86" s="200">
        <v>3.0</v>
      </c>
      <c r="Q86" s="74"/>
      <c r="R86" s="200">
        <v>177.0</v>
      </c>
      <c r="S86" s="200">
        <v>182.0</v>
      </c>
      <c r="T86" s="200">
        <v>0.0</v>
      </c>
      <c r="U86" s="200">
        <v>2.0</v>
      </c>
      <c r="V86" s="74"/>
      <c r="W86" s="27" t="s">
        <v>9350</v>
      </c>
      <c r="X86" s="74" t="s">
        <v>4429</v>
      </c>
      <c r="Y86" s="74" t="s">
        <v>4430</v>
      </c>
      <c r="Z86" s="74"/>
      <c r="AA86" s="74" t="s">
        <v>367</v>
      </c>
      <c r="AB86" s="74" t="s">
        <v>9351</v>
      </c>
      <c r="AC86" s="74"/>
      <c r="AD86" s="74"/>
      <c r="AE86" s="74"/>
      <c r="AF86" s="74"/>
      <c r="AG86" s="74"/>
      <c r="AH86" s="74"/>
    </row>
    <row r="87">
      <c r="A87" s="253" t="s">
        <v>1141</v>
      </c>
      <c r="B87" s="95" t="s">
        <v>926</v>
      </c>
      <c r="C87" s="134">
        <v>45924.0</v>
      </c>
      <c r="D87" s="95" t="s">
        <v>289</v>
      </c>
      <c r="E87" s="94" t="s">
        <v>2616</v>
      </c>
      <c r="F87" s="95" t="s">
        <v>571</v>
      </c>
      <c r="G87" s="137">
        <v>45925.0</v>
      </c>
      <c r="H87" s="94" t="s">
        <v>762</v>
      </c>
      <c r="I87" s="94" t="s">
        <v>2617</v>
      </c>
      <c r="J87" s="120" t="s">
        <v>2618</v>
      </c>
      <c r="K87" s="2" t="s">
        <v>2619</v>
      </c>
      <c r="L87" s="2" t="s">
        <v>2620</v>
      </c>
      <c r="M87" s="2" t="s">
        <v>2621</v>
      </c>
      <c r="N87" s="2" t="s">
        <v>2622</v>
      </c>
      <c r="O87" s="2">
        <v>2017.0</v>
      </c>
      <c r="P87" s="140">
        <v>43349.0</v>
      </c>
      <c r="S87" s="2" t="s">
        <v>2623</v>
      </c>
    </row>
    <row r="88">
      <c r="A88" s="257" t="s">
        <v>1141</v>
      </c>
      <c r="B88" s="258" t="s">
        <v>382</v>
      </c>
      <c r="C88" s="259">
        <v>45925.0</v>
      </c>
      <c r="D88" s="74" t="s">
        <v>289</v>
      </c>
      <c r="E88" s="80" t="s">
        <v>9284</v>
      </c>
      <c r="F88" s="74" t="s">
        <v>539</v>
      </c>
      <c r="G88" s="255">
        <v>45925.0</v>
      </c>
      <c r="H88" s="80" t="s">
        <v>360</v>
      </c>
      <c r="I88" s="80" t="s">
        <v>9285</v>
      </c>
      <c r="J88" s="74" t="s">
        <v>9286</v>
      </c>
      <c r="K88" s="74" t="s">
        <v>9287</v>
      </c>
      <c r="L88" s="258" t="s">
        <v>9288</v>
      </c>
      <c r="M88" s="200">
        <v>2011.0</v>
      </c>
      <c r="N88" s="74" t="s">
        <v>9289</v>
      </c>
      <c r="O88" s="200">
        <v>45.0</v>
      </c>
      <c r="P88" s="200">
        <v>8.0</v>
      </c>
      <c r="Q88" s="74"/>
      <c r="R88" s="200">
        <v>768.0</v>
      </c>
      <c r="S88" s="200">
        <v>776.0</v>
      </c>
      <c r="T88" s="200">
        <v>0.0</v>
      </c>
      <c r="U88" s="200">
        <v>208.0</v>
      </c>
      <c r="V88" s="74" t="s">
        <v>9290</v>
      </c>
      <c r="W88" s="27" t="s">
        <v>9291</v>
      </c>
      <c r="X88" s="74" t="s">
        <v>4429</v>
      </c>
      <c r="Y88" s="74" t="s">
        <v>4430</v>
      </c>
      <c r="Z88" s="74" t="s">
        <v>4561</v>
      </c>
      <c r="AA88" s="74" t="s">
        <v>367</v>
      </c>
      <c r="AB88" s="74" t="s">
        <v>9292</v>
      </c>
      <c r="AC88" s="74"/>
      <c r="AD88" s="74"/>
      <c r="AE88" s="74"/>
      <c r="AF88" s="74"/>
      <c r="AG88" s="74"/>
      <c r="AH88" s="74"/>
    </row>
    <row r="89">
      <c r="A89" s="257" t="s">
        <v>1141</v>
      </c>
      <c r="B89" s="258" t="s">
        <v>291</v>
      </c>
      <c r="C89" s="259">
        <v>45925.0</v>
      </c>
      <c r="D89" s="258" t="s">
        <v>289</v>
      </c>
      <c r="E89" s="260" t="s">
        <v>9263</v>
      </c>
      <c r="F89" s="74" t="s">
        <v>580</v>
      </c>
      <c r="G89" s="261">
        <v>45925.0</v>
      </c>
      <c r="H89" s="80" t="s">
        <v>360</v>
      </c>
      <c r="I89" s="80" t="s">
        <v>9264</v>
      </c>
      <c r="J89" s="74" t="s">
        <v>9265</v>
      </c>
      <c r="K89" s="74" t="s">
        <v>9266</v>
      </c>
      <c r="L89" s="258" t="s">
        <v>2482</v>
      </c>
      <c r="M89" s="200">
        <v>2011.0</v>
      </c>
      <c r="N89" s="74" t="s">
        <v>9267</v>
      </c>
      <c r="O89" s="200">
        <v>67.0</v>
      </c>
      <c r="P89" s="200">
        <v>9.0</v>
      </c>
      <c r="Q89" s="74"/>
      <c r="R89" s="200">
        <v>2026.0</v>
      </c>
      <c r="S89" s="200">
        <v>2037.0</v>
      </c>
      <c r="T89" s="200">
        <v>0.0</v>
      </c>
      <c r="U89" s="200">
        <v>14.0</v>
      </c>
      <c r="V89" s="74" t="s">
        <v>2487</v>
      </c>
      <c r="W89" s="27" t="s">
        <v>9268</v>
      </c>
      <c r="X89" s="74" t="s">
        <v>4429</v>
      </c>
      <c r="Y89" s="74" t="s">
        <v>4430</v>
      </c>
      <c r="Z89" s="74"/>
      <c r="AA89" s="74" t="s">
        <v>367</v>
      </c>
      <c r="AB89" s="74" t="s">
        <v>9269</v>
      </c>
      <c r="AC89" s="74"/>
      <c r="AD89" s="74"/>
      <c r="AE89" s="74"/>
      <c r="AF89" s="74"/>
      <c r="AG89" s="74"/>
      <c r="AH89" s="74"/>
    </row>
    <row r="90">
      <c r="A90" s="256" t="s">
        <v>10827</v>
      </c>
      <c r="B90" s="74" t="s">
        <v>600</v>
      </c>
      <c r="C90" s="255">
        <v>45925.0</v>
      </c>
      <c r="D90" s="74" t="s">
        <v>698</v>
      </c>
      <c r="E90" s="80" t="s">
        <v>9114</v>
      </c>
      <c r="F90" s="74" t="s">
        <v>338</v>
      </c>
      <c r="G90" s="255">
        <v>45925.0</v>
      </c>
      <c r="H90" s="80" t="s">
        <v>360</v>
      </c>
      <c r="I90" s="80" t="s">
        <v>9115</v>
      </c>
      <c r="J90" s="74" t="s">
        <v>9116</v>
      </c>
      <c r="K90" s="74" t="s">
        <v>9117</v>
      </c>
      <c r="L90" s="74" t="s">
        <v>9118</v>
      </c>
      <c r="M90" s="200">
        <v>2012.0</v>
      </c>
      <c r="N90" s="74" t="s">
        <v>8514</v>
      </c>
      <c r="O90" s="200">
        <v>34.0</v>
      </c>
      <c r="P90" s="200">
        <v>2.0</v>
      </c>
      <c r="Q90" s="74"/>
      <c r="R90" s="200">
        <v>44.0</v>
      </c>
      <c r="S90" s="200">
        <v>52.0</v>
      </c>
      <c r="T90" s="200">
        <v>0.0</v>
      </c>
      <c r="U90" s="200">
        <v>19.0</v>
      </c>
      <c r="V90" s="74" t="s">
        <v>9119</v>
      </c>
      <c r="W90" s="27" t="s">
        <v>9120</v>
      </c>
      <c r="X90" s="74" t="s">
        <v>4429</v>
      </c>
      <c r="Y90" s="74" t="s">
        <v>4430</v>
      </c>
      <c r="Z90" s="74"/>
      <c r="AA90" s="74" t="s">
        <v>367</v>
      </c>
      <c r="AB90" s="74" t="s">
        <v>9121</v>
      </c>
      <c r="AC90" s="74"/>
      <c r="AD90" s="74"/>
      <c r="AE90" s="74"/>
      <c r="AF90" s="74"/>
      <c r="AG90" s="74"/>
      <c r="AH90" s="74"/>
    </row>
    <row r="91">
      <c r="A91" s="256" t="s">
        <v>10827</v>
      </c>
      <c r="B91" s="74" t="s">
        <v>600</v>
      </c>
      <c r="C91" s="255">
        <v>45925.0</v>
      </c>
      <c r="D91" s="74" t="s">
        <v>1264</v>
      </c>
      <c r="E91" s="80" t="s">
        <v>9096</v>
      </c>
      <c r="F91" s="74" t="s">
        <v>870</v>
      </c>
      <c r="G91" s="255">
        <v>45925.0</v>
      </c>
      <c r="H91" s="80" t="s">
        <v>698</v>
      </c>
      <c r="I91" s="80" t="s">
        <v>9097</v>
      </c>
      <c r="J91" s="74" t="s">
        <v>9098</v>
      </c>
      <c r="K91" s="74" t="s">
        <v>9099</v>
      </c>
      <c r="L91" s="74" t="s">
        <v>9100</v>
      </c>
      <c r="M91" s="200">
        <v>2012.0</v>
      </c>
      <c r="N91" s="74" t="s">
        <v>9101</v>
      </c>
      <c r="O91" s="200">
        <v>47.0</v>
      </c>
      <c r="P91" s="74" t="s">
        <v>9102</v>
      </c>
      <c r="Q91" s="74"/>
      <c r="R91" s="200">
        <v>556.0</v>
      </c>
      <c r="S91" s="200">
        <v>569.0</v>
      </c>
      <c r="T91" s="200">
        <v>0.0</v>
      </c>
      <c r="U91" s="200">
        <v>59.0</v>
      </c>
      <c r="V91" s="74" t="s">
        <v>9103</v>
      </c>
      <c r="W91" s="27" t="s">
        <v>9104</v>
      </c>
      <c r="X91" s="74" t="s">
        <v>4429</v>
      </c>
      <c r="Y91" s="74" t="s">
        <v>4430</v>
      </c>
      <c r="Z91" s="74" t="s">
        <v>5157</v>
      </c>
      <c r="AA91" s="74" t="s">
        <v>367</v>
      </c>
      <c r="AB91" s="74" t="s">
        <v>9105</v>
      </c>
      <c r="AC91" s="74"/>
      <c r="AD91" s="74"/>
      <c r="AE91" s="74"/>
      <c r="AF91" s="74"/>
      <c r="AG91" s="74"/>
      <c r="AH91" s="74"/>
    </row>
    <row r="92">
      <c r="A92" s="252" t="s">
        <v>10827</v>
      </c>
      <c r="B92" s="95" t="s">
        <v>2723</v>
      </c>
      <c r="C92" s="134">
        <v>45925.0</v>
      </c>
      <c r="D92" s="120" t="s">
        <v>1264</v>
      </c>
      <c r="E92" s="79" t="s">
        <v>2779</v>
      </c>
      <c r="F92" s="95" t="s">
        <v>782</v>
      </c>
      <c r="G92" s="136">
        <v>45925.0</v>
      </c>
      <c r="H92" s="94" t="s">
        <v>289</v>
      </c>
      <c r="I92" s="94" t="s">
        <v>2780</v>
      </c>
      <c r="J92" s="2" t="s">
        <v>2781</v>
      </c>
      <c r="K92" s="2" t="s">
        <v>2782</v>
      </c>
      <c r="L92" s="2" t="s">
        <v>2783</v>
      </c>
      <c r="M92" s="2" t="s">
        <v>2784</v>
      </c>
      <c r="N92" s="2" t="s">
        <v>2785</v>
      </c>
      <c r="O92" s="2">
        <v>2011.0</v>
      </c>
      <c r="P92" s="142">
        <v>40527.0</v>
      </c>
      <c r="S92" s="2" t="s">
        <v>2786</v>
      </c>
    </row>
    <row r="93">
      <c r="A93" s="254" t="s">
        <v>1141</v>
      </c>
      <c r="B93" s="74" t="s">
        <v>382</v>
      </c>
      <c r="C93" s="242">
        <v>45925.0</v>
      </c>
      <c r="D93" s="74" t="s">
        <v>360</v>
      </c>
      <c r="E93" s="80" t="s">
        <v>9081</v>
      </c>
      <c r="F93" s="74" t="s">
        <v>778</v>
      </c>
      <c r="G93" s="163">
        <v>45925.0</v>
      </c>
      <c r="H93" s="80" t="s">
        <v>289</v>
      </c>
      <c r="I93" s="80" t="s">
        <v>9082</v>
      </c>
      <c r="J93" s="74" t="s">
        <v>9083</v>
      </c>
      <c r="K93" s="74" t="s">
        <v>9084</v>
      </c>
      <c r="L93" s="74" t="s">
        <v>2632</v>
      </c>
      <c r="M93" s="200">
        <v>2012.0</v>
      </c>
      <c r="N93" s="74" t="s">
        <v>5008</v>
      </c>
      <c r="O93" s="200">
        <v>27.0</v>
      </c>
      <c r="P93" s="200">
        <v>3.0</v>
      </c>
      <c r="Q93" s="74"/>
      <c r="R93" s="200">
        <v>297.0</v>
      </c>
      <c r="S93" s="200">
        <v>303.0</v>
      </c>
      <c r="T93" s="200">
        <v>0.0</v>
      </c>
      <c r="U93" s="200">
        <v>20.0</v>
      </c>
      <c r="V93" s="74" t="s">
        <v>2637</v>
      </c>
      <c r="W93" s="27" t="s">
        <v>9085</v>
      </c>
      <c r="X93" s="74" t="s">
        <v>4429</v>
      </c>
      <c r="Y93" s="74" t="s">
        <v>4430</v>
      </c>
      <c r="Z93" s="74" t="s">
        <v>4561</v>
      </c>
      <c r="AA93" s="74" t="s">
        <v>367</v>
      </c>
      <c r="AB93" s="74" t="s">
        <v>9086</v>
      </c>
      <c r="AC93" s="74"/>
      <c r="AD93" s="74"/>
      <c r="AE93" s="74"/>
      <c r="AF93" s="74"/>
      <c r="AG93" s="74"/>
      <c r="AH93" s="74"/>
    </row>
    <row r="94">
      <c r="A94" s="256" t="s">
        <v>10827</v>
      </c>
      <c r="B94" s="74" t="s">
        <v>382</v>
      </c>
      <c r="C94" s="242">
        <v>45925.0</v>
      </c>
      <c r="D94" s="74" t="s">
        <v>289</v>
      </c>
      <c r="E94" s="80" t="s">
        <v>9006</v>
      </c>
      <c r="F94" s="74" t="s">
        <v>778</v>
      </c>
      <c r="G94" s="163">
        <v>45925.0</v>
      </c>
      <c r="H94" s="80" t="s">
        <v>360</v>
      </c>
      <c r="I94" s="80" t="s">
        <v>9007</v>
      </c>
      <c r="J94" s="74" t="s">
        <v>9008</v>
      </c>
      <c r="K94" s="74" t="s">
        <v>9009</v>
      </c>
      <c r="L94" s="74" t="s">
        <v>9010</v>
      </c>
      <c r="M94" s="200">
        <v>2012.0</v>
      </c>
      <c r="N94" s="74" t="s">
        <v>5608</v>
      </c>
      <c r="O94" s="200">
        <v>18.0</v>
      </c>
      <c r="P94" s="200">
        <v>7.0</v>
      </c>
      <c r="Q94" s="74"/>
      <c r="R94" s="74" t="s">
        <v>9011</v>
      </c>
      <c r="S94" s="74" t="s">
        <v>9012</v>
      </c>
      <c r="T94" s="200">
        <v>0.0</v>
      </c>
      <c r="U94" s="200">
        <v>7.0</v>
      </c>
      <c r="V94" s="74"/>
      <c r="W94" s="27" t="s">
        <v>9013</v>
      </c>
      <c r="X94" s="74" t="s">
        <v>4429</v>
      </c>
      <c r="Y94" s="74" t="s">
        <v>4430</v>
      </c>
      <c r="Z94" s="74"/>
      <c r="AA94" s="74" t="s">
        <v>367</v>
      </c>
      <c r="AB94" s="74" t="s">
        <v>9014</v>
      </c>
      <c r="AC94" s="74"/>
      <c r="AD94" s="74"/>
      <c r="AE94" s="74"/>
      <c r="AF94" s="74"/>
      <c r="AG94" s="74"/>
      <c r="AH94" s="74"/>
    </row>
    <row r="95">
      <c r="A95" s="253" t="s">
        <v>1141</v>
      </c>
      <c r="B95" s="95" t="s">
        <v>2723</v>
      </c>
      <c r="C95" s="134">
        <v>45925.0</v>
      </c>
      <c r="D95" s="2" t="s">
        <v>360</v>
      </c>
      <c r="E95" s="79" t="s">
        <v>2879</v>
      </c>
      <c r="F95" s="95" t="s">
        <v>782</v>
      </c>
      <c r="G95" s="136">
        <v>45925.0</v>
      </c>
      <c r="H95" s="94" t="s">
        <v>289</v>
      </c>
      <c r="I95" s="94" t="s">
        <v>2880</v>
      </c>
      <c r="J95" s="2" t="s">
        <v>2881</v>
      </c>
      <c r="K95" s="2" t="s">
        <v>2882</v>
      </c>
      <c r="L95" s="2" t="s">
        <v>2883</v>
      </c>
      <c r="M95" s="2" t="s">
        <v>2884</v>
      </c>
      <c r="N95" s="2" t="s">
        <v>1620</v>
      </c>
      <c r="O95" s="2">
        <v>2016.0</v>
      </c>
      <c r="P95" s="140">
        <v>42621.0</v>
      </c>
      <c r="Q95" s="2" t="s">
        <v>2885</v>
      </c>
      <c r="R95" s="2" t="s">
        <v>2886</v>
      </c>
      <c r="S95" s="2" t="s">
        <v>1475</v>
      </c>
    </row>
    <row r="96">
      <c r="A96" s="256" t="s">
        <v>10827</v>
      </c>
      <c r="B96" s="74" t="s">
        <v>8044</v>
      </c>
      <c r="C96" s="255">
        <v>45925.0</v>
      </c>
      <c r="D96" s="74" t="s">
        <v>360</v>
      </c>
      <c r="E96" s="80" t="s">
        <v>8909</v>
      </c>
      <c r="F96" s="74" t="s">
        <v>382</v>
      </c>
      <c r="G96" s="242">
        <v>45925.0</v>
      </c>
      <c r="H96" s="80" t="s">
        <v>289</v>
      </c>
      <c r="I96" s="80" t="s">
        <v>8910</v>
      </c>
      <c r="J96" s="74" t="s">
        <v>8911</v>
      </c>
      <c r="K96" s="74" t="s">
        <v>8912</v>
      </c>
      <c r="L96" s="74" t="s">
        <v>8913</v>
      </c>
      <c r="M96" s="200">
        <v>2013.0</v>
      </c>
      <c r="N96" s="74" t="s">
        <v>1758</v>
      </c>
      <c r="O96" s="200">
        <v>119.0</v>
      </c>
      <c r="P96" s="200">
        <v>7.0</v>
      </c>
      <c r="Q96" s="74"/>
      <c r="R96" s="200">
        <v>1365.0</v>
      </c>
      <c r="S96" s="200">
        <v>1372.0</v>
      </c>
      <c r="T96" s="200">
        <v>0.0</v>
      </c>
      <c r="U96" s="200">
        <v>87.0</v>
      </c>
      <c r="V96" s="74" t="s">
        <v>8914</v>
      </c>
      <c r="W96" s="27" t="s">
        <v>8915</v>
      </c>
      <c r="X96" s="74" t="s">
        <v>4429</v>
      </c>
      <c r="Y96" s="74" t="s">
        <v>4430</v>
      </c>
      <c r="Z96" s="74" t="s">
        <v>5157</v>
      </c>
      <c r="AA96" s="74" t="s">
        <v>367</v>
      </c>
      <c r="AB96" s="74" t="s">
        <v>8916</v>
      </c>
      <c r="AC96" s="74"/>
      <c r="AD96" s="74"/>
      <c r="AE96" s="74"/>
      <c r="AF96" s="74"/>
      <c r="AG96" s="74"/>
      <c r="AH96" s="74"/>
    </row>
    <row r="97">
      <c r="A97" s="252" t="s">
        <v>10827</v>
      </c>
      <c r="B97" s="95" t="s">
        <v>789</v>
      </c>
      <c r="C97" s="136">
        <v>45925.0</v>
      </c>
      <c r="D97" s="95" t="s">
        <v>1264</v>
      </c>
      <c r="E97" s="94" t="s">
        <v>2992</v>
      </c>
      <c r="F97" s="95" t="s">
        <v>782</v>
      </c>
      <c r="G97" s="136">
        <v>45925.0</v>
      </c>
      <c r="H97" s="94" t="s">
        <v>10828</v>
      </c>
      <c r="I97" s="94" t="s">
        <v>2993</v>
      </c>
      <c r="J97" s="2" t="s">
        <v>2994</v>
      </c>
      <c r="K97" s="2" t="s">
        <v>2995</v>
      </c>
      <c r="L97" s="2" t="s">
        <v>2996</v>
      </c>
      <c r="M97" s="2" t="s">
        <v>2997</v>
      </c>
      <c r="N97" s="2" t="s">
        <v>2998</v>
      </c>
      <c r="O97" s="2">
        <v>2020.0</v>
      </c>
      <c r="P97" s="140">
        <v>43735.0</v>
      </c>
      <c r="S97" s="2" t="s">
        <v>983</v>
      </c>
    </row>
    <row r="98">
      <c r="A98" s="256" t="s">
        <v>10827</v>
      </c>
      <c r="B98" s="74" t="s">
        <v>8044</v>
      </c>
      <c r="C98" s="255">
        <v>45925.0</v>
      </c>
      <c r="D98" s="74" t="s">
        <v>360</v>
      </c>
      <c r="E98" s="80" t="s">
        <v>8900</v>
      </c>
      <c r="F98" s="74" t="s">
        <v>382</v>
      </c>
      <c r="G98" s="242">
        <v>45925.0</v>
      </c>
      <c r="H98" s="80" t="s">
        <v>289</v>
      </c>
      <c r="I98" s="80" t="s">
        <v>8901</v>
      </c>
      <c r="J98" s="74" t="s">
        <v>8902</v>
      </c>
      <c r="K98" s="74" t="s">
        <v>8903</v>
      </c>
      <c r="L98" s="74" t="s">
        <v>8904</v>
      </c>
      <c r="M98" s="200">
        <v>2013.0</v>
      </c>
      <c r="N98" s="74" t="s">
        <v>8905</v>
      </c>
      <c r="O98" s="200">
        <v>32.0</v>
      </c>
      <c r="P98" s="200">
        <v>2.0</v>
      </c>
      <c r="Q98" s="74"/>
      <c r="R98" s="200">
        <v>167.0</v>
      </c>
      <c r="S98" s="200">
        <v>172.0</v>
      </c>
      <c r="T98" s="200">
        <v>0.0</v>
      </c>
      <c r="U98" s="200">
        <v>4.0</v>
      </c>
      <c r="V98" s="74" t="s">
        <v>8906</v>
      </c>
      <c r="W98" s="27" t="s">
        <v>8907</v>
      </c>
      <c r="X98" s="74" t="s">
        <v>4429</v>
      </c>
      <c r="Y98" s="74" t="s">
        <v>4430</v>
      </c>
      <c r="Z98" s="74"/>
      <c r="AA98" s="74" t="s">
        <v>367</v>
      </c>
      <c r="AB98" s="74" t="s">
        <v>8908</v>
      </c>
      <c r="AC98" s="74"/>
      <c r="AD98" s="74"/>
      <c r="AE98" s="74"/>
      <c r="AF98" s="74"/>
      <c r="AG98" s="74"/>
      <c r="AH98" s="74"/>
    </row>
    <row r="99">
      <c r="A99" s="256" t="s">
        <v>10827</v>
      </c>
      <c r="B99" s="74" t="s">
        <v>8044</v>
      </c>
      <c r="C99" s="255">
        <v>45925.0</v>
      </c>
      <c r="D99" s="74" t="s">
        <v>360</v>
      </c>
      <c r="E99" s="80" t="s">
        <v>8858</v>
      </c>
      <c r="F99" s="74" t="s">
        <v>382</v>
      </c>
      <c r="G99" s="242">
        <v>45925.0</v>
      </c>
      <c r="H99" s="80" t="s">
        <v>289</v>
      </c>
      <c r="I99" s="80" t="s">
        <v>8859</v>
      </c>
      <c r="J99" s="74" t="s">
        <v>8860</v>
      </c>
      <c r="K99" s="74" t="s">
        <v>8861</v>
      </c>
      <c r="L99" s="74" t="s">
        <v>8862</v>
      </c>
      <c r="M99" s="200">
        <v>2013.0</v>
      </c>
      <c r="N99" s="74" t="s">
        <v>5521</v>
      </c>
      <c r="O99" s="200">
        <v>22.0</v>
      </c>
      <c r="P99" s="200">
        <v>3.0</v>
      </c>
      <c r="Q99" s="74"/>
      <c r="R99" s="200">
        <v>199.0</v>
      </c>
      <c r="S99" s="200">
        <v>209.0</v>
      </c>
      <c r="T99" s="200">
        <v>0.0</v>
      </c>
      <c r="U99" s="200">
        <v>12.0</v>
      </c>
      <c r="V99" s="74" t="s">
        <v>8863</v>
      </c>
      <c r="W99" s="27" t="s">
        <v>8864</v>
      </c>
      <c r="X99" s="74" t="s">
        <v>4429</v>
      </c>
      <c r="Y99" s="74" t="s">
        <v>4430</v>
      </c>
      <c r="Z99" s="74"/>
      <c r="AA99" s="74" t="s">
        <v>367</v>
      </c>
      <c r="AB99" s="74" t="s">
        <v>8865</v>
      </c>
      <c r="AC99" s="74"/>
      <c r="AD99" s="74"/>
      <c r="AE99" s="74"/>
      <c r="AF99" s="74"/>
      <c r="AG99" s="74"/>
      <c r="AH99" s="74"/>
    </row>
    <row r="100">
      <c r="A100" s="256" t="s">
        <v>10827</v>
      </c>
      <c r="B100" s="74" t="s">
        <v>8044</v>
      </c>
      <c r="C100" s="255">
        <v>45925.0</v>
      </c>
      <c r="D100" s="74" t="s">
        <v>360</v>
      </c>
      <c r="E100" s="80" t="s">
        <v>8841</v>
      </c>
      <c r="F100" s="74" t="s">
        <v>382</v>
      </c>
      <c r="G100" s="242">
        <v>45925.0</v>
      </c>
      <c r="H100" s="80" t="s">
        <v>289</v>
      </c>
      <c r="I100" s="80" t="s">
        <v>8842</v>
      </c>
      <c r="J100" s="74" t="s">
        <v>8843</v>
      </c>
      <c r="K100" s="200">
        <v>1.40253539E10</v>
      </c>
      <c r="L100" s="74" t="s">
        <v>8844</v>
      </c>
      <c r="M100" s="200">
        <v>2013.0</v>
      </c>
      <c r="N100" s="74" t="s">
        <v>8845</v>
      </c>
      <c r="O100" s="200">
        <v>27.0</v>
      </c>
      <c r="P100" s="200">
        <v>4.0</v>
      </c>
      <c r="Q100" s="74"/>
      <c r="R100" s="200">
        <v>583.0</v>
      </c>
      <c r="S100" s="200">
        <v>595.0</v>
      </c>
      <c r="T100" s="200">
        <v>0.0</v>
      </c>
      <c r="U100" s="200">
        <v>30.0</v>
      </c>
      <c r="V100" s="74" t="s">
        <v>8846</v>
      </c>
      <c r="W100" s="27" t="s">
        <v>8847</v>
      </c>
      <c r="X100" s="74" t="s">
        <v>4429</v>
      </c>
      <c r="Y100" s="74" t="s">
        <v>4430</v>
      </c>
      <c r="Z100" s="74"/>
      <c r="AA100" s="74" t="s">
        <v>367</v>
      </c>
      <c r="AB100" s="74" t="s">
        <v>8848</v>
      </c>
      <c r="AC100" s="74"/>
      <c r="AD100" s="74"/>
      <c r="AE100" s="74"/>
      <c r="AF100" s="74"/>
      <c r="AG100" s="74"/>
      <c r="AH100" s="74"/>
    </row>
    <row r="101">
      <c r="A101" s="253" t="s">
        <v>1141</v>
      </c>
      <c r="B101" s="95" t="s">
        <v>789</v>
      </c>
      <c r="C101" s="136">
        <v>45925.0</v>
      </c>
      <c r="D101" s="95" t="s">
        <v>1264</v>
      </c>
      <c r="E101" s="94" t="s">
        <v>3055</v>
      </c>
      <c r="F101" s="95" t="s">
        <v>782</v>
      </c>
      <c r="G101" s="136">
        <v>45925.0</v>
      </c>
      <c r="H101" s="94" t="s">
        <v>289</v>
      </c>
      <c r="I101" s="94" t="s">
        <v>3056</v>
      </c>
      <c r="J101" s="2" t="s">
        <v>3057</v>
      </c>
      <c r="K101" s="2" t="s">
        <v>3058</v>
      </c>
      <c r="L101" s="2" t="s">
        <v>3059</v>
      </c>
      <c r="M101" s="2" t="s">
        <v>3060</v>
      </c>
      <c r="N101" s="2" t="s">
        <v>3061</v>
      </c>
      <c r="O101" s="2">
        <v>2015.0</v>
      </c>
      <c r="P101" s="140">
        <v>42052.0</v>
      </c>
      <c r="Q101" s="2" t="s">
        <v>3062</v>
      </c>
      <c r="S101" s="2" t="s">
        <v>3063</v>
      </c>
    </row>
    <row r="102">
      <c r="A102" s="256" t="s">
        <v>10827</v>
      </c>
      <c r="B102" s="74" t="s">
        <v>8044</v>
      </c>
      <c r="C102" s="255">
        <v>45925.0</v>
      </c>
      <c r="D102" s="74" t="s">
        <v>289</v>
      </c>
      <c r="E102" s="80" t="s">
        <v>8825</v>
      </c>
      <c r="F102" s="74" t="s">
        <v>382</v>
      </c>
      <c r="G102" s="242">
        <v>45925.0</v>
      </c>
      <c r="H102" s="74" t="s">
        <v>360</v>
      </c>
      <c r="I102" s="80" t="s">
        <v>8826</v>
      </c>
      <c r="J102" s="74" t="s">
        <v>8827</v>
      </c>
      <c r="K102" s="74" t="s">
        <v>8828</v>
      </c>
      <c r="L102" s="74" t="s">
        <v>8829</v>
      </c>
      <c r="M102" s="200">
        <v>2013.0</v>
      </c>
      <c r="N102" s="74" t="s">
        <v>4756</v>
      </c>
      <c r="O102" s="200">
        <v>13.0</v>
      </c>
      <c r="P102" s="200">
        <v>1.0</v>
      </c>
      <c r="Q102" s="200">
        <v>299.0</v>
      </c>
      <c r="R102" s="74"/>
      <c r="S102" s="74"/>
      <c r="T102" s="200">
        <v>0.0</v>
      </c>
      <c r="U102" s="200">
        <v>18.0</v>
      </c>
      <c r="V102" s="74" t="s">
        <v>8830</v>
      </c>
      <c r="W102" s="27" t="s">
        <v>8831</v>
      </c>
      <c r="X102" s="74" t="s">
        <v>4429</v>
      </c>
      <c r="Y102" s="74" t="s">
        <v>4430</v>
      </c>
      <c r="Z102" s="74" t="s">
        <v>4767</v>
      </c>
      <c r="AA102" s="74" t="s">
        <v>367</v>
      </c>
      <c r="AB102" s="74" t="s">
        <v>8832</v>
      </c>
      <c r="AC102" s="74"/>
      <c r="AD102" s="74"/>
      <c r="AE102" s="74"/>
      <c r="AF102" s="74"/>
      <c r="AG102" s="74"/>
      <c r="AH102" s="74"/>
    </row>
    <row r="103">
      <c r="A103" s="253" t="s">
        <v>1141</v>
      </c>
      <c r="B103" s="95" t="s">
        <v>789</v>
      </c>
      <c r="C103" s="136">
        <v>45925.0</v>
      </c>
      <c r="D103" s="95" t="s">
        <v>698</v>
      </c>
      <c r="E103" s="94" t="s">
        <v>3007</v>
      </c>
      <c r="F103" s="95" t="s">
        <v>782</v>
      </c>
      <c r="G103" s="136">
        <v>45925.0</v>
      </c>
      <c r="H103" s="94" t="s">
        <v>360</v>
      </c>
      <c r="I103" s="94" t="s">
        <v>3085</v>
      </c>
      <c r="J103" s="2" t="s">
        <v>3086</v>
      </c>
      <c r="K103" s="2" t="s">
        <v>3087</v>
      </c>
      <c r="L103" s="2" t="s">
        <v>3088</v>
      </c>
      <c r="M103" s="2" t="s">
        <v>3089</v>
      </c>
      <c r="N103" s="2" t="s">
        <v>2258</v>
      </c>
      <c r="O103" s="2">
        <v>2008.0</v>
      </c>
      <c r="P103" s="140">
        <v>39519.0</v>
      </c>
      <c r="S103" s="2" t="s">
        <v>3090</v>
      </c>
    </row>
    <row r="104">
      <c r="A104" s="252" t="s">
        <v>10827</v>
      </c>
      <c r="B104" s="95" t="s">
        <v>789</v>
      </c>
      <c r="C104" s="136">
        <v>45925.0</v>
      </c>
      <c r="D104" s="95" t="s">
        <v>1264</v>
      </c>
      <c r="E104" s="94" t="s">
        <v>3091</v>
      </c>
      <c r="F104" s="95" t="s">
        <v>319</v>
      </c>
      <c r="G104" s="136">
        <v>45925.0</v>
      </c>
      <c r="H104" s="94" t="s">
        <v>289</v>
      </c>
      <c r="I104" s="94" t="s">
        <v>3092</v>
      </c>
      <c r="J104" s="2" t="s">
        <v>3093</v>
      </c>
      <c r="K104" s="2" t="s">
        <v>3094</v>
      </c>
      <c r="L104" s="2" t="s">
        <v>3095</v>
      </c>
      <c r="M104" s="2" t="s">
        <v>3096</v>
      </c>
      <c r="N104" s="2" t="s">
        <v>1816</v>
      </c>
      <c r="O104" s="2">
        <v>2014.0</v>
      </c>
      <c r="P104" s="140">
        <v>41751.0</v>
      </c>
      <c r="Q104" s="2" t="s">
        <v>3097</v>
      </c>
      <c r="S104" s="2" t="s">
        <v>3098</v>
      </c>
    </row>
    <row r="105">
      <c r="A105" s="256" t="s">
        <v>10827</v>
      </c>
      <c r="B105" s="74" t="s">
        <v>695</v>
      </c>
      <c r="C105" s="163">
        <v>45925.0</v>
      </c>
      <c r="D105" s="74" t="s">
        <v>289</v>
      </c>
      <c r="E105" s="80" t="s">
        <v>8717</v>
      </c>
      <c r="F105" s="74" t="s">
        <v>382</v>
      </c>
      <c r="G105" s="242">
        <v>45925.0</v>
      </c>
      <c r="H105" s="80" t="s">
        <v>360</v>
      </c>
      <c r="I105" s="80" t="s">
        <v>8718</v>
      </c>
      <c r="J105" s="74" t="s">
        <v>8719</v>
      </c>
      <c r="K105" s="74" t="s">
        <v>8720</v>
      </c>
      <c r="L105" s="74" t="s">
        <v>8721</v>
      </c>
      <c r="M105" s="200">
        <v>2013.0</v>
      </c>
      <c r="N105" s="74" t="s">
        <v>7651</v>
      </c>
      <c r="O105" s="200">
        <v>8.0</v>
      </c>
      <c r="P105" s="200">
        <v>1.0</v>
      </c>
      <c r="Q105" s="200">
        <v>143.0</v>
      </c>
      <c r="R105" s="74"/>
      <c r="S105" s="74"/>
      <c r="T105" s="200">
        <v>0.0</v>
      </c>
      <c r="U105" s="200">
        <v>69.0</v>
      </c>
      <c r="V105" s="74" t="s">
        <v>8722</v>
      </c>
      <c r="W105" s="27" t="s">
        <v>8723</v>
      </c>
      <c r="X105" s="74" t="s">
        <v>4429</v>
      </c>
      <c r="Y105" s="74" t="s">
        <v>4430</v>
      </c>
      <c r="Z105" s="74" t="s">
        <v>4767</v>
      </c>
      <c r="AA105" s="74" t="s">
        <v>367</v>
      </c>
      <c r="AB105" s="74" t="s">
        <v>8724</v>
      </c>
      <c r="AC105" s="74"/>
      <c r="AD105" s="74"/>
      <c r="AE105" s="74"/>
      <c r="AF105" s="74"/>
      <c r="AG105" s="74"/>
      <c r="AH105" s="74"/>
    </row>
    <row r="106">
      <c r="A106" s="262" t="s">
        <v>10829</v>
      </c>
      <c r="B106" s="95" t="s">
        <v>506</v>
      </c>
      <c r="C106" s="136">
        <v>45924.0</v>
      </c>
      <c r="D106" s="95" t="s">
        <v>698</v>
      </c>
      <c r="E106" s="94" t="s">
        <v>3166</v>
      </c>
      <c r="F106" s="95" t="s">
        <v>693</v>
      </c>
      <c r="G106" s="136">
        <v>45925.0</v>
      </c>
      <c r="H106" s="94" t="s">
        <v>1264</v>
      </c>
      <c r="I106" s="94" t="s">
        <v>3167</v>
      </c>
      <c r="J106" s="2" t="s">
        <v>3168</v>
      </c>
      <c r="K106" s="2" t="s">
        <v>3169</v>
      </c>
      <c r="L106" s="2" t="s">
        <v>3170</v>
      </c>
      <c r="M106" s="2" t="s">
        <v>3171</v>
      </c>
      <c r="N106" s="2" t="s">
        <v>1647</v>
      </c>
      <c r="O106" s="2">
        <v>2020.0</v>
      </c>
      <c r="P106" s="142">
        <v>43827.0</v>
      </c>
      <c r="S106" s="2" t="s">
        <v>1652</v>
      </c>
    </row>
    <row r="107">
      <c r="A107" s="253" t="s">
        <v>1141</v>
      </c>
      <c r="B107" s="95" t="s">
        <v>697</v>
      </c>
      <c r="C107" s="136">
        <v>45925.0</v>
      </c>
      <c r="D107" s="95" t="s">
        <v>360</v>
      </c>
      <c r="E107" s="94" t="s">
        <v>3305</v>
      </c>
      <c r="F107" s="95" t="s">
        <v>789</v>
      </c>
      <c r="G107" s="136">
        <v>45925.0</v>
      </c>
      <c r="H107" s="94" t="s">
        <v>698</v>
      </c>
      <c r="I107" s="94" t="s">
        <v>3263</v>
      </c>
      <c r="J107" s="2" t="s">
        <v>1426</v>
      </c>
      <c r="K107" s="2" t="s">
        <v>3306</v>
      </c>
      <c r="L107" s="2" t="s">
        <v>3307</v>
      </c>
      <c r="M107" s="2" t="s">
        <v>3308</v>
      </c>
      <c r="N107" s="2" t="s">
        <v>2354</v>
      </c>
      <c r="O107" s="2">
        <v>2011.0</v>
      </c>
      <c r="P107" s="140">
        <v>40290.0</v>
      </c>
      <c r="Q107" s="2" t="s">
        <v>3309</v>
      </c>
      <c r="R107" s="2" t="s">
        <v>3310</v>
      </c>
      <c r="S107" s="2" t="s">
        <v>1432</v>
      </c>
    </row>
    <row r="108">
      <c r="A108" s="253" t="s">
        <v>1141</v>
      </c>
      <c r="B108" s="95" t="s">
        <v>697</v>
      </c>
      <c r="C108" s="136">
        <v>45925.0</v>
      </c>
      <c r="D108" s="95" t="s">
        <v>289</v>
      </c>
      <c r="E108" s="94" t="s">
        <v>3322</v>
      </c>
      <c r="F108" s="95" t="s">
        <v>789</v>
      </c>
      <c r="G108" s="136">
        <v>45925.0</v>
      </c>
      <c r="H108" s="94" t="s">
        <v>1264</v>
      </c>
      <c r="I108" s="94" t="s">
        <v>3253</v>
      </c>
      <c r="J108" s="2" t="s">
        <v>3323</v>
      </c>
      <c r="K108" s="2" t="s">
        <v>3324</v>
      </c>
      <c r="L108" s="2" t="s">
        <v>3325</v>
      </c>
      <c r="M108" s="2" t="s">
        <v>2800</v>
      </c>
      <c r="N108" s="2" t="s">
        <v>3326</v>
      </c>
      <c r="O108" s="2">
        <v>2011.0</v>
      </c>
      <c r="P108" s="140">
        <v>40583.0</v>
      </c>
      <c r="S108" s="2" t="s">
        <v>3327</v>
      </c>
    </row>
    <row r="109">
      <c r="A109" s="252" t="s">
        <v>10827</v>
      </c>
      <c r="B109" s="95" t="s">
        <v>697</v>
      </c>
      <c r="C109" s="136">
        <v>45925.0</v>
      </c>
      <c r="D109" s="95" t="s">
        <v>698</v>
      </c>
      <c r="E109" s="94" t="s">
        <v>3348</v>
      </c>
      <c r="F109" s="95" t="s">
        <v>789</v>
      </c>
      <c r="G109" s="136">
        <v>45925.0</v>
      </c>
      <c r="H109" s="94" t="s">
        <v>1264</v>
      </c>
      <c r="I109" s="94" t="s">
        <v>3349</v>
      </c>
      <c r="J109" s="2" t="s">
        <v>1090</v>
      </c>
      <c r="K109" s="2" t="s">
        <v>3350</v>
      </c>
      <c r="L109" s="2" t="s">
        <v>3351</v>
      </c>
      <c r="M109" s="2" t="s">
        <v>3352</v>
      </c>
      <c r="N109" s="2" t="s">
        <v>2438</v>
      </c>
      <c r="O109" s="2">
        <v>2013.0</v>
      </c>
      <c r="P109" s="140">
        <v>41352.0</v>
      </c>
      <c r="Q109" s="2" t="s">
        <v>3353</v>
      </c>
      <c r="S109" s="2" t="s">
        <v>1094</v>
      </c>
    </row>
    <row r="110">
      <c r="A110" s="252" t="s">
        <v>10827</v>
      </c>
      <c r="B110" s="95" t="s">
        <v>697</v>
      </c>
      <c r="C110" s="136">
        <v>45925.0</v>
      </c>
      <c r="D110" s="95" t="s">
        <v>1264</v>
      </c>
      <c r="E110" s="94" t="s">
        <v>3361</v>
      </c>
      <c r="F110" s="95" t="s">
        <v>536</v>
      </c>
      <c r="G110" s="136">
        <v>45925.0</v>
      </c>
      <c r="H110" s="94" t="s">
        <v>698</v>
      </c>
      <c r="I110" s="94" t="s">
        <v>3263</v>
      </c>
      <c r="J110" s="2" t="s">
        <v>3362</v>
      </c>
      <c r="K110" s="2" t="s">
        <v>3363</v>
      </c>
      <c r="L110" s="2" t="s">
        <v>3364</v>
      </c>
      <c r="M110" s="2" t="s">
        <v>3365</v>
      </c>
      <c r="N110" s="2" t="s">
        <v>3366</v>
      </c>
      <c r="O110" s="2">
        <v>2021.0</v>
      </c>
      <c r="P110" s="140">
        <v>44321.0</v>
      </c>
      <c r="S110" s="2" t="s">
        <v>3367</v>
      </c>
    </row>
    <row r="111">
      <c r="A111" s="253" t="s">
        <v>1141</v>
      </c>
      <c r="B111" s="95" t="s">
        <v>697</v>
      </c>
      <c r="C111" s="136">
        <v>45925.0</v>
      </c>
      <c r="D111" s="95" t="s">
        <v>289</v>
      </c>
      <c r="E111" s="94" t="s">
        <v>3368</v>
      </c>
      <c r="F111" s="95" t="s">
        <v>536</v>
      </c>
      <c r="G111" s="136">
        <v>45925.0</v>
      </c>
      <c r="H111" s="94" t="s">
        <v>1264</v>
      </c>
      <c r="I111" s="94" t="s">
        <v>3369</v>
      </c>
      <c r="J111" s="2" t="s">
        <v>3370</v>
      </c>
      <c r="K111" s="2" t="s">
        <v>3371</v>
      </c>
      <c r="L111" s="2" t="s">
        <v>3372</v>
      </c>
      <c r="M111" s="2" t="s">
        <v>3373</v>
      </c>
      <c r="N111" s="2" t="s">
        <v>3326</v>
      </c>
      <c r="O111" s="2">
        <v>2009.0</v>
      </c>
      <c r="P111" s="140">
        <v>40095.0</v>
      </c>
      <c r="S111" s="2" t="s">
        <v>3374</v>
      </c>
    </row>
    <row r="112">
      <c r="A112" s="252" t="s">
        <v>10827</v>
      </c>
      <c r="B112" s="95" t="s">
        <v>382</v>
      </c>
      <c r="C112" s="137">
        <v>45924.0</v>
      </c>
      <c r="D112" s="95" t="s">
        <v>360</v>
      </c>
      <c r="E112" s="94" t="s">
        <v>3460</v>
      </c>
      <c r="F112" s="95" t="s">
        <v>870</v>
      </c>
      <c r="G112" s="135">
        <v>45925.0</v>
      </c>
      <c r="H112" s="94" t="s">
        <v>289</v>
      </c>
      <c r="I112" s="94" t="s">
        <v>3461</v>
      </c>
      <c r="J112" s="2" t="s">
        <v>3462</v>
      </c>
      <c r="K112" s="2" t="s">
        <v>3463</v>
      </c>
      <c r="L112" s="2" t="s">
        <v>3464</v>
      </c>
      <c r="M112" s="2" t="s">
        <v>3465</v>
      </c>
      <c r="N112" s="2" t="s">
        <v>3466</v>
      </c>
      <c r="O112" s="2">
        <v>2017.0</v>
      </c>
      <c r="P112" s="140">
        <v>42936.0</v>
      </c>
      <c r="Q112" s="2" t="s">
        <v>3467</v>
      </c>
      <c r="R112" s="2" t="s">
        <v>3468</v>
      </c>
      <c r="S112" s="2" t="s">
        <v>3469</v>
      </c>
    </row>
    <row r="113">
      <c r="A113" s="256" t="s">
        <v>10827</v>
      </c>
      <c r="B113" s="74" t="s">
        <v>382</v>
      </c>
      <c r="C113" s="242">
        <v>45925.0</v>
      </c>
      <c r="D113" s="74" t="s">
        <v>289</v>
      </c>
      <c r="E113" s="80" t="s">
        <v>8510</v>
      </c>
      <c r="F113" s="74" t="s">
        <v>693</v>
      </c>
      <c r="G113" s="163">
        <v>45925.0</v>
      </c>
      <c r="H113" s="80" t="s">
        <v>360</v>
      </c>
      <c r="I113" s="80" t="s">
        <v>8511</v>
      </c>
      <c r="J113" s="74" t="s">
        <v>8512</v>
      </c>
      <c r="K113" s="74" t="s">
        <v>8513</v>
      </c>
      <c r="L113" s="74" t="s">
        <v>93</v>
      </c>
      <c r="M113" s="200">
        <v>2014.0</v>
      </c>
      <c r="N113" s="74" t="s">
        <v>8514</v>
      </c>
      <c r="O113" s="200">
        <v>36.0</v>
      </c>
      <c r="P113" s="200">
        <v>3.0</v>
      </c>
      <c r="Q113" s="74"/>
      <c r="R113" s="200">
        <v>5.0</v>
      </c>
      <c r="S113" s="200">
        <v>16.0</v>
      </c>
      <c r="T113" s="200">
        <v>0.0</v>
      </c>
      <c r="U113" s="200">
        <v>75.0</v>
      </c>
      <c r="V113" s="74" t="s">
        <v>2954</v>
      </c>
      <c r="W113" s="27" t="s">
        <v>8515</v>
      </c>
      <c r="X113" s="74" t="s">
        <v>4429</v>
      </c>
      <c r="Y113" s="74" t="s">
        <v>4430</v>
      </c>
      <c r="Z113" s="74"/>
      <c r="AA113" s="74" t="s">
        <v>367</v>
      </c>
      <c r="AB113" s="74" t="s">
        <v>8516</v>
      </c>
      <c r="AC113" s="74"/>
      <c r="AD113" s="74"/>
      <c r="AE113" s="74"/>
      <c r="AF113" s="74"/>
      <c r="AG113" s="74"/>
      <c r="AH113" s="74"/>
    </row>
    <row r="114">
      <c r="A114" s="254" t="s">
        <v>1141</v>
      </c>
      <c r="B114" s="74" t="s">
        <v>382</v>
      </c>
      <c r="C114" s="242">
        <v>45925.0</v>
      </c>
      <c r="D114" s="74" t="s">
        <v>289</v>
      </c>
      <c r="E114" s="80" t="s">
        <v>8478</v>
      </c>
      <c r="F114" s="74" t="s">
        <v>649</v>
      </c>
      <c r="G114" s="163">
        <v>45925.0</v>
      </c>
      <c r="H114" s="80" t="s">
        <v>1264</v>
      </c>
      <c r="I114" s="80" t="s">
        <v>8479</v>
      </c>
      <c r="J114" s="74" t="s">
        <v>8480</v>
      </c>
      <c r="K114" s="74" t="s">
        <v>8481</v>
      </c>
      <c r="L114" s="74" t="s">
        <v>8482</v>
      </c>
      <c r="M114" s="200">
        <v>2014.0</v>
      </c>
      <c r="N114" s="74" t="s">
        <v>885</v>
      </c>
      <c r="O114" s="200">
        <v>15.0</v>
      </c>
      <c r="P114" s="200">
        <v>1.0</v>
      </c>
      <c r="Q114" s="200">
        <v>299.0</v>
      </c>
      <c r="R114" s="74"/>
      <c r="S114" s="74"/>
      <c r="T114" s="200">
        <v>0.0</v>
      </c>
      <c r="U114" s="200">
        <v>19.0</v>
      </c>
      <c r="V114" s="74" t="s">
        <v>8483</v>
      </c>
      <c r="W114" s="27" t="s">
        <v>8484</v>
      </c>
      <c r="X114" s="74" t="s">
        <v>4429</v>
      </c>
      <c r="Y114" s="74" t="s">
        <v>4430</v>
      </c>
      <c r="Z114" s="74" t="s">
        <v>4767</v>
      </c>
      <c r="AA114" s="74" t="s">
        <v>367</v>
      </c>
      <c r="AB114" s="74" t="s">
        <v>8485</v>
      </c>
      <c r="AC114" s="74"/>
      <c r="AD114" s="74"/>
      <c r="AE114" s="74"/>
      <c r="AF114" s="74"/>
      <c r="AG114" s="74"/>
      <c r="AH114" s="74"/>
    </row>
    <row r="115">
      <c r="A115" s="252" t="s">
        <v>10827</v>
      </c>
      <c r="B115" s="95" t="s">
        <v>471</v>
      </c>
      <c r="C115" s="134">
        <v>45924.0</v>
      </c>
      <c r="D115" s="95" t="s">
        <v>289</v>
      </c>
      <c r="E115" s="94" t="s">
        <v>3771</v>
      </c>
      <c r="F115" s="95" t="s">
        <v>247</v>
      </c>
      <c r="G115" s="134">
        <v>45925.0</v>
      </c>
      <c r="H115" s="94" t="s">
        <v>360</v>
      </c>
      <c r="I115" s="94" t="s">
        <v>3772</v>
      </c>
      <c r="J115" s="2" t="s">
        <v>3773</v>
      </c>
      <c r="K115" s="2" t="s">
        <v>3774</v>
      </c>
      <c r="L115" s="2" t="s">
        <v>3775</v>
      </c>
      <c r="M115" s="2" t="s">
        <v>3776</v>
      </c>
      <c r="N115" s="2" t="s">
        <v>3777</v>
      </c>
      <c r="O115" s="2">
        <v>2016.0</v>
      </c>
      <c r="P115" s="140">
        <v>42392.0</v>
      </c>
      <c r="Q115" s="2" t="s">
        <v>3778</v>
      </c>
      <c r="S115" s="2" t="s">
        <v>3779</v>
      </c>
    </row>
    <row r="116">
      <c r="A116" s="254" t="s">
        <v>1141</v>
      </c>
      <c r="B116" s="74" t="s">
        <v>8044</v>
      </c>
      <c r="C116" s="255">
        <v>45925.0</v>
      </c>
      <c r="D116" s="74" t="s">
        <v>360</v>
      </c>
      <c r="E116" s="80" t="s">
        <v>8425</v>
      </c>
      <c r="F116" s="74" t="s">
        <v>649</v>
      </c>
      <c r="G116" s="163">
        <v>45925.0</v>
      </c>
      <c r="H116" s="80" t="s">
        <v>698</v>
      </c>
      <c r="I116" s="80" t="s">
        <v>8426</v>
      </c>
      <c r="J116" s="74" t="s">
        <v>8427</v>
      </c>
      <c r="K116" s="74" t="s">
        <v>8428</v>
      </c>
      <c r="L116" s="74" t="s">
        <v>8429</v>
      </c>
      <c r="M116" s="200">
        <v>2014.0</v>
      </c>
      <c r="N116" s="74" t="s">
        <v>8430</v>
      </c>
      <c r="O116" s="200">
        <v>40.0</v>
      </c>
      <c r="P116" s="200">
        <v>11.0</v>
      </c>
      <c r="Q116" s="74"/>
      <c r="R116" s="200">
        <v>1623.0</v>
      </c>
      <c r="S116" s="200">
        <v>1633.0</v>
      </c>
      <c r="T116" s="200">
        <v>0.0</v>
      </c>
      <c r="U116" s="200">
        <v>217.0</v>
      </c>
      <c r="V116" s="74" t="s">
        <v>8431</v>
      </c>
      <c r="W116" s="27" t="s">
        <v>8432</v>
      </c>
      <c r="X116" s="74" t="s">
        <v>4429</v>
      </c>
      <c r="Y116" s="74" t="s">
        <v>4430</v>
      </c>
      <c r="Z116" s="74" t="s">
        <v>4561</v>
      </c>
      <c r="AA116" s="74" t="s">
        <v>367</v>
      </c>
      <c r="AB116" s="74" t="s">
        <v>8433</v>
      </c>
      <c r="AC116" s="74"/>
      <c r="AD116" s="74"/>
      <c r="AE116" s="74"/>
      <c r="AF116" s="74"/>
      <c r="AG116" s="74"/>
      <c r="AH116" s="74"/>
    </row>
    <row r="117">
      <c r="A117" s="254" t="s">
        <v>1141</v>
      </c>
      <c r="B117" s="74" t="s">
        <v>649</v>
      </c>
      <c r="C117" s="163">
        <v>45925.0</v>
      </c>
      <c r="D117" s="74" t="s">
        <v>1264</v>
      </c>
      <c r="E117" s="80" t="s">
        <v>8369</v>
      </c>
      <c r="F117" s="74" t="s">
        <v>741</v>
      </c>
      <c r="G117" s="242">
        <v>45925.0</v>
      </c>
      <c r="H117" s="80" t="s">
        <v>289</v>
      </c>
      <c r="I117" s="80" t="s">
        <v>3718</v>
      </c>
      <c r="J117" s="74" t="s">
        <v>8370</v>
      </c>
      <c r="K117" s="74" t="s">
        <v>8371</v>
      </c>
      <c r="L117" s="74" t="s">
        <v>8372</v>
      </c>
      <c r="M117" s="200">
        <v>2015.0</v>
      </c>
      <c r="N117" s="74" t="s">
        <v>7705</v>
      </c>
      <c r="O117" s="200">
        <v>34.0</v>
      </c>
      <c r="P117" s="200">
        <v>7.0</v>
      </c>
      <c r="Q117" s="74"/>
      <c r="R117" s="200">
        <v>1139.0</v>
      </c>
      <c r="S117" s="200">
        <v>1146.0</v>
      </c>
      <c r="T117" s="200">
        <v>0.0</v>
      </c>
      <c r="U117" s="200">
        <v>41.0</v>
      </c>
      <c r="V117" s="74" t="s">
        <v>8373</v>
      </c>
      <c r="W117" s="27" t="s">
        <v>8374</v>
      </c>
      <c r="X117" s="74" t="s">
        <v>4429</v>
      </c>
      <c r="Y117" s="74" t="s">
        <v>4430</v>
      </c>
      <c r="Z117" s="74" t="s">
        <v>5011</v>
      </c>
      <c r="AA117" s="74" t="s">
        <v>367</v>
      </c>
      <c r="AB117" s="74" t="s">
        <v>8375</v>
      </c>
      <c r="AC117" s="74"/>
      <c r="AD117" s="74"/>
      <c r="AE117" s="74"/>
      <c r="AF117" s="74"/>
      <c r="AG117" s="74"/>
      <c r="AH117" s="74"/>
    </row>
    <row r="118">
      <c r="A118" s="252" t="s">
        <v>10827</v>
      </c>
      <c r="B118" s="95" t="s">
        <v>376</v>
      </c>
      <c r="C118" s="136">
        <v>45925.0</v>
      </c>
      <c r="D118" s="95" t="s">
        <v>289</v>
      </c>
      <c r="E118" s="94" t="s">
        <v>3954</v>
      </c>
      <c r="F118" s="95" t="s">
        <v>368</v>
      </c>
      <c r="G118" s="136">
        <v>45925.0</v>
      </c>
      <c r="H118" s="94" t="s">
        <v>360</v>
      </c>
      <c r="I118" s="94" t="s">
        <v>3955</v>
      </c>
      <c r="J118" s="2" t="s">
        <v>1035</v>
      </c>
      <c r="K118" s="2" t="s">
        <v>3956</v>
      </c>
      <c r="L118" s="2" t="s">
        <v>3957</v>
      </c>
      <c r="M118" s="2" t="s">
        <v>3958</v>
      </c>
      <c r="N118" s="2" t="s">
        <v>2231</v>
      </c>
      <c r="O118" s="2">
        <v>2010.0</v>
      </c>
      <c r="P118" s="140">
        <v>40247.0</v>
      </c>
      <c r="Q118" s="2" t="s">
        <v>3959</v>
      </c>
      <c r="S118" s="2" t="s">
        <v>1040</v>
      </c>
    </row>
    <row r="119">
      <c r="A119" s="253" t="s">
        <v>1141</v>
      </c>
      <c r="B119" s="95" t="s">
        <v>376</v>
      </c>
      <c r="C119" s="136">
        <v>45925.0</v>
      </c>
      <c r="D119" s="95" t="s">
        <v>289</v>
      </c>
      <c r="E119" s="94" t="s">
        <v>3968</v>
      </c>
      <c r="F119" s="95" t="s">
        <v>368</v>
      </c>
      <c r="G119" s="136">
        <v>45925.0</v>
      </c>
      <c r="H119" s="94" t="s">
        <v>360</v>
      </c>
      <c r="I119" s="94" t="s">
        <v>3969</v>
      </c>
      <c r="J119" s="2" t="s">
        <v>1268</v>
      </c>
      <c r="K119" s="2" t="s">
        <v>3970</v>
      </c>
      <c r="L119" s="2" t="s">
        <v>3971</v>
      </c>
      <c r="M119" s="2" t="s">
        <v>3972</v>
      </c>
      <c r="N119" s="2" t="s">
        <v>3973</v>
      </c>
      <c r="O119" s="2">
        <v>2011.0</v>
      </c>
      <c r="P119" s="140">
        <v>40674.0</v>
      </c>
      <c r="S119" s="2" t="s">
        <v>1274</v>
      </c>
    </row>
    <row r="120">
      <c r="A120" s="253" t="s">
        <v>1141</v>
      </c>
      <c r="B120" s="95" t="s">
        <v>291</v>
      </c>
      <c r="C120" s="134">
        <v>45925.0</v>
      </c>
      <c r="D120" s="95" t="s">
        <v>360</v>
      </c>
      <c r="E120" s="94" t="s">
        <v>4249</v>
      </c>
      <c r="F120" s="95" t="s">
        <v>756</v>
      </c>
      <c r="G120" s="134">
        <v>45925.0</v>
      </c>
      <c r="H120" s="94" t="s">
        <v>289</v>
      </c>
      <c r="I120" s="146" t="s">
        <v>4250</v>
      </c>
      <c r="J120" s="120" t="s">
        <v>4251</v>
      </c>
      <c r="K120" s="2" t="s">
        <v>4252</v>
      </c>
      <c r="L120" s="2" t="s">
        <v>4253</v>
      </c>
      <c r="M120" s="2" t="s">
        <v>4254</v>
      </c>
      <c r="N120" s="2" t="s">
        <v>3303</v>
      </c>
      <c r="O120" s="2">
        <v>2011.0</v>
      </c>
      <c r="P120" s="140">
        <v>40771.0</v>
      </c>
      <c r="S120" s="2" t="s">
        <v>4255</v>
      </c>
    </row>
    <row r="121">
      <c r="A121" s="253" t="s">
        <v>1141</v>
      </c>
      <c r="B121" s="95" t="s">
        <v>291</v>
      </c>
      <c r="C121" s="134">
        <v>45925.0</v>
      </c>
      <c r="D121" s="95" t="s">
        <v>289</v>
      </c>
      <c r="E121" s="94" t="s">
        <v>4218</v>
      </c>
      <c r="F121" s="95" t="s">
        <v>633</v>
      </c>
      <c r="G121" s="134">
        <v>45925.0</v>
      </c>
      <c r="H121" s="94" t="s">
        <v>360</v>
      </c>
      <c r="I121" s="94" t="s">
        <v>4296</v>
      </c>
      <c r="J121" s="120" t="s">
        <v>4297</v>
      </c>
      <c r="K121" s="2" t="s">
        <v>4298</v>
      </c>
      <c r="L121" s="2" t="s">
        <v>4299</v>
      </c>
      <c r="M121" s="2" t="s">
        <v>4300</v>
      </c>
      <c r="N121" s="2" t="s">
        <v>4301</v>
      </c>
      <c r="O121" s="2">
        <v>2006.0</v>
      </c>
      <c r="P121" s="140">
        <v>38911.0</v>
      </c>
      <c r="S121" s="2" t="s">
        <v>4302</v>
      </c>
    </row>
    <row r="122">
      <c r="A122" s="252" t="s">
        <v>10827</v>
      </c>
      <c r="B122" s="95" t="s">
        <v>291</v>
      </c>
      <c r="C122" s="134">
        <v>45925.0</v>
      </c>
      <c r="D122" s="95" t="s">
        <v>289</v>
      </c>
      <c r="E122" s="94" t="s">
        <v>4218</v>
      </c>
      <c r="F122" s="95" t="s">
        <v>633</v>
      </c>
      <c r="G122" s="134">
        <v>45925.0</v>
      </c>
      <c r="H122" s="94" t="s">
        <v>360</v>
      </c>
      <c r="I122" s="94" t="s">
        <v>4303</v>
      </c>
      <c r="J122" s="120" t="s">
        <v>4304</v>
      </c>
      <c r="K122" s="2" t="s">
        <v>4305</v>
      </c>
      <c r="L122" s="2" t="s">
        <v>4306</v>
      </c>
      <c r="M122" s="2" t="s">
        <v>4307</v>
      </c>
      <c r="N122" s="2" t="s">
        <v>2705</v>
      </c>
      <c r="O122" s="2">
        <v>2011.0</v>
      </c>
      <c r="P122" s="140">
        <v>40627.0</v>
      </c>
      <c r="S122" s="2" t="s">
        <v>4308</v>
      </c>
    </row>
    <row r="123">
      <c r="A123" s="252" t="s">
        <v>10827</v>
      </c>
      <c r="B123" s="95" t="s">
        <v>291</v>
      </c>
      <c r="C123" s="134">
        <v>45925.0</v>
      </c>
      <c r="D123" s="95" t="s">
        <v>289</v>
      </c>
      <c r="E123" s="94" t="s">
        <v>4326</v>
      </c>
      <c r="F123" s="95" t="s">
        <v>633</v>
      </c>
      <c r="G123" s="134">
        <v>45925.0</v>
      </c>
      <c r="H123" s="94" t="s">
        <v>360</v>
      </c>
      <c r="I123" s="94" t="s">
        <v>4327</v>
      </c>
      <c r="J123" s="120" t="s">
        <v>4328</v>
      </c>
      <c r="K123" s="2" t="s">
        <v>4329</v>
      </c>
      <c r="L123" s="2" t="s">
        <v>4330</v>
      </c>
      <c r="M123" s="2" t="s">
        <v>4331</v>
      </c>
      <c r="N123" s="2" t="s">
        <v>4332</v>
      </c>
      <c r="O123" s="2">
        <v>2008.0</v>
      </c>
      <c r="P123" s="140">
        <v>39602.0</v>
      </c>
      <c r="S123" s="2" t="s">
        <v>4333</v>
      </c>
    </row>
    <row r="124">
      <c r="A124" s="252" t="s">
        <v>10827</v>
      </c>
      <c r="B124" s="95" t="s">
        <v>3178</v>
      </c>
      <c r="C124" s="141">
        <v>45925.0</v>
      </c>
      <c r="D124" s="95" t="s">
        <v>1264</v>
      </c>
      <c r="E124" s="94" t="s">
        <v>4363</v>
      </c>
      <c r="F124" s="95" t="s">
        <v>633</v>
      </c>
      <c r="G124" s="134">
        <v>45925.0</v>
      </c>
      <c r="H124" s="94" t="s">
        <v>289</v>
      </c>
      <c r="I124" s="94" t="s">
        <v>4364</v>
      </c>
      <c r="J124" s="2" t="s">
        <v>4365</v>
      </c>
      <c r="K124" s="2" t="s">
        <v>4366</v>
      </c>
      <c r="L124" s="2" t="s">
        <v>4367</v>
      </c>
      <c r="M124" s="2" t="s">
        <v>4368</v>
      </c>
      <c r="N124" s="2" t="s">
        <v>4369</v>
      </c>
      <c r="O124" s="2">
        <v>2008.0</v>
      </c>
      <c r="P124" s="140">
        <v>39625.0</v>
      </c>
    </row>
    <row r="125">
      <c r="A125" s="252" t="s">
        <v>10827</v>
      </c>
      <c r="B125" s="95" t="s">
        <v>870</v>
      </c>
      <c r="C125" s="134">
        <v>45924.0</v>
      </c>
      <c r="D125" s="95" t="s">
        <v>289</v>
      </c>
      <c r="E125" s="94" t="s">
        <v>4490</v>
      </c>
      <c r="F125" s="95" t="s">
        <v>732</v>
      </c>
      <c r="G125" s="134">
        <v>45925.0</v>
      </c>
      <c r="H125" s="94" t="s">
        <v>360</v>
      </c>
      <c r="I125" s="94" t="s">
        <v>4491</v>
      </c>
      <c r="J125" s="2" t="s">
        <v>4492</v>
      </c>
      <c r="K125" s="2" t="s">
        <v>4493</v>
      </c>
      <c r="L125" s="2" t="s">
        <v>4494</v>
      </c>
      <c r="M125" s="2">
        <v>2025.0</v>
      </c>
      <c r="N125" s="2" t="s">
        <v>4495</v>
      </c>
      <c r="O125" s="2">
        <v>15.0</v>
      </c>
      <c r="P125" s="2">
        <v>9.0</v>
      </c>
      <c r="R125" s="2">
        <v>721.0</v>
      </c>
      <c r="S125" s="2">
        <v>729.0</v>
      </c>
      <c r="T125" s="2">
        <v>0.0</v>
      </c>
      <c r="U125" s="2">
        <v>0.0</v>
      </c>
      <c r="V125" s="2" t="s">
        <v>4496</v>
      </c>
      <c r="W125" s="10" t="s">
        <v>4497</v>
      </c>
      <c r="X125" s="2" t="s">
        <v>4429</v>
      </c>
      <c r="Y125" s="2" t="s">
        <v>4430</v>
      </c>
      <c r="AA125" s="2" t="s">
        <v>367</v>
      </c>
      <c r="AB125" s="2" t="s">
        <v>4498</v>
      </c>
    </row>
    <row r="126">
      <c r="A126" s="253" t="s">
        <v>1141</v>
      </c>
      <c r="B126" s="95" t="s">
        <v>549</v>
      </c>
      <c r="C126" s="136">
        <v>45925.0</v>
      </c>
      <c r="D126" s="95" t="s">
        <v>360</v>
      </c>
      <c r="E126" s="94" t="s">
        <v>4510</v>
      </c>
      <c r="F126" s="95" t="s">
        <v>338</v>
      </c>
      <c r="G126" s="135">
        <v>45925.0</v>
      </c>
      <c r="H126" s="94" t="s">
        <v>289</v>
      </c>
      <c r="I126" s="94" t="s">
        <v>4511</v>
      </c>
      <c r="J126" s="2" t="s">
        <v>4512</v>
      </c>
      <c r="K126" s="2" t="s">
        <v>4513</v>
      </c>
      <c r="L126" s="2" t="s">
        <v>4514</v>
      </c>
      <c r="M126" s="2">
        <v>2025.0</v>
      </c>
      <c r="N126" s="2" t="s">
        <v>4515</v>
      </c>
      <c r="O126" s="2">
        <v>51.0</v>
      </c>
      <c r="P126" s="2">
        <v>9.0</v>
      </c>
      <c r="R126" s="2">
        <v>526.0</v>
      </c>
      <c r="S126" s="2">
        <v>533.0</v>
      </c>
      <c r="T126" s="2">
        <v>0.0</v>
      </c>
      <c r="U126" s="2">
        <v>1.0</v>
      </c>
      <c r="V126" s="2" t="s">
        <v>4516</v>
      </c>
      <c r="W126" s="10" t="s">
        <v>4517</v>
      </c>
      <c r="X126" s="2" t="s">
        <v>4429</v>
      </c>
      <c r="Y126" s="2" t="s">
        <v>4430</v>
      </c>
      <c r="AA126" s="2" t="s">
        <v>367</v>
      </c>
      <c r="AB126" s="2" t="s">
        <v>4518</v>
      </c>
    </row>
    <row r="127">
      <c r="A127" s="254" t="s">
        <v>1141</v>
      </c>
      <c r="B127" s="74" t="s">
        <v>78</v>
      </c>
      <c r="C127" s="163">
        <v>45925.0</v>
      </c>
      <c r="D127" s="74" t="s">
        <v>289</v>
      </c>
      <c r="E127" s="80" t="s">
        <v>7585</v>
      </c>
      <c r="F127" s="74" t="s">
        <v>333</v>
      </c>
      <c r="G127" s="163">
        <v>45925.0</v>
      </c>
      <c r="H127" s="80" t="s">
        <v>1264</v>
      </c>
      <c r="I127" s="80" t="s">
        <v>7586</v>
      </c>
      <c r="J127" s="74" t="s">
        <v>7587</v>
      </c>
      <c r="K127" s="74" t="s">
        <v>7588</v>
      </c>
      <c r="L127" s="74" t="s">
        <v>7589</v>
      </c>
      <c r="M127" s="200">
        <v>2017.0</v>
      </c>
      <c r="N127" s="74" t="s">
        <v>7590</v>
      </c>
      <c r="O127" s="200">
        <v>18.0</v>
      </c>
      <c r="P127" s="200">
        <v>11.0</v>
      </c>
      <c r="Q127" s="74"/>
      <c r="R127" s="74"/>
      <c r="S127" s="74"/>
      <c r="T127" s="200">
        <v>0.0</v>
      </c>
      <c r="U127" s="200">
        <v>14.0</v>
      </c>
      <c r="V127" s="74" t="s">
        <v>7591</v>
      </c>
      <c r="W127" s="27" t="s">
        <v>7592</v>
      </c>
      <c r="X127" s="74" t="s">
        <v>4429</v>
      </c>
      <c r="Y127" s="74" t="s">
        <v>4430</v>
      </c>
      <c r="Z127" s="74" t="s">
        <v>5011</v>
      </c>
      <c r="AA127" s="74" t="s">
        <v>367</v>
      </c>
      <c r="AB127" s="74" t="s">
        <v>7593</v>
      </c>
      <c r="AC127" s="74"/>
      <c r="AD127" s="74"/>
      <c r="AE127" s="74"/>
      <c r="AF127" s="74"/>
      <c r="AG127" s="74"/>
      <c r="AH127" s="74"/>
    </row>
    <row r="128">
      <c r="A128" s="254" t="s">
        <v>1141</v>
      </c>
      <c r="B128" s="95" t="s">
        <v>799</v>
      </c>
      <c r="C128" s="136">
        <v>45924.0</v>
      </c>
      <c r="D128" s="95" t="s">
        <v>1264</v>
      </c>
      <c r="E128" s="94" t="s">
        <v>4582</v>
      </c>
      <c r="F128" s="95" t="s">
        <v>559</v>
      </c>
      <c r="G128" s="134" t="s">
        <v>4583</v>
      </c>
      <c r="H128" s="94" t="s">
        <v>289</v>
      </c>
      <c r="I128" s="94" t="s">
        <v>4584</v>
      </c>
      <c r="J128" s="2" t="s">
        <v>4585</v>
      </c>
      <c r="K128" s="2" t="s">
        <v>4586</v>
      </c>
      <c r="L128" s="2" t="s">
        <v>4587</v>
      </c>
      <c r="M128" s="2">
        <v>2025.0</v>
      </c>
      <c r="N128" s="2" t="s">
        <v>4588</v>
      </c>
      <c r="O128" s="2">
        <v>21.0</v>
      </c>
      <c r="P128" s="2">
        <v>7.0</v>
      </c>
      <c r="Q128" s="2" t="s">
        <v>4589</v>
      </c>
      <c r="T128" s="2">
        <v>0.0</v>
      </c>
      <c r="U128" s="2">
        <v>0.0</v>
      </c>
      <c r="V128" s="2" t="s">
        <v>4590</v>
      </c>
      <c r="W128" s="17" t="s">
        <v>4591</v>
      </c>
      <c r="X128" s="2" t="s">
        <v>4429</v>
      </c>
      <c r="Y128" s="2" t="s">
        <v>4430</v>
      </c>
      <c r="Z128" s="2" t="s">
        <v>4592</v>
      </c>
      <c r="AA128" s="2" t="s">
        <v>367</v>
      </c>
      <c r="AB128" s="2" t="s">
        <v>4593</v>
      </c>
    </row>
    <row r="129">
      <c r="A129" s="254" t="s">
        <v>1141</v>
      </c>
      <c r="B129" s="95" t="s">
        <v>799</v>
      </c>
      <c r="C129" s="136">
        <v>45924.0</v>
      </c>
      <c r="D129" s="95" t="s">
        <v>1264</v>
      </c>
      <c r="E129" s="94" t="s">
        <v>4594</v>
      </c>
      <c r="F129" s="95" t="s">
        <v>559</v>
      </c>
      <c r="G129" s="134">
        <v>46290.0</v>
      </c>
      <c r="H129" s="94" t="s">
        <v>289</v>
      </c>
      <c r="I129" s="94" t="s">
        <v>4595</v>
      </c>
      <c r="J129" s="2" t="s">
        <v>4596</v>
      </c>
      <c r="K129" s="2" t="s">
        <v>4597</v>
      </c>
      <c r="L129" s="2" t="s">
        <v>4598</v>
      </c>
      <c r="M129" s="2">
        <v>2025.0</v>
      </c>
      <c r="N129" s="2" t="s">
        <v>4515</v>
      </c>
      <c r="O129" s="2">
        <v>51.0</v>
      </c>
      <c r="P129" s="151">
        <v>45846.0</v>
      </c>
      <c r="R129" s="2">
        <v>474.0</v>
      </c>
      <c r="S129" s="2">
        <v>485.0</v>
      </c>
      <c r="T129" s="2">
        <v>0.0</v>
      </c>
      <c r="U129" s="2">
        <v>0.0</v>
      </c>
      <c r="V129" s="2" t="s">
        <v>4599</v>
      </c>
      <c r="W129" s="10" t="s">
        <v>4600</v>
      </c>
      <c r="X129" s="2" t="s">
        <v>4429</v>
      </c>
      <c r="Y129" s="2" t="s">
        <v>4430</v>
      </c>
      <c r="AA129" s="2" t="s">
        <v>367</v>
      </c>
      <c r="AB129" s="2" t="s">
        <v>4601</v>
      </c>
    </row>
    <row r="130">
      <c r="A130" s="252" t="s">
        <v>10827</v>
      </c>
      <c r="B130" s="95" t="s">
        <v>799</v>
      </c>
      <c r="C130" s="136">
        <v>45924.0</v>
      </c>
      <c r="D130" s="95" t="s">
        <v>1264</v>
      </c>
      <c r="E130" s="94" t="s">
        <v>4602</v>
      </c>
      <c r="F130" s="95" t="s">
        <v>559</v>
      </c>
      <c r="G130" s="134">
        <v>45925.0</v>
      </c>
      <c r="H130" s="94" t="s">
        <v>289</v>
      </c>
      <c r="I130" s="94" t="s">
        <v>4603</v>
      </c>
      <c r="J130" s="2" t="s">
        <v>4604</v>
      </c>
      <c r="K130" s="2" t="s">
        <v>4605</v>
      </c>
      <c r="L130" s="2" t="s">
        <v>2562</v>
      </c>
      <c r="M130" s="2">
        <v>2025.0</v>
      </c>
      <c r="N130" s="2" t="s">
        <v>4606</v>
      </c>
      <c r="O130" s="2">
        <v>19.0</v>
      </c>
      <c r="P130" s="2">
        <v>3.0</v>
      </c>
      <c r="R130" s="2">
        <v>296.0</v>
      </c>
      <c r="S130" s="2">
        <v>301.0</v>
      </c>
      <c r="T130" s="2">
        <v>0.0</v>
      </c>
      <c r="U130" s="2">
        <v>0.0</v>
      </c>
      <c r="V130" s="2" t="s">
        <v>2566</v>
      </c>
      <c r="W130" s="10" t="s">
        <v>4607</v>
      </c>
      <c r="X130" s="2" t="s">
        <v>4429</v>
      </c>
      <c r="Y130" s="2" t="s">
        <v>4430</v>
      </c>
      <c r="AA130" s="2" t="s">
        <v>367</v>
      </c>
      <c r="AB130" s="2" t="s">
        <v>4608</v>
      </c>
    </row>
    <row r="131">
      <c r="A131" s="254" t="s">
        <v>1141</v>
      </c>
      <c r="B131" s="95" t="s">
        <v>799</v>
      </c>
      <c r="C131" s="136">
        <v>45924.0</v>
      </c>
      <c r="D131" s="95" t="s">
        <v>762</v>
      </c>
      <c r="E131" s="94" t="s">
        <v>4609</v>
      </c>
      <c r="F131" s="95" t="s">
        <v>559</v>
      </c>
      <c r="G131" s="134">
        <v>45925.0</v>
      </c>
      <c r="H131" s="94" t="s">
        <v>700</v>
      </c>
      <c r="I131" s="94" t="s">
        <v>4610</v>
      </c>
      <c r="J131" s="2" t="s">
        <v>4611</v>
      </c>
      <c r="K131" s="2" t="s">
        <v>4612</v>
      </c>
      <c r="L131" s="2" t="s">
        <v>4613</v>
      </c>
      <c r="M131" s="2">
        <v>2025.0</v>
      </c>
      <c r="N131" s="2" t="s">
        <v>4614</v>
      </c>
      <c r="O131" s="2">
        <v>110.0</v>
      </c>
      <c r="Q131" s="2">
        <v>102563.0</v>
      </c>
      <c r="T131" s="2">
        <v>0.0</v>
      </c>
      <c r="U131" s="2">
        <v>0.0</v>
      </c>
      <c r="V131" s="2" t="s">
        <v>4615</v>
      </c>
      <c r="W131" s="10" t="s">
        <v>4616</v>
      </c>
      <c r="X131" s="2" t="s">
        <v>4429</v>
      </c>
      <c r="Y131" s="2" t="s">
        <v>4430</v>
      </c>
      <c r="Z131" s="2" t="s">
        <v>4617</v>
      </c>
      <c r="AA131" s="2" t="s">
        <v>367</v>
      </c>
      <c r="AB131" s="2" t="s">
        <v>4618</v>
      </c>
    </row>
    <row r="132">
      <c r="A132" s="254" t="s">
        <v>1141</v>
      </c>
      <c r="B132" s="95" t="s">
        <v>799</v>
      </c>
      <c r="C132" s="136">
        <v>45924.0</v>
      </c>
      <c r="D132" s="95" t="s">
        <v>1264</v>
      </c>
      <c r="E132" s="94" t="s">
        <v>4619</v>
      </c>
      <c r="F132" s="95" t="s">
        <v>559</v>
      </c>
      <c r="G132" s="134">
        <v>45925.0</v>
      </c>
      <c r="H132" s="94" t="s">
        <v>700</v>
      </c>
      <c r="I132" s="94" t="s">
        <v>4620</v>
      </c>
      <c r="J132" s="2" t="s">
        <v>4621</v>
      </c>
      <c r="K132" s="2" t="s">
        <v>4622</v>
      </c>
      <c r="L132" s="2" t="s">
        <v>4623</v>
      </c>
      <c r="M132" s="2">
        <v>2025.0</v>
      </c>
      <c r="N132" s="2" t="s">
        <v>4624</v>
      </c>
      <c r="O132" s="2">
        <v>69.0</v>
      </c>
      <c r="P132" s="2">
        <v>6.0</v>
      </c>
      <c r="R132" s="2">
        <v>606.0</v>
      </c>
      <c r="S132" s="2">
        <v>614.0</v>
      </c>
      <c r="T132" s="2">
        <v>0.0</v>
      </c>
      <c r="U132" s="2">
        <v>0.0</v>
      </c>
      <c r="V132" s="2" t="s">
        <v>4625</v>
      </c>
      <c r="W132" s="10" t="s">
        <v>4626</v>
      </c>
      <c r="X132" s="2" t="s">
        <v>4429</v>
      </c>
      <c r="Y132" s="2" t="s">
        <v>4430</v>
      </c>
      <c r="Z132" s="2" t="s">
        <v>4431</v>
      </c>
      <c r="AA132" s="2" t="s">
        <v>367</v>
      </c>
      <c r="AB132" s="2" t="s">
        <v>4627</v>
      </c>
    </row>
    <row r="133">
      <c r="A133" s="254" t="s">
        <v>1141</v>
      </c>
      <c r="B133" s="95" t="s">
        <v>799</v>
      </c>
      <c r="C133" s="136">
        <v>45924.0</v>
      </c>
      <c r="D133" s="95" t="s">
        <v>762</v>
      </c>
      <c r="E133" s="94" t="s">
        <v>4628</v>
      </c>
      <c r="F133" s="95" t="s">
        <v>559</v>
      </c>
      <c r="G133" s="134">
        <v>45925.0</v>
      </c>
      <c r="H133" s="94" t="s">
        <v>700</v>
      </c>
      <c r="I133" s="94" t="s">
        <v>4629</v>
      </c>
      <c r="J133" s="2" t="s">
        <v>4630</v>
      </c>
      <c r="K133" s="2" t="s">
        <v>4631</v>
      </c>
      <c r="L133" s="2" t="s">
        <v>4632</v>
      </c>
      <c r="M133" s="2">
        <v>2025.0</v>
      </c>
      <c r="N133" s="2" t="s">
        <v>4633</v>
      </c>
      <c r="O133" s="2">
        <v>8.0</v>
      </c>
      <c r="P133" s="2">
        <v>2.0</v>
      </c>
      <c r="R133" s="2">
        <v>84.0</v>
      </c>
      <c r="S133" s="2">
        <v>89.0</v>
      </c>
      <c r="T133" s="2">
        <v>0.0</v>
      </c>
      <c r="U133" s="2">
        <v>0.0</v>
      </c>
      <c r="V133" s="2" t="s">
        <v>4634</v>
      </c>
      <c r="W133" s="10" t="s">
        <v>4635</v>
      </c>
      <c r="X133" s="2" t="s">
        <v>4429</v>
      </c>
      <c r="Y133" s="2" t="s">
        <v>4430</v>
      </c>
      <c r="Z133" s="2" t="s">
        <v>4469</v>
      </c>
      <c r="AA133" s="2" t="s">
        <v>367</v>
      </c>
      <c r="AB133" s="2" t="s">
        <v>4636</v>
      </c>
    </row>
    <row r="134">
      <c r="A134" s="254" t="s">
        <v>1141</v>
      </c>
      <c r="B134" s="95" t="s">
        <v>799</v>
      </c>
      <c r="C134" s="136">
        <v>45924.0</v>
      </c>
      <c r="D134" s="95" t="s">
        <v>1264</v>
      </c>
      <c r="E134" s="94" t="s">
        <v>4637</v>
      </c>
      <c r="F134" s="95" t="s">
        <v>559</v>
      </c>
      <c r="G134" s="134">
        <v>45925.0</v>
      </c>
      <c r="H134" s="94" t="s">
        <v>289</v>
      </c>
      <c r="I134" s="94" t="s">
        <v>4638</v>
      </c>
      <c r="J134" s="2" t="s">
        <v>4639</v>
      </c>
      <c r="K134" s="2" t="s">
        <v>4640</v>
      </c>
      <c r="L134" s="2" t="s">
        <v>4641</v>
      </c>
      <c r="M134" s="2">
        <v>2025.0</v>
      </c>
      <c r="N134" s="2" t="s">
        <v>4642</v>
      </c>
      <c r="O134" s="2">
        <v>14.0</v>
      </c>
      <c r="P134" s="2">
        <v>2.0</v>
      </c>
      <c r="Q134" s="2" t="s">
        <v>4643</v>
      </c>
      <c r="T134" s="2">
        <v>0.0</v>
      </c>
      <c r="U134" s="2">
        <v>0.0</v>
      </c>
      <c r="V134" s="2" t="s">
        <v>4644</v>
      </c>
      <c r="W134" s="10" t="s">
        <v>4645</v>
      </c>
      <c r="X134" s="2" t="s">
        <v>4429</v>
      </c>
      <c r="Y134" s="2" t="s">
        <v>4430</v>
      </c>
      <c r="Z134" s="2" t="s">
        <v>4431</v>
      </c>
      <c r="AA134" s="2" t="s">
        <v>367</v>
      </c>
      <c r="AB134" s="2" t="s">
        <v>4646</v>
      </c>
    </row>
    <row r="135">
      <c r="A135" s="254" t="s">
        <v>1141</v>
      </c>
      <c r="B135" s="95" t="s">
        <v>799</v>
      </c>
      <c r="C135" s="136">
        <v>45924.0</v>
      </c>
      <c r="D135" s="95" t="s">
        <v>1264</v>
      </c>
      <c r="E135" s="94" t="s">
        <v>4647</v>
      </c>
      <c r="F135" s="95" t="s">
        <v>559</v>
      </c>
      <c r="G135" s="134">
        <v>45925.0</v>
      </c>
      <c r="H135" s="94" t="s">
        <v>289</v>
      </c>
      <c r="I135" s="94" t="s">
        <v>4648</v>
      </c>
      <c r="J135" s="2" t="s">
        <v>4649</v>
      </c>
      <c r="K135" s="2" t="s">
        <v>4650</v>
      </c>
      <c r="L135" s="2" t="s">
        <v>4651</v>
      </c>
      <c r="M135" s="2">
        <v>2025.0</v>
      </c>
      <c r="N135" s="2" t="s">
        <v>2103</v>
      </c>
      <c r="O135" s="2">
        <v>15.0</v>
      </c>
      <c r="P135" s="2">
        <v>4.0</v>
      </c>
      <c r="Q135" s="2" t="s">
        <v>4652</v>
      </c>
      <c r="T135" s="2">
        <v>0.0</v>
      </c>
      <c r="U135" s="2">
        <v>0.0</v>
      </c>
      <c r="V135" s="2" t="s">
        <v>4653</v>
      </c>
      <c r="W135" s="10" t="s">
        <v>4654</v>
      </c>
      <c r="X135" s="2" t="s">
        <v>4429</v>
      </c>
      <c r="Y135" s="2" t="s">
        <v>4430</v>
      </c>
      <c r="Z135" s="2" t="s">
        <v>4431</v>
      </c>
      <c r="AA135" s="2" t="s">
        <v>367</v>
      </c>
      <c r="AB135" s="2" t="s">
        <v>4655</v>
      </c>
    </row>
    <row r="136">
      <c r="A136" s="254" t="s">
        <v>1141</v>
      </c>
      <c r="B136" s="95" t="s">
        <v>799</v>
      </c>
      <c r="C136" s="136">
        <v>45924.0</v>
      </c>
      <c r="D136" s="95" t="s">
        <v>1264</v>
      </c>
      <c r="E136" s="94" t="s">
        <v>4656</v>
      </c>
      <c r="F136" s="95" t="s">
        <v>559</v>
      </c>
      <c r="G136" s="134">
        <v>45925.0</v>
      </c>
      <c r="H136" s="94" t="s">
        <v>289</v>
      </c>
      <c r="I136" s="94" t="s">
        <v>4657</v>
      </c>
      <c r="J136" s="2" t="s">
        <v>4658</v>
      </c>
      <c r="K136" s="2" t="s">
        <v>4659</v>
      </c>
      <c r="L136" s="2" t="s">
        <v>4660</v>
      </c>
      <c r="M136" s="2">
        <v>2025.0</v>
      </c>
      <c r="N136" s="2" t="s">
        <v>4661</v>
      </c>
      <c r="O136" s="2">
        <v>14.0</v>
      </c>
      <c r="P136" s="2">
        <v>9.0</v>
      </c>
      <c r="Q136" s="2">
        <v>2403118.0</v>
      </c>
      <c r="T136" s="2">
        <v>0.0</v>
      </c>
      <c r="U136" s="2">
        <v>0.0</v>
      </c>
      <c r="V136" s="2" t="s">
        <v>4662</v>
      </c>
      <c r="W136" s="10" t="s">
        <v>4663</v>
      </c>
      <c r="X136" s="2" t="s">
        <v>4429</v>
      </c>
      <c r="Y136" s="2" t="s">
        <v>4430</v>
      </c>
      <c r="Z136" s="2" t="s">
        <v>4592</v>
      </c>
      <c r="AA136" s="2" t="s">
        <v>367</v>
      </c>
      <c r="AB136" s="2" t="s">
        <v>4664</v>
      </c>
    </row>
    <row r="137">
      <c r="A137" s="254" t="s">
        <v>1141</v>
      </c>
      <c r="B137" s="95" t="s">
        <v>799</v>
      </c>
      <c r="C137" s="136">
        <v>45924.0</v>
      </c>
      <c r="D137" s="95" t="s">
        <v>1264</v>
      </c>
      <c r="E137" s="94" t="s">
        <v>4665</v>
      </c>
      <c r="F137" s="150" t="s">
        <v>870</v>
      </c>
      <c r="G137" s="149">
        <v>45925.0</v>
      </c>
      <c r="H137" s="152" t="s">
        <v>289</v>
      </c>
      <c r="I137" s="153" t="s">
        <v>4544</v>
      </c>
      <c r="J137" s="2" t="s">
        <v>4666</v>
      </c>
      <c r="K137" s="2" t="s">
        <v>4667</v>
      </c>
      <c r="L137" s="2" t="s">
        <v>4668</v>
      </c>
      <c r="M137" s="2">
        <v>2025.0</v>
      </c>
      <c r="N137" s="2" t="s">
        <v>4669</v>
      </c>
      <c r="O137" s="2">
        <v>20.0</v>
      </c>
      <c r="P137" s="154">
        <v>45751.0</v>
      </c>
      <c r="Q137" s="2" t="s">
        <v>4670</v>
      </c>
      <c r="T137" s="2">
        <v>0.0</v>
      </c>
      <c r="U137" s="2">
        <v>2.0</v>
      </c>
      <c r="V137" s="2" t="s">
        <v>4671</v>
      </c>
      <c r="W137" s="10" t="s">
        <v>4672</v>
      </c>
      <c r="X137" s="2" t="s">
        <v>4429</v>
      </c>
      <c r="Y137" s="2" t="s">
        <v>4430</v>
      </c>
      <c r="Z137" s="2" t="s">
        <v>4431</v>
      </c>
      <c r="AA137" s="2" t="s">
        <v>367</v>
      </c>
      <c r="AB137" s="2" t="s">
        <v>4673</v>
      </c>
    </row>
    <row r="138">
      <c r="A138" s="254" t="s">
        <v>1141</v>
      </c>
      <c r="B138" s="95" t="s">
        <v>799</v>
      </c>
      <c r="C138" s="136">
        <v>45924.0</v>
      </c>
      <c r="D138" s="95" t="s">
        <v>1264</v>
      </c>
      <c r="E138" s="94" t="s">
        <v>4674</v>
      </c>
      <c r="F138" s="95" t="s">
        <v>559</v>
      </c>
      <c r="G138" s="134">
        <v>45925.0</v>
      </c>
      <c r="H138" s="94" t="s">
        <v>289</v>
      </c>
      <c r="I138" s="94" t="s">
        <v>4675</v>
      </c>
      <c r="J138" s="2" t="s">
        <v>4676</v>
      </c>
      <c r="K138" s="2" t="s">
        <v>4677</v>
      </c>
      <c r="L138" s="2" t="s">
        <v>4678</v>
      </c>
      <c r="M138" s="2">
        <v>2025.0</v>
      </c>
      <c r="N138" s="2" t="s">
        <v>4679</v>
      </c>
      <c r="O138" s="2">
        <v>46.0</v>
      </c>
      <c r="P138" s="2">
        <v>3.0</v>
      </c>
      <c r="R138" s="2">
        <v>370.0</v>
      </c>
      <c r="S138" s="2">
        <v>385.0</v>
      </c>
      <c r="T138" s="2">
        <v>0.0</v>
      </c>
      <c r="U138" s="2">
        <v>1.0</v>
      </c>
      <c r="V138" s="2" t="s">
        <v>4680</v>
      </c>
      <c r="W138" s="10" t="s">
        <v>4681</v>
      </c>
      <c r="X138" s="2" t="s">
        <v>4429</v>
      </c>
      <c r="Y138" s="2" t="s">
        <v>4430</v>
      </c>
      <c r="AA138" s="2" t="s">
        <v>367</v>
      </c>
      <c r="AB138" s="2" t="s">
        <v>4682</v>
      </c>
    </row>
    <row r="139">
      <c r="A139" s="254" t="s">
        <v>1141</v>
      </c>
      <c r="B139" s="95" t="s">
        <v>799</v>
      </c>
      <c r="C139" s="136">
        <v>45924.0</v>
      </c>
      <c r="D139" s="95" t="s">
        <v>1264</v>
      </c>
      <c r="E139" s="94" t="s">
        <v>4683</v>
      </c>
      <c r="F139" s="95" t="s">
        <v>4684</v>
      </c>
      <c r="G139" s="134">
        <v>45925.0</v>
      </c>
      <c r="H139" s="94" t="s">
        <v>289</v>
      </c>
      <c r="I139" s="94" t="s">
        <v>4685</v>
      </c>
      <c r="J139" s="2" t="s">
        <v>4686</v>
      </c>
      <c r="K139" s="2" t="s">
        <v>4687</v>
      </c>
      <c r="L139" s="2" t="s">
        <v>4688</v>
      </c>
      <c r="M139" s="2">
        <v>2025.0</v>
      </c>
      <c r="N139" s="2" t="s">
        <v>4689</v>
      </c>
      <c r="O139" s="2">
        <v>47.0</v>
      </c>
      <c r="P139" s="2">
        <v>1.0</v>
      </c>
      <c r="R139" s="2">
        <v>134.0</v>
      </c>
      <c r="S139" s="2">
        <v>142.0</v>
      </c>
      <c r="T139" s="2">
        <v>0.0</v>
      </c>
      <c r="U139" s="2">
        <v>2.0</v>
      </c>
      <c r="V139" s="2" t="s">
        <v>4690</v>
      </c>
      <c r="W139" s="10" t="s">
        <v>4691</v>
      </c>
      <c r="X139" s="2" t="s">
        <v>4429</v>
      </c>
      <c r="Y139" s="2" t="s">
        <v>4430</v>
      </c>
      <c r="Z139" s="2" t="s">
        <v>4692</v>
      </c>
      <c r="AA139" s="2" t="s">
        <v>367</v>
      </c>
      <c r="AB139" s="2" t="s">
        <v>4693</v>
      </c>
    </row>
    <row r="140">
      <c r="A140" s="254" t="s">
        <v>1141</v>
      </c>
      <c r="B140" s="95" t="s">
        <v>799</v>
      </c>
      <c r="C140" s="136">
        <v>45924.0</v>
      </c>
      <c r="D140" s="95" t="s">
        <v>1264</v>
      </c>
      <c r="E140" s="94" t="s">
        <v>4694</v>
      </c>
      <c r="F140" s="95" t="s">
        <v>870</v>
      </c>
      <c r="G140" s="135">
        <v>45925.0</v>
      </c>
      <c r="H140" s="94" t="s">
        <v>289</v>
      </c>
      <c r="I140" s="94" t="s">
        <v>4695</v>
      </c>
      <c r="J140" s="2" t="s">
        <v>4696</v>
      </c>
      <c r="K140" s="2" t="s">
        <v>4697</v>
      </c>
      <c r="L140" s="2" t="s">
        <v>4698</v>
      </c>
      <c r="M140" s="2">
        <v>2025.0</v>
      </c>
      <c r="N140" s="2" t="s">
        <v>4699</v>
      </c>
      <c r="O140" s="2">
        <v>11.0</v>
      </c>
      <c r="Q140" s="2" t="s">
        <v>4700</v>
      </c>
      <c r="T140" s="2">
        <v>0.0</v>
      </c>
      <c r="U140" s="2">
        <v>0.0</v>
      </c>
      <c r="V140" s="2" t="s">
        <v>4701</v>
      </c>
      <c r="W140" s="10" t="s">
        <v>4702</v>
      </c>
      <c r="X140" s="2" t="s">
        <v>4429</v>
      </c>
      <c r="Y140" s="2" t="s">
        <v>4430</v>
      </c>
      <c r="Z140" s="2" t="s">
        <v>4431</v>
      </c>
      <c r="AA140" s="2" t="s">
        <v>367</v>
      </c>
      <c r="AB140" s="2" t="s">
        <v>4703</v>
      </c>
    </row>
    <row r="141">
      <c r="A141" s="254" t="s">
        <v>1141</v>
      </c>
      <c r="B141" s="95" t="s">
        <v>799</v>
      </c>
      <c r="C141" s="136">
        <v>45924.0</v>
      </c>
      <c r="D141" s="95" t="s">
        <v>1264</v>
      </c>
      <c r="E141" s="94" t="s">
        <v>4715</v>
      </c>
      <c r="F141" s="95" t="s">
        <v>633</v>
      </c>
      <c r="G141" s="134">
        <v>45925.0</v>
      </c>
      <c r="H141" s="94" t="s">
        <v>289</v>
      </c>
      <c r="I141" s="94" t="s">
        <v>4716</v>
      </c>
      <c r="J141" s="2" t="s">
        <v>4717</v>
      </c>
      <c r="K141" s="2" t="s">
        <v>4718</v>
      </c>
      <c r="L141" s="2" t="s">
        <v>4719</v>
      </c>
      <c r="M141" s="2">
        <v>2025.0</v>
      </c>
      <c r="N141" s="2" t="s">
        <v>4720</v>
      </c>
      <c r="O141" s="2">
        <v>27.0</v>
      </c>
      <c r="Q141" s="2" t="s">
        <v>4721</v>
      </c>
      <c r="T141" s="2">
        <v>0.0</v>
      </c>
      <c r="U141" s="2">
        <v>1.0</v>
      </c>
      <c r="V141" s="2" t="s">
        <v>4722</v>
      </c>
      <c r="W141" s="10" t="s">
        <v>4723</v>
      </c>
      <c r="X141" s="2" t="s">
        <v>4429</v>
      </c>
      <c r="Y141" s="2" t="s">
        <v>4430</v>
      </c>
      <c r="Z141" s="2" t="s">
        <v>4431</v>
      </c>
      <c r="AA141" s="2" t="s">
        <v>367</v>
      </c>
      <c r="AB141" s="2" t="s">
        <v>4724</v>
      </c>
    </row>
    <row r="142">
      <c r="A142" s="254" t="s">
        <v>1141</v>
      </c>
      <c r="B142" s="95" t="s">
        <v>799</v>
      </c>
      <c r="C142" s="136">
        <v>45924.0</v>
      </c>
      <c r="D142" s="95" t="s">
        <v>1264</v>
      </c>
      <c r="E142" s="94" t="s">
        <v>4735</v>
      </c>
      <c r="F142" s="95" t="s">
        <v>4736</v>
      </c>
      <c r="G142" s="134">
        <v>45925.0</v>
      </c>
      <c r="H142" s="94" t="s">
        <v>289</v>
      </c>
      <c r="I142" s="94" t="s">
        <v>4737</v>
      </c>
      <c r="J142" s="2" t="s">
        <v>4738</v>
      </c>
      <c r="K142" s="2" t="s">
        <v>4739</v>
      </c>
      <c r="L142" s="2" t="s">
        <v>4740</v>
      </c>
      <c r="M142" s="2">
        <v>2025.0</v>
      </c>
      <c r="N142" s="2" t="s">
        <v>4741</v>
      </c>
      <c r="O142" s="2">
        <v>29.0</v>
      </c>
      <c r="P142" s="2">
        <v>3.0</v>
      </c>
      <c r="R142" s="2">
        <v>274.0</v>
      </c>
      <c r="S142" s="2">
        <v>282.0</v>
      </c>
      <c r="T142" s="2">
        <v>0.0</v>
      </c>
      <c r="U142" s="2">
        <v>1.0</v>
      </c>
      <c r="V142" s="2" t="s">
        <v>4742</v>
      </c>
      <c r="W142" s="10" t="s">
        <v>4743</v>
      </c>
      <c r="X142" s="2" t="s">
        <v>4429</v>
      </c>
      <c r="Y142" s="2" t="s">
        <v>4430</v>
      </c>
      <c r="AA142" s="2" t="s">
        <v>367</v>
      </c>
      <c r="AB142" s="2" t="s">
        <v>4744</v>
      </c>
    </row>
    <row r="143">
      <c r="A143" s="252" t="s">
        <v>10827</v>
      </c>
      <c r="B143" s="95" t="s">
        <v>799</v>
      </c>
      <c r="C143" s="136">
        <v>45924.0</v>
      </c>
      <c r="D143" s="95" t="s">
        <v>1264</v>
      </c>
      <c r="E143" s="94" t="s">
        <v>4745</v>
      </c>
      <c r="F143" s="95" t="s">
        <v>633</v>
      </c>
      <c r="G143" s="134">
        <v>45925.0</v>
      </c>
      <c r="H143" s="94" t="s">
        <v>289</v>
      </c>
      <c r="I143" s="94" t="s">
        <v>4746</v>
      </c>
      <c r="J143" s="2" t="s">
        <v>4747</v>
      </c>
      <c r="K143" s="2" t="s">
        <v>4748</v>
      </c>
      <c r="L143" s="2" t="s">
        <v>907</v>
      </c>
      <c r="M143" s="2">
        <v>2024.0</v>
      </c>
      <c r="N143" s="2" t="s">
        <v>885</v>
      </c>
      <c r="O143" s="2">
        <v>25.0</v>
      </c>
      <c r="P143" s="2">
        <v>1.0</v>
      </c>
      <c r="Q143" s="2">
        <v>450.0</v>
      </c>
      <c r="T143" s="2">
        <v>0.0</v>
      </c>
      <c r="U143" s="2">
        <v>2.0</v>
      </c>
      <c r="V143" s="2" t="s">
        <v>912</v>
      </c>
      <c r="W143" s="10" t="s">
        <v>4749</v>
      </c>
      <c r="X143" s="2" t="s">
        <v>4429</v>
      </c>
      <c r="Y143" s="2" t="s">
        <v>4430</v>
      </c>
      <c r="Z143" s="2" t="s">
        <v>4431</v>
      </c>
      <c r="AA143" s="2" t="s">
        <v>367</v>
      </c>
      <c r="AB143" s="2" t="s">
        <v>4750</v>
      </c>
    </row>
    <row r="144">
      <c r="A144" s="254" t="s">
        <v>1141</v>
      </c>
      <c r="B144" s="95" t="s">
        <v>799</v>
      </c>
      <c r="C144" s="136">
        <v>45924.0</v>
      </c>
      <c r="D144" s="95" t="s">
        <v>1264</v>
      </c>
      <c r="E144" s="94" t="s">
        <v>4751</v>
      </c>
      <c r="F144" s="95" t="s">
        <v>633</v>
      </c>
      <c r="G144" s="134">
        <v>45925.0</v>
      </c>
      <c r="H144" s="94" t="s">
        <v>289</v>
      </c>
      <c r="I144" s="94" t="s">
        <v>4752</v>
      </c>
      <c r="J144" s="2" t="s">
        <v>4753</v>
      </c>
      <c r="K144" s="2" t="s">
        <v>4754</v>
      </c>
      <c r="L144" s="2" t="s">
        <v>4755</v>
      </c>
      <c r="M144" s="2">
        <v>2024.0</v>
      </c>
      <c r="N144" s="2" t="s">
        <v>4756</v>
      </c>
      <c r="O144" s="2">
        <v>24.0</v>
      </c>
      <c r="P144" s="2">
        <v>1.0</v>
      </c>
      <c r="Q144" s="2">
        <v>554.0</v>
      </c>
      <c r="T144" s="2">
        <v>0.0</v>
      </c>
      <c r="U144" s="2">
        <v>5.0</v>
      </c>
      <c r="V144" s="2" t="s">
        <v>4757</v>
      </c>
      <c r="W144" s="10" t="s">
        <v>4758</v>
      </c>
      <c r="X144" s="2" t="s">
        <v>4429</v>
      </c>
      <c r="Y144" s="2" t="s">
        <v>4430</v>
      </c>
      <c r="Z144" s="2" t="s">
        <v>4431</v>
      </c>
      <c r="AA144" s="2" t="s">
        <v>367</v>
      </c>
      <c r="AB144" s="2" t="s">
        <v>4759</v>
      </c>
    </row>
    <row r="145">
      <c r="A145" s="254" t="s">
        <v>1141</v>
      </c>
      <c r="B145" s="95" t="s">
        <v>799</v>
      </c>
      <c r="C145" s="136">
        <v>45924.0</v>
      </c>
      <c r="D145" s="95" t="s">
        <v>1264</v>
      </c>
      <c r="E145" s="94" t="s">
        <v>4760</v>
      </c>
      <c r="F145" s="95" t="s">
        <v>633</v>
      </c>
      <c r="G145" s="134">
        <v>45925.0</v>
      </c>
      <c r="H145" s="94" t="s">
        <v>289</v>
      </c>
      <c r="I145" s="94" t="s">
        <v>4761</v>
      </c>
      <c r="J145" s="2" t="s">
        <v>4762</v>
      </c>
      <c r="K145" s="2" t="s">
        <v>4763</v>
      </c>
      <c r="L145" s="2" t="s">
        <v>4764</v>
      </c>
      <c r="M145" s="2">
        <v>2024.0</v>
      </c>
      <c r="N145" s="2" t="s">
        <v>4756</v>
      </c>
      <c r="O145" s="2">
        <v>24.0</v>
      </c>
      <c r="P145" s="2">
        <v>1.0</v>
      </c>
      <c r="Q145" s="2">
        <v>29.0</v>
      </c>
      <c r="T145" s="2">
        <v>0.0</v>
      </c>
      <c r="U145" s="2">
        <v>5.0</v>
      </c>
      <c r="V145" s="2" t="s">
        <v>4765</v>
      </c>
      <c r="W145" s="10" t="s">
        <v>4766</v>
      </c>
      <c r="X145" s="2" t="s">
        <v>4429</v>
      </c>
      <c r="Y145" s="2" t="s">
        <v>4430</v>
      </c>
      <c r="Z145" s="2" t="s">
        <v>4767</v>
      </c>
      <c r="AA145" s="2" t="s">
        <v>367</v>
      </c>
      <c r="AB145" s="2" t="s">
        <v>4768</v>
      </c>
    </row>
    <row r="146">
      <c r="A146" s="254" t="s">
        <v>1141</v>
      </c>
      <c r="B146" s="74" t="s">
        <v>549</v>
      </c>
      <c r="C146" s="242">
        <v>45925.0</v>
      </c>
      <c r="D146" s="74" t="s">
        <v>360</v>
      </c>
      <c r="E146" s="80" t="s">
        <v>7084</v>
      </c>
      <c r="F146" s="74" t="s">
        <v>6454</v>
      </c>
      <c r="G146" s="163">
        <v>45925.0</v>
      </c>
      <c r="H146" s="80" t="s">
        <v>698</v>
      </c>
      <c r="I146" s="80" t="s">
        <v>7085</v>
      </c>
      <c r="J146" s="74" t="s">
        <v>7086</v>
      </c>
      <c r="K146" s="74" t="s">
        <v>7087</v>
      </c>
      <c r="L146" s="74" t="s">
        <v>7088</v>
      </c>
      <c r="M146" s="200">
        <v>2019.0</v>
      </c>
      <c r="N146" s="74" t="s">
        <v>4669</v>
      </c>
      <c r="O146" s="200">
        <v>14.0</v>
      </c>
      <c r="P146" s="200">
        <v>5.0</v>
      </c>
      <c r="Q146" s="74" t="s">
        <v>7089</v>
      </c>
      <c r="R146" s="74"/>
      <c r="S146" s="74"/>
      <c r="T146" s="200">
        <v>0.0</v>
      </c>
      <c r="U146" s="200">
        <v>16.0</v>
      </c>
      <c r="V146" s="74" t="s">
        <v>7090</v>
      </c>
      <c r="W146" s="27" t="s">
        <v>7091</v>
      </c>
      <c r="X146" s="74" t="s">
        <v>4429</v>
      </c>
      <c r="Y146" s="74" t="s">
        <v>4430</v>
      </c>
      <c r="Z146" s="74" t="s">
        <v>5083</v>
      </c>
      <c r="AA146" s="74" t="s">
        <v>367</v>
      </c>
      <c r="AB146" s="74" t="s">
        <v>7092</v>
      </c>
      <c r="AC146" s="74"/>
      <c r="AD146" s="74"/>
      <c r="AE146" s="74"/>
      <c r="AF146" s="74"/>
      <c r="AG146" s="74"/>
      <c r="AH146" s="74"/>
    </row>
    <row r="147">
      <c r="A147" s="254" t="s">
        <v>1141</v>
      </c>
      <c r="B147" s="74" t="s">
        <v>358</v>
      </c>
      <c r="C147" s="242">
        <v>45925.0</v>
      </c>
      <c r="D147" s="74" t="s">
        <v>289</v>
      </c>
      <c r="E147" s="80" t="s">
        <v>6991</v>
      </c>
      <c r="F147" s="74" t="s">
        <v>6454</v>
      </c>
      <c r="G147" s="163">
        <v>45925.0</v>
      </c>
      <c r="H147" s="80" t="s">
        <v>2149</v>
      </c>
      <c r="I147" s="80" t="s">
        <v>6992</v>
      </c>
      <c r="J147" s="74" t="s">
        <v>6993</v>
      </c>
      <c r="K147" s="74" t="s">
        <v>6994</v>
      </c>
      <c r="L147" s="74" t="s">
        <v>6995</v>
      </c>
      <c r="M147" s="200">
        <v>2019.0</v>
      </c>
      <c r="N147" s="74" t="s">
        <v>4969</v>
      </c>
      <c r="O147" s="200">
        <v>2.0</v>
      </c>
      <c r="P147" s="200">
        <v>7.0</v>
      </c>
      <c r="Q147" s="74" t="s">
        <v>6996</v>
      </c>
      <c r="R147" s="74"/>
      <c r="S147" s="74"/>
      <c r="T147" s="200">
        <v>0.0</v>
      </c>
      <c r="U147" s="200">
        <v>12.0</v>
      </c>
      <c r="V147" s="74" t="s">
        <v>6997</v>
      </c>
      <c r="W147" s="27" t="s">
        <v>6998</v>
      </c>
      <c r="X147" s="74" t="s">
        <v>4429</v>
      </c>
      <c r="Y147" s="74" t="s">
        <v>4430</v>
      </c>
      <c r="Z147" s="74" t="s">
        <v>4767</v>
      </c>
      <c r="AA147" s="74" t="s">
        <v>367</v>
      </c>
      <c r="AB147" s="74" t="s">
        <v>6999</v>
      </c>
      <c r="AC147" s="74"/>
      <c r="AD147" s="74"/>
      <c r="AE147" s="74"/>
      <c r="AF147" s="74"/>
      <c r="AG147" s="74"/>
      <c r="AH147" s="74"/>
    </row>
    <row r="148">
      <c r="A148" s="254" t="s">
        <v>1141</v>
      </c>
      <c r="B148" s="95" t="s">
        <v>870</v>
      </c>
      <c r="C148" s="135">
        <v>45925.0</v>
      </c>
      <c r="D148" s="95" t="s">
        <v>289</v>
      </c>
      <c r="E148" s="94" t="s">
        <v>4544</v>
      </c>
      <c r="F148" s="95" t="s">
        <v>442</v>
      </c>
      <c r="G148" s="134">
        <v>45925.0</v>
      </c>
      <c r="H148" s="94" t="s">
        <v>360</v>
      </c>
      <c r="I148" s="94" t="s">
        <v>4903</v>
      </c>
      <c r="J148" s="2" t="s">
        <v>4904</v>
      </c>
      <c r="K148" s="2" t="s">
        <v>4905</v>
      </c>
      <c r="L148" s="2" t="s">
        <v>4906</v>
      </c>
      <c r="M148" s="2">
        <v>2024.0</v>
      </c>
      <c r="N148" s="2" t="s">
        <v>4907</v>
      </c>
      <c r="O148" s="2">
        <v>482.0</v>
      </c>
      <c r="P148" s="2">
        <v>8.0</v>
      </c>
      <c r="R148" s="2">
        <v>1374.0</v>
      </c>
      <c r="S148" s="2">
        <v>1390.0</v>
      </c>
      <c r="T148" s="2">
        <v>0.0</v>
      </c>
      <c r="U148" s="2">
        <v>9.0</v>
      </c>
      <c r="V148" s="2" t="s">
        <v>4908</v>
      </c>
      <c r="W148" s="10" t="s">
        <v>4909</v>
      </c>
      <c r="X148" s="2" t="s">
        <v>4429</v>
      </c>
      <c r="Y148" s="2" t="s">
        <v>4430</v>
      </c>
      <c r="AA148" s="2" t="s">
        <v>367</v>
      </c>
      <c r="AB148" s="2" t="s">
        <v>4910</v>
      </c>
    </row>
    <row r="149">
      <c r="A149" s="254" t="s">
        <v>1141</v>
      </c>
      <c r="B149" s="95" t="s">
        <v>771</v>
      </c>
      <c r="C149" s="135">
        <v>45925.0</v>
      </c>
      <c r="D149" s="95" t="s">
        <v>289</v>
      </c>
      <c r="E149" s="94" t="s">
        <v>5040</v>
      </c>
      <c r="F149" s="95" t="s">
        <v>633</v>
      </c>
      <c r="G149" s="134">
        <v>45925.0</v>
      </c>
      <c r="H149" s="94" t="s">
        <v>360</v>
      </c>
      <c r="I149" s="94" t="s">
        <v>5041</v>
      </c>
      <c r="J149" s="2" t="s">
        <v>5042</v>
      </c>
      <c r="K149" s="2" t="s">
        <v>5043</v>
      </c>
      <c r="L149" s="120" t="s">
        <v>5044</v>
      </c>
      <c r="M149" s="2">
        <v>2024.0</v>
      </c>
      <c r="N149" s="2" t="s">
        <v>1217</v>
      </c>
      <c r="O149" s="2">
        <v>55.0</v>
      </c>
      <c r="P149" s="2">
        <v>3.0</v>
      </c>
      <c r="R149" s="2">
        <v>757.0</v>
      </c>
      <c r="S149" s="2">
        <v>761.0</v>
      </c>
      <c r="T149" s="2">
        <v>0.0</v>
      </c>
      <c r="U149" s="2">
        <v>4.0</v>
      </c>
      <c r="V149" s="2" t="s">
        <v>5045</v>
      </c>
      <c r="W149" s="10" t="s">
        <v>5046</v>
      </c>
      <c r="X149" s="2" t="s">
        <v>4429</v>
      </c>
      <c r="Y149" s="2" t="s">
        <v>4430</v>
      </c>
      <c r="AA149" s="2" t="s">
        <v>367</v>
      </c>
      <c r="AB149" s="2" t="s">
        <v>5047</v>
      </c>
    </row>
    <row r="150">
      <c r="A150" s="254" t="s">
        <v>1141</v>
      </c>
      <c r="B150" s="95" t="s">
        <v>732</v>
      </c>
      <c r="C150" s="134">
        <v>45925.0</v>
      </c>
      <c r="D150" s="95" t="s">
        <v>289</v>
      </c>
      <c r="E150" s="94" t="s">
        <v>5140</v>
      </c>
      <c r="F150" s="95" t="s">
        <v>434</v>
      </c>
      <c r="G150" s="135">
        <v>45925.0</v>
      </c>
      <c r="H150" s="94" t="s">
        <v>360</v>
      </c>
      <c r="I150" s="94" t="s">
        <v>5141</v>
      </c>
      <c r="J150" s="2" t="s">
        <v>5142</v>
      </c>
      <c r="K150" s="2" t="s">
        <v>5143</v>
      </c>
      <c r="L150" s="2" t="s">
        <v>5144</v>
      </c>
      <c r="M150" s="2">
        <v>2024.0</v>
      </c>
      <c r="N150" s="2" t="s">
        <v>5145</v>
      </c>
      <c r="O150" s="2">
        <v>24.0</v>
      </c>
      <c r="P150" s="2">
        <v>1.0</v>
      </c>
      <c r="R150" s="2">
        <v>75.0</v>
      </c>
      <c r="S150" s="2">
        <v>86.0</v>
      </c>
      <c r="T150" s="2">
        <v>0.0</v>
      </c>
      <c r="U150" s="2">
        <v>33.0</v>
      </c>
      <c r="V150" s="2" t="s">
        <v>5146</v>
      </c>
      <c r="W150" s="10" t="s">
        <v>5147</v>
      </c>
      <c r="X150" s="2" t="s">
        <v>4429</v>
      </c>
      <c r="Y150" s="2" t="s">
        <v>4430</v>
      </c>
      <c r="Z150" s="2" t="s">
        <v>4617</v>
      </c>
      <c r="AA150" s="2" t="s">
        <v>367</v>
      </c>
      <c r="AB150" s="2" t="s">
        <v>5148</v>
      </c>
    </row>
    <row r="151">
      <c r="A151" s="254" t="s">
        <v>1141</v>
      </c>
      <c r="B151" s="95" t="s">
        <v>373</v>
      </c>
      <c r="C151" s="136">
        <v>45925.0</v>
      </c>
      <c r="D151" s="95" t="s">
        <v>289</v>
      </c>
      <c r="E151" s="94" t="s">
        <v>5248</v>
      </c>
      <c r="F151" s="95" t="s">
        <v>434</v>
      </c>
      <c r="G151" s="135">
        <v>45925.0</v>
      </c>
      <c r="H151" s="94" t="s">
        <v>360</v>
      </c>
      <c r="I151" s="94" t="s">
        <v>5249</v>
      </c>
      <c r="J151" s="2" t="s">
        <v>5250</v>
      </c>
      <c r="K151" s="2" t="s">
        <v>5251</v>
      </c>
      <c r="L151" s="2" t="s">
        <v>5252</v>
      </c>
      <c r="M151" s="2">
        <v>2023.0</v>
      </c>
      <c r="N151" s="2" t="s">
        <v>5071</v>
      </c>
      <c r="O151" s="2">
        <v>20.0</v>
      </c>
      <c r="P151" s="2">
        <v>21.0</v>
      </c>
      <c r="Q151" s="2">
        <v>7012.0</v>
      </c>
      <c r="T151" s="2">
        <v>0.0</v>
      </c>
      <c r="U151" s="2">
        <v>3.0</v>
      </c>
      <c r="V151" s="2" t="s">
        <v>5253</v>
      </c>
      <c r="W151" s="10" t="s">
        <v>5254</v>
      </c>
      <c r="X151" s="2" t="s">
        <v>4429</v>
      </c>
      <c r="Y151" s="2" t="s">
        <v>4430</v>
      </c>
      <c r="Z151" s="2" t="s">
        <v>4767</v>
      </c>
      <c r="AA151" s="2" t="s">
        <v>367</v>
      </c>
      <c r="AB151" s="2" t="s">
        <v>5255</v>
      </c>
    </row>
    <row r="152">
      <c r="A152" s="254" t="s">
        <v>1141</v>
      </c>
      <c r="B152" s="95" t="s">
        <v>373</v>
      </c>
      <c r="C152" s="136">
        <v>45925.0</v>
      </c>
      <c r="D152" s="95" t="s">
        <v>289</v>
      </c>
      <c r="E152" s="94" t="s">
        <v>5256</v>
      </c>
      <c r="F152" s="95" t="s">
        <v>434</v>
      </c>
      <c r="G152" s="135">
        <v>45925.0</v>
      </c>
      <c r="H152" s="94" t="s">
        <v>360</v>
      </c>
      <c r="I152" s="94" t="s">
        <v>5257</v>
      </c>
      <c r="J152" s="2" t="s">
        <v>5258</v>
      </c>
      <c r="K152" s="2" t="s">
        <v>5259</v>
      </c>
      <c r="L152" s="2" t="s">
        <v>5260</v>
      </c>
      <c r="M152" s="2">
        <v>2023.0</v>
      </c>
      <c r="N152" s="2" t="s">
        <v>5008</v>
      </c>
      <c r="O152" s="2">
        <v>38.0</v>
      </c>
      <c r="P152" s="2">
        <v>14.0</v>
      </c>
      <c r="R152" s="2">
        <v>3123.0</v>
      </c>
      <c r="S152" s="2">
        <v>3133.0</v>
      </c>
      <c r="T152" s="2">
        <v>0.0</v>
      </c>
      <c r="U152" s="2">
        <v>12.0</v>
      </c>
      <c r="V152" s="2" t="s">
        <v>5261</v>
      </c>
      <c r="W152" s="10" t="s">
        <v>5262</v>
      </c>
      <c r="X152" s="2" t="s">
        <v>4429</v>
      </c>
      <c r="Y152" s="2" t="s">
        <v>4430</v>
      </c>
      <c r="Z152" s="2" t="s">
        <v>5011</v>
      </c>
      <c r="AA152" s="2" t="s">
        <v>367</v>
      </c>
      <c r="AB152" s="2" t="s">
        <v>5263</v>
      </c>
    </row>
    <row r="153">
      <c r="A153" s="254" t="s">
        <v>1141</v>
      </c>
      <c r="B153" s="95" t="s">
        <v>725</v>
      </c>
      <c r="C153" s="135">
        <v>45925.0</v>
      </c>
      <c r="D153" s="95" t="s">
        <v>360</v>
      </c>
      <c r="E153" s="94" t="s">
        <v>5281</v>
      </c>
      <c r="F153" s="95" t="s">
        <v>373</v>
      </c>
      <c r="G153" s="136">
        <v>45925.0</v>
      </c>
      <c r="H153" s="94" t="s">
        <v>289</v>
      </c>
      <c r="I153" s="94" t="s">
        <v>5282</v>
      </c>
      <c r="J153" s="2" t="s">
        <v>5283</v>
      </c>
      <c r="K153" s="2" t="s">
        <v>5284</v>
      </c>
      <c r="L153" s="2" t="s">
        <v>5285</v>
      </c>
      <c r="M153" s="2">
        <v>2023.0</v>
      </c>
      <c r="N153" s="2" t="s">
        <v>4642</v>
      </c>
      <c r="O153" s="2">
        <v>12.0</v>
      </c>
      <c r="P153" s="2">
        <v>4.0</v>
      </c>
      <c r="Q153" s="2" t="s">
        <v>5286</v>
      </c>
      <c r="T153" s="2">
        <v>0.0</v>
      </c>
      <c r="U153" s="2">
        <v>1.0</v>
      </c>
      <c r="V153" s="2" t="s">
        <v>5287</v>
      </c>
      <c r="W153" s="10" t="s">
        <v>5288</v>
      </c>
      <c r="X153" s="2" t="s">
        <v>4429</v>
      </c>
      <c r="Y153" s="2" t="s">
        <v>4430</v>
      </c>
      <c r="Z153" s="2" t="s">
        <v>4767</v>
      </c>
      <c r="AA153" s="2" t="s">
        <v>367</v>
      </c>
      <c r="AB153" s="2" t="s">
        <v>5289</v>
      </c>
    </row>
    <row r="154">
      <c r="A154" s="254" t="s">
        <v>1141</v>
      </c>
      <c r="B154" s="95" t="s">
        <v>725</v>
      </c>
      <c r="C154" s="135">
        <v>45925.0</v>
      </c>
      <c r="D154" s="95" t="s">
        <v>360</v>
      </c>
      <c r="E154" s="94" t="s">
        <v>5314</v>
      </c>
      <c r="F154" s="95" t="s">
        <v>373</v>
      </c>
      <c r="G154" s="136">
        <v>45925.0</v>
      </c>
      <c r="H154" s="94" t="s">
        <v>289</v>
      </c>
      <c r="I154" s="94" t="s">
        <v>5315</v>
      </c>
      <c r="J154" s="2" t="s">
        <v>5316</v>
      </c>
      <c r="K154" s="2" t="s">
        <v>5317</v>
      </c>
      <c r="L154" s="2" t="s">
        <v>5318</v>
      </c>
      <c r="M154" s="2">
        <v>2023.0</v>
      </c>
      <c r="N154" s="2" t="s">
        <v>5319</v>
      </c>
      <c r="O154" s="2">
        <v>98.0</v>
      </c>
      <c r="P154" s="2">
        <v>9.0</v>
      </c>
      <c r="R154" s="2">
        <v>1002.0</v>
      </c>
      <c r="S154" s="2">
        <v>1007.0</v>
      </c>
      <c r="T154" s="2">
        <v>0.0</v>
      </c>
      <c r="U154" s="2">
        <v>8.0</v>
      </c>
      <c r="V154" s="2" t="s">
        <v>5320</v>
      </c>
      <c r="W154" s="10" t="s">
        <v>5321</v>
      </c>
      <c r="X154" s="2" t="s">
        <v>4429</v>
      </c>
      <c r="Y154" s="2" t="s">
        <v>4430</v>
      </c>
      <c r="Z154" s="2" t="s">
        <v>5272</v>
      </c>
      <c r="AA154" s="2" t="s">
        <v>367</v>
      </c>
      <c r="AB154" s="2" t="s">
        <v>5322</v>
      </c>
    </row>
    <row r="155">
      <c r="A155" s="254" t="s">
        <v>1141</v>
      </c>
      <c r="B155" s="95" t="s">
        <v>725</v>
      </c>
      <c r="C155" s="135">
        <v>45925.0</v>
      </c>
      <c r="D155" s="95" t="s">
        <v>360</v>
      </c>
      <c r="E155" s="94" t="s">
        <v>5376</v>
      </c>
      <c r="F155" s="95" t="s">
        <v>870</v>
      </c>
      <c r="G155" s="135">
        <v>45925.0</v>
      </c>
      <c r="H155" s="94" t="s">
        <v>289</v>
      </c>
      <c r="I155" s="94" t="s">
        <v>5377</v>
      </c>
      <c r="J155" s="2" t="s">
        <v>5378</v>
      </c>
      <c r="K155" s="2" t="s">
        <v>5379</v>
      </c>
      <c r="L155" s="2" t="s">
        <v>5380</v>
      </c>
      <c r="M155" s="2">
        <v>2023.0</v>
      </c>
      <c r="N155" s="2" t="s">
        <v>4846</v>
      </c>
      <c r="O155" s="2">
        <v>288.0</v>
      </c>
      <c r="R155" s="2">
        <v>1.0</v>
      </c>
      <c r="S155" s="2">
        <v>9.0</v>
      </c>
      <c r="T155" s="2">
        <v>0.0</v>
      </c>
      <c r="U155" s="2">
        <v>3.0</v>
      </c>
      <c r="V155" s="2" t="s">
        <v>5381</v>
      </c>
      <c r="W155" s="10" t="s">
        <v>5382</v>
      </c>
      <c r="X155" s="2" t="s">
        <v>4429</v>
      </c>
      <c r="Y155" s="2" t="s">
        <v>4430</v>
      </c>
      <c r="AA155" s="2" t="s">
        <v>367</v>
      </c>
      <c r="AB155" s="2" t="s">
        <v>5383</v>
      </c>
    </row>
    <row r="156">
      <c r="A156" s="254" t="s">
        <v>1141</v>
      </c>
      <c r="B156" s="95" t="s">
        <v>725</v>
      </c>
      <c r="C156" s="135">
        <v>45925.0</v>
      </c>
      <c r="D156" s="95" t="s">
        <v>289</v>
      </c>
      <c r="E156" s="94" t="s">
        <v>5409</v>
      </c>
      <c r="F156" s="95" t="s">
        <v>785</v>
      </c>
      <c r="G156" s="136">
        <v>45925.0</v>
      </c>
      <c r="H156" s="94" t="s">
        <v>1264</v>
      </c>
      <c r="I156" s="94" t="s">
        <v>5393</v>
      </c>
      <c r="J156" s="2" t="s">
        <v>5410</v>
      </c>
      <c r="K156" s="2" t="s">
        <v>5411</v>
      </c>
      <c r="L156" s="2" t="s">
        <v>5412</v>
      </c>
      <c r="M156" s="2">
        <v>2023.0</v>
      </c>
      <c r="N156" s="2" t="s">
        <v>5413</v>
      </c>
      <c r="O156" s="2">
        <v>22.0</v>
      </c>
      <c r="P156" s="2">
        <v>4.0</v>
      </c>
      <c r="R156" s="2">
        <v>665.0</v>
      </c>
      <c r="S156" s="2">
        <v>668.0</v>
      </c>
      <c r="T156" s="2">
        <v>0.0</v>
      </c>
      <c r="U156" s="2">
        <v>1.0</v>
      </c>
      <c r="V156" s="2" t="s">
        <v>5414</v>
      </c>
      <c r="W156" s="10" t="s">
        <v>5415</v>
      </c>
      <c r="X156" s="2" t="s">
        <v>4429</v>
      </c>
      <c r="Y156" s="2" t="s">
        <v>4430</v>
      </c>
      <c r="Z156" s="2" t="s">
        <v>4617</v>
      </c>
      <c r="AA156" s="2" t="s">
        <v>367</v>
      </c>
      <c r="AB156" s="2" t="s">
        <v>5416</v>
      </c>
    </row>
    <row r="157">
      <c r="A157" s="256" t="s">
        <v>10827</v>
      </c>
      <c r="B157" s="74" t="s">
        <v>562</v>
      </c>
      <c r="C157" s="163">
        <v>45925.0</v>
      </c>
      <c r="D157" s="74" t="s">
        <v>289</v>
      </c>
      <c r="E157" s="80" t="s">
        <v>6313</v>
      </c>
      <c r="F157" s="74" t="s">
        <v>342</v>
      </c>
      <c r="G157" s="255">
        <v>45925.0</v>
      </c>
      <c r="H157" s="80" t="s">
        <v>1264</v>
      </c>
      <c r="I157" s="80" t="s">
        <v>6314</v>
      </c>
      <c r="J157" s="74" t="s">
        <v>6315</v>
      </c>
      <c r="K157" s="74" t="s">
        <v>6316</v>
      </c>
      <c r="L157" s="74" t="s">
        <v>6317</v>
      </c>
      <c r="M157" s="200">
        <v>2021.0</v>
      </c>
      <c r="N157" s="74" t="s">
        <v>5571</v>
      </c>
      <c r="O157" s="200">
        <v>9.0</v>
      </c>
      <c r="P157" s="74"/>
      <c r="Q157" s="200">
        <v>639405.0</v>
      </c>
      <c r="R157" s="74"/>
      <c r="S157" s="74"/>
      <c r="T157" s="200">
        <v>0.0</v>
      </c>
      <c r="U157" s="200">
        <v>23.0</v>
      </c>
      <c r="V157" s="74" t="s">
        <v>6318</v>
      </c>
      <c r="W157" s="27" t="s">
        <v>6319</v>
      </c>
      <c r="X157" s="74" t="s">
        <v>4429</v>
      </c>
      <c r="Y157" s="74" t="s">
        <v>4430</v>
      </c>
      <c r="Z157" s="74" t="s">
        <v>4767</v>
      </c>
      <c r="AA157" s="74" t="s">
        <v>367</v>
      </c>
      <c r="AB157" s="74" t="s">
        <v>6320</v>
      </c>
      <c r="AC157" s="74"/>
      <c r="AD157" s="74"/>
      <c r="AE157" s="74"/>
      <c r="AF157" s="74"/>
      <c r="AG157" s="74"/>
      <c r="AH157" s="74"/>
    </row>
    <row r="158">
      <c r="A158" s="254" t="s">
        <v>1141</v>
      </c>
      <c r="B158" s="74" t="s">
        <v>562</v>
      </c>
      <c r="C158" s="163">
        <v>45925.0</v>
      </c>
      <c r="D158" s="74" t="s">
        <v>360</v>
      </c>
      <c r="E158" s="80" t="s">
        <v>6235</v>
      </c>
      <c r="F158" s="74" t="s">
        <v>342</v>
      </c>
      <c r="G158" s="255">
        <v>45925.0</v>
      </c>
      <c r="H158" s="80" t="s">
        <v>698</v>
      </c>
      <c r="I158" s="80" t="s">
        <v>6244</v>
      </c>
      <c r="J158" s="74" t="s">
        <v>6245</v>
      </c>
      <c r="K158" s="74" t="s">
        <v>6246</v>
      </c>
      <c r="L158" s="74" t="s">
        <v>6247</v>
      </c>
      <c r="M158" s="200">
        <v>2021.0</v>
      </c>
      <c r="N158" s="74" t="s">
        <v>6248</v>
      </c>
      <c r="O158" s="200">
        <v>28.0</v>
      </c>
      <c r="P158" s="200">
        <v>7.0</v>
      </c>
      <c r="Q158" s="74"/>
      <c r="R158" s="200">
        <v>1403.0</v>
      </c>
      <c r="S158" s="200">
        <v>141000.0</v>
      </c>
      <c r="T158" s="200">
        <v>0.0</v>
      </c>
      <c r="U158" s="200">
        <v>20.0</v>
      </c>
      <c r="V158" s="74" t="s">
        <v>6249</v>
      </c>
      <c r="W158" s="27" t="s">
        <v>6250</v>
      </c>
      <c r="X158" s="74" t="s">
        <v>4429</v>
      </c>
      <c r="Y158" s="74" t="s">
        <v>4430</v>
      </c>
      <c r="Z158" s="74"/>
      <c r="AA158" s="74" t="s">
        <v>367</v>
      </c>
      <c r="AB158" s="74" t="s">
        <v>6251</v>
      </c>
      <c r="AC158" s="74"/>
      <c r="AD158" s="74"/>
      <c r="AE158" s="74"/>
      <c r="AF158" s="74"/>
      <c r="AG158" s="74"/>
      <c r="AH158" s="74"/>
    </row>
    <row r="159">
      <c r="A159" s="254" t="s">
        <v>1141</v>
      </c>
      <c r="B159" s="74" t="s">
        <v>562</v>
      </c>
      <c r="C159" s="163">
        <v>45925.0</v>
      </c>
      <c r="D159" s="74" t="s">
        <v>360</v>
      </c>
      <c r="E159" s="80" t="s">
        <v>6235</v>
      </c>
      <c r="F159" s="74" t="s">
        <v>342</v>
      </c>
      <c r="G159" s="255">
        <v>45925.0</v>
      </c>
      <c r="H159" s="80" t="s">
        <v>289</v>
      </c>
      <c r="I159" s="80" t="s">
        <v>6236</v>
      </c>
      <c r="J159" s="74" t="s">
        <v>6237</v>
      </c>
      <c r="K159" s="74" t="s">
        <v>6238</v>
      </c>
      <c r="L159" s="74" t="s">
        <v>6239</v>
      </c>
      <c r="M159" s="200">
        <v>2021.0</v>
      </c>
      <c r="N159" s="74" t="s">
        <v>6240</v>
      </c>
      <c r="O159" s="200">
        <v>66.0</v>
      </c>
      <c r="P159" s="200">
        <v>4.0</v>
      </c>
      <c r="Q159" s="74"/>
      <c r="R159" s="200">
        <v>526.0</v>
      </c>
      <c r="S159" s="200">
        <v>533.0</v>
      </c>
      <c r="T159" s="200">
        <v>0.0</v>
      </c>
      <c r="U159" s="200">
        <v>13.0</v>
      </c>
      <c r="V159" s="74" t="s">
        <v>6241</v>
      </c>
      <c r="W159" s="27" t="s">
        <v>6242</v>
      </c>
      <c r="X159" s="74" t="s">
        <v>4429</v>
      </c>
      <c r="Y159" s="74" t="s">
        <v>4430</v>
      </c>
      <c r="Z159" s="74"/>
      <c r="AA159" s="74" t="s">
        <v>367</v>
      </c>
      <c r="AB159" s="74" t="s">
        <v>6243</v>
      </c>
      <c r="AC159" s="74"/>
      <c r="AD159" s="74"/>
      <c r="AE159" s="74"/>
      <c r="AF159" s="74"/>
      <c r="AG159" s="74"/>
      <c r="AH159" s="74"/>
    </row>
    <row r="160">
      <c r="A160" s="245"/>
      <c r="B160" s="74"/>
      <c r="C160" s="163"/>
      <c r="D160" s="74"/>
      <c r="E160" s="80"/>
      <c r="F160" s="74"/>
      <c r="G160" s="255"/>
      <c r="H160" s="80"/>
      <c r="I160" s="80"/>
      <c r="J160" s="74"/>
      <c r="K160" s="74"/>
      <c r="L160" s="74"/>
      <c r="M160" s="200"/>
      <c r="N160" s="74"/>
      <c r="O160" s="200"/>
      <c r="P160" s="200"/>
      <c r="Q160" s="74"/>
      <c r="R160" s="200"/>
      <c r="S160" s="200"/>
      <c r="T160" s="200"/>
      <c r="U160" s="200"/>
      <c r="V160" s="74"/>
      <c r="W160" s="27"/>
      <c r="X160" s="74"/>
      <c r="Y160" s="74"/>
      <c r="Z160" s="74"/>
      <c r="AA160" s="74"/>
      <c r="AB160" s="74"/>
      <c r="AC160" s="74"/>
      <c r="AD160" s="74"/>
      <c r="AE160" s="74"/>
      <c r="AF160" s="74"/>
      <c r="AG160" s="74"/>
      <c r="AH160" s="74"/>
    </row>
    <row r="161">
      <c r="A161" s="241" t="s">
        <v>10830</v>
      </c>
      <c r="B161" s="74"/>
      <c r="C161" s="163"/>
      <c r="D161" s="74"/>
      <c r="E161" s="80"/>
      <c r="F161" s="74"/>
      <c r="G161" s="255"/>
      <c r="H161" s="80"/>
      <c r="I161" s="80"/>
      <c r="J161" s="74"/>
      <c r="K161" s="74"/>
      <c r="L161" s="74"/>
      <c r="M161" s="200"/>
      <c r="N161" s="74"/>
      <c r="O161" s="200"/>
      <c r="P161" s="200"/>
      <c r="Q161" s="74"/>
      <c r="R161" s="200"/>
      <c r="S161" s="200"/>
      <c r="T161" s="200"/>
      <c r="U161" s="200"/>
      <c r="V161" s="74"/>
      <c r="W161" s="27"/>
      <c r="X161" s="74"/>
      <c r="Y161" s="74"/>
      <c r="Z161" s="74"/>
      <c r="AA161" s="74"/>
      <c r="AB161" s="74"/>
      <c r="AC161" s="74"/>
      <c r="AD161" s="74"/>
      <c r="AE161" s="74"/>
      <c r="AF161" s="74"/>
      <c r="AG161" s="74"/>
      <c r="AH161" s="74"/>
    </row>
    <row r="162">
      <c r="A162" s="245" t="s">
        <v>10826</v>
      </c>
      <c r="B162" s="95"/>
      <c r="C162" s="134"/>
      <c r="D162" s="95"/>
      <c r="E162" s="94"/>
      <c r="F162" s="95"/>
      <c r="G162" s="135"/>
      <c r="H162" s="94"/>
      <c r="I162" s="94"/>
      <c r="J162" s="2"/>
      <c r="K162" s="2"/>
      <c r="L162" s="2"/>
      <c r="M162" s="2"/>
      <c r="N162" s="2"/>
      <c r="O162" s="2"/>
      <c r="P162" s="142"/>
      <c r="Q162" s="2"/>
      <c r="R162" s="2"/>
      <c r="S162" s="2"/>
      <c r="X162" s="2"/>
      <c r="Y162" s="2"/>
      <c r="Z162" s="2"/>
      <c r="AA162" s="2"/>
      <c r="AB162" s="2"/>
    </row>
    <row r="163">
      <c r="A163" s="253" t="s">
        <v>1141</v>
      </c>
      <c r="B163" s="95" t="s">
        <v>2148</v>
      </c>
      <c r="C163" s="134">
        <v>45924.0</v>
      </c>
      <c r="D163" s="95" t="s">
        <v>2149</v>
      </c>
      <c r="E163" s="94" t="s">
        <v>10831</v>
      </c>
      <c r="F163" s="95" t="s">
        <v>576</v>
      </c>
      <c r="G163" s="135">
        <v>45925.0</v>
      </c>
      <c r="H163" s="94" t="s">
        <v>289</v>
      </c>
      <c r="I163" s="94" t="s">
        <v>2151</v>
      </c>
      <c r="J163" s="2" t="s">
        <v>2152</v>
      </c>
      <c r="K163" s="2" t="s">
        <v>2153</v>
      </c>
      <c r="L163" s="2" t="s">
        <v>2154</v>
      </c>
      <c r="M163" s="2" t="s">
        <v>2155</v>
      </c>
      <c r="N163" s="2" t="s">
        <v>2156</v>
      </c>
      <c r="O163" s="2">
        <v>2017.0</v>
      </c>
      <c r="P163" s="142">
        <v>42701.0</v>
      </c>
      <c r="Q163" s="2" t="s">
        <v>2157</v>
      </c>
      <c r="R163" s="2" t="s">
        <v>2158</v>
      </c>
      <c r="S163" s="2" t="s">
        <v>2159</v>
      </c>
      <c r="X163" s="2" t="s">
        <v>853</v>
      </c>
      <c r="Y163" s="2" t="s">
        <v>1005</v>
      </c>
      <c r="Z163" s="2" t="s">
        <v>1006</v>
      </c>
      <c r="AA163" s="2" t="s">
        <v>1007</v>
      </c>
      <c r="AB163" s="2" t="s">
        <v>1008</v>
      </c>
    </row>
    <row r="164">
      <c r="A164" s="253" t="s">
        <v>1141</v>
      </c>
      <c r="B164" s="95" t="s">
        <v>686</v>
      </c>
      <c r="C164" s="134">
        <v>45924.0</v>
      </c>
      <c r="D164" s="95" t="s">
        <v>289</v>
      </c>
      <c r="E164" s="94" t="s">
        <v>2624</v>
      </c>
      <c r="F164" s="95" t="s">
        <v>571</v>
      </c>
      <c r="G164" s="137">
        <v>45925.0</v>
      </c>
      <c r="H164" s="94" t="s">
        <v>2625</v>
      </c>
      <c r="I164" s="94" t="s">
        <v>2626</v>
      </c>
      <c r="J164" s="2" t="s">
        <v>1566</v>
      </c>
      <c r="K164" s="2" t="s">
        <v>2627</v>
      </c>
      <c r="L164" s="2" t="s">
        <v>2628</v>
      </c>
      <c r="M164" s="2" t="s">
        <v>2629</v>
      </c>
      <c r="N164" s="2" t="s">
        <v>2206</v>
      </c>
      <c r="O164" s="2">
        <v>2018.0</v>
      </c>
      <c r="P164" s="140">
        <v>43165.0</v>
      </c>
      <c r="S164" s="2" t="s">
        <v>1573</v>
      </c>
      <c r="X164" s="2" t="s">
        <v>853</v>
      </c>
      <c r="Y164" s="2" t="s">
        <v>1062</v>
      </c>
      <c r="Z164" s="2" t="s">
        <v>1063</v>
      </c>
      <c r="AA164" s="2" t="s">
        <v>1064</v>
      </c>
      <c r="AB164" s="2" t="s">
        <v>1065</v>
      </c>
    </row>
    <row r="165">
      <c r="A165" s="252" t="s">
        <v>10827</v>
      </c>
      <c r="B165" s="95" t="s">
        <v>2723</v>
      </c>
      <c r="C165" s="134">
        <v>45925.0</v>
      </c>
      <c r="D165" s="120" t="s">
        <v>1264</v>
      </c>
      <c r="E165" s="121" t="s">
        <v>2732</v>
      </c>
      <c r="F165" s="95" t="s">
        <v>571</v>
      </c>
      <c r="G165" s="137">
        <v>45925.0</v>
      </c>
      <c r="H165" s="94" t="s">
        <v>2625</v>
      </c>
      <c r="I165" s="94" t="s">
        <v>2733</v>
      </c>
      <c r="J165" s="2" t="s">
        <v>2734</v>
      </c>
      <c r="K165" s="2" t="s">
        <v>2735</v>
      </c>
      <c r="L165" s="2" t="s">
        <v>2736</v>
      </c>
      <c r="M165" s="2" t="s">
        <v>2737</v>
      </c>
      <c r="N165" s="2" t="s">
        <v>2738</v>
      </c>
      <c r="O165" s="2">
        <v>2021.0</v>
      </c>
      <c r="P165" s="140">
        <v>44503.0</v>
      </c>
      <c r="Q165" s="2" t="s">
        <v>2739</v>
      </c>
      <c r="S165" s="2" t="s">
        <v>2740</v>
      </c>
      <c r="X165" s="2" t="s">
        <v>853</v>
      </c>
      <c r="Y165" s="2" t="s">
        <v>1083</v>
      </c>
      <c r="Z165" s="2" t="s">
        <v>1084</v>
      </c>
      <c r="AA165" s="2" t="s">
        <v>1085</v>
      </c>
      <c r="AB165" s="2" t="s">
        <v>1086</v>
      </c>
    </row>
    <row r="166">
      <c r="A166" s="253" t="s">
        <v>1141</v>
      </c>
      <c r="B166" s="95" t="s">
        <v>2723</v>
      </c>
      <c r="C166" s="134">
        <v>45925.0</v>
      </c>
      <c r="D166" s="120" t="s">
        <v>2149</v>
      </c>
      <c r="E166" s="79" t="s">
        <v>2755</v>
      </c>
      <c r="F166" s="95" t="s">
        <v>571</v>
      </c>
      <c r="G166" s="137">
        <v>45925.0</v>
      </c>
      <c r="H166" s="94" t="s">
        <v>961</v>
      </c>
      <c r="I166" s="94" t="s">
        <v>2756</v>
      </c>
      <c r="J166" s="2" t="s">
        <v>2757</v>
      </c>
      <c r="K166" s="2" t="s">
        <v>2758</v>
      </c>
      <c r="L166" s="2" t="s">
        <v>2759</v>
      </c>
      <c r="M166" s="2" t="s">
        <v>2760</v>
      </c>
      <c r="N166" s="2" t="s">
        <v>2761</v>
      </c>
      <c r="O166" s="2">
        <v>2012.0</v>
      </c>
      <c r="P166" s="140">
        <v>40948.0</v>
      </c>
      <c r="S166" s="2" t="s">
        <v>2762</v>
      </c>
      <c r="X166" s="2" t="s">
        <v>853</v>
      </c>
      <c r="Y166" s="2" t="s">
        <v>1412</v>
      </c>
      <c r="Z166" s="2" t="s">
        <v>1413</v>
      </c>
      <c r="AA166" s="2" t="s">
        <v>1414</v>
      </c>
    </row>
    <row r="167">
      <c r="A167" s="253" t="s">
        <v>1141</v>
      </c>
      <c r="B167" s="95" t="s">
        <v>2723</v>
      </c>
      <c r="C167" s="134">
        <v>45925.0</v>
      </c>
      <c r="D167" s="120" t="s">
        <v>698</v>
      </c>
      <c r="E167" s="79" t="s">
        <v>2763</v>
      </c>
      <c r="F167" s="95" t="s">
        <v>571</v>
      </c>
      <c r="G167" s="137">
        <v>45925.0</v>
      </c>
      <c r="H167" s="94" t="s">
        <v>2625</v>
      </c>
      <c r="I167" s="94" t="s">
        <v>2764</v>
      </c>
      <c r="J167" s="2" t="s">
        <v>2765</v>
      </c>
      <c r="K167" s="2" t="s">
        <v>2766</v>
      </c>
      <c r="L167" s="2" t="s">
        <v>2767</v>
      </c>
      <c r="M167" s="2" t="s">
        <v>2768</v>
      </c>
      <c r="N167" s="2" t="s">
        <v>2769</v>
      </c>
      <c r="O167" s="2">
        <v>2019.0</v>
      </c>
      <c r="P167" s="140">
        <v>43495.0</v>
      </c>
      <c r="S167" s="2" t="s">
        <v>2770</v>
      </c>
    </row>
    <row r="168">
      <c r="A168" s="252" t="s">
        <v>10827</v>
      </c>
      <c r="B168" s="95" t="s">
        <v>2723</v>
      </c>
      <c r="C168" s="134">
        <v>45925.0</v>
      </c>
      <c r="D168" s="120" t="s">
        <v>2149</v>
      </c>
      <c r="E168" s="79" t="s">
        <v>2803</v>
      </c>
      <c r="F168" s="95" t="s">
        <v>319</v>
      </c>
      <c r="G168" s="136">
        <v>45925.0</v>
      </c>
      <c r="H168" s="94" t="s">
        <v>1368</v>
      </c>
      <c r="I168" s="94" t="s">
        <v>2804</v>
      </c>
      <c r="J168" s="2" t="s">
        <v>2805</v>
      </c>
      <c r="K168" s="2" t="s">
        <v>2806</v>
      </c>
      <c r="L168" s="2" t="s">
        <v>2807</v>
      </c>
      <c r="M168" s="2" t="s">
        <v>2808</v>
      </c>
      <c r="N168" s="2" t="s">
        <v>2809</v>
      </c>
      <c r="O168" s="2">
        <v>2018.0</v>
      </c>
      <c r="P168" s="140">
        <v>43226.0</v>
      </c>
      <c r="Q168" s="2" t="s">
        <v>2810</v>
      </c>
      <c r="S168" s="2" t="s">
        <v>2811</v>
      </c>
    </row>
    <row r="169">
      <c r="A169" s="253" t="s">
        <v>1141</v>
      </c>
      <c r="B169" s="95" t="s">
        <v>2723</v>
      </c>
      <c r="C169" s="134">
        <v>45925.0</v>
      </c>
      <c r="D169" s="120" t="s">
        <v>2149</v>
      </c>
      <c r="E169" s="79" t="s">
        <v>2848</v>
      </c>
      <c r="F169" s="95" t="s">
        <v>782</v>
      </c>
      <c r="G169" s="136">
        <v>45925.0</v>
      </c>
      <c r="H169" s="94" t="s">
        <v>289</v>
      </c>
      <c r="I169" s="94" t="s">
        <v>2849</v>
      </c>
      <c r="J169" s="2" t="s">
        <v>2850</v>
      </c>
      <c r="K169" s="2" t="s">
        <v>2851</v>
      </c>
      <c r="L169" s="2" t="s">
        <v>2852</v>
      </c>
      <c r="M169" s="2" t="s">
        <v>2853</v>
      </c>
      <c r="N169" s="2" t="s">
        <v>1873</v>
      </c>
      <c r="O169" s="2">
        <v>2014.0</v>
      </c>
      <c r="P169" s="140">
        <v>41440.0</v>
      </c>
      <c r="S169" s="2" t="s">
        <v>2854</v>
      </c>
    </row>
    <row r="170">
      <c r="A170" s="252" t="s">
        <v>10827</v>
      </c>
      <c r="B170" s="95" t="s">
        <v>2723</v>
      </c>
      <c r="C170" s="134">
        <v>45925.0</v>
      </c>
      <c r="D170" s="120" t="s">
        <v>2149</v>
      </c>
      <c r="E170" s="79" t="s">
        <v>2863</v>
      </c>
      <c r="F170" s="95" t="s">
        <v>782</v>
      </c>
      <c r="G170" s="136">
        <v>45925.0</v>
      </c>
      <c r="H170" s="94" t="s">
        <v>289</v>
      </c>
      <c r="I170" s="94" t="s">
        <v>2864</v>
      </c>
      <c r="J170" s="2" t="s">
        <v>2865</v>
      </c>
      <c r="K170" s="2" t="s">
        <v>2866</v>
      </c>
      <c r="L170" s="2" t="s">
        <v>2867</v>
      </c>
      <c r="M170" s="2" t="s">
        <v>2868</v>
      </c>
      <c r="N170" s="2" t="s">
        <v>2869</v>
      </c>
      <c r="O170" s="2">
        <v>2012.0</v>
      </c>
      <c r="P170" s="140">
        <v>40611.0</v>
      </c>
      <c r="S170" s="2" t="s">
        <v>2870</v>
      </c>
    </row>
    <row r="171">
      <c r="A171" s="252" t="s">
        <v>10827</v>
      </c>
      <c r="B171" s="95" t="s">
        <v>471</v>
      </c>
      <c r="C171" s="134">
        <v>45924.0</v>
      </c>
      <c r="D171" s="95" t="s">
        <v>289</v>
      </c>
      <c r="E171" s="94" t="s">
        <v>3790</v>
      </c>
      <c r="F171" s="95" t="s">
        <v>247</v>
      </c>
      <c r="G171" s="134">
        <v>45925.0</v>
      </c>
      <c r="H171" s="94" t="s">
        <v>3791</v>
      </c>
      <c r="I171" s="94" t="s">
        <v>3792</v>
      </c>
      <c r="J171" s="2" t="s">
        <v>3793</v>
      </c>
      <c r="K171" s="2" t="s">
        <v>3794</v>
      </c>
      <c r="L171" s="2" t="s">
        <v>3795</v>
      </c>
      <c r="M171" s="2" t="s">
        <v>3796</v>
      </c>
      <c r="N171" s="2" t="s">
        <v>3797</v>
      </c>
      <c r="O171" s="2">
        <v>2015.0</v>
      </c>
      <c r="P171" s="142">
        <v>42300.0</v>
      </c>
      <c r="S171" s="2" t="s">
        <v>3798</v>
      </c>
    </row>
    <row r="172">
      <c r="A172" s="252" t="s">
        <v>10827</v>
      </c>
      <c r="B172" s="95" t="s">
        <v>471</v>
      </c>
      <c r="C172" s="134">
        <v>45924.0</v>
      </c>
      <c r="D172" s="95" t="s">
        <v>3791</v>
      </c>
      <c r="E172" s="94" t="s">
        <v>3799</v>
      </c>
      <c r="F172" s="95" t="s">
        <v>247</v>
      </c>
      <c r="G172" s="134">
        <v>45925.0</v>
      </c>
      <c r="H172" s="94" t="s">
        <v>360</v>
      </c>
      <c r="I172" s="94" t="s">
        <v>3800</v>
      </c>
      <c r="J172" s="2" t="s">
        <v>3801</v>
      </c>
      <c r="K172" s="2" t="s">
        <v>3802</v>
      </c>
      <c r="L172" s="2" t="s">
        <v>3803</v>
      </c>
      <c r="M172" s="2" t="s">
        <v>3804</v>
      </c>
      <c r="N172" s="2" t="s">
        <v>3805</v>
      </c>
      <c r="O172" s="2">
        <v>2021.0</v>
      </c>
      <c r="P172" s="140">
        <v>44329.0</v>
      </c>
      <c r="Q172" s="2" t="s">
        <v>3806</v>
      </c>
      <c r="S172" s="2" t="s">
        <v>3807</v>
      </c>
    </row>
    <row r="173">
      <c r="A173" s="252" t="s">
        <v>10827</v>
      </c>
      <c r="B173" s="95" t="s">
        <v>471</v>
      </c>
      <c r="C173" s="134">
        <v>45924.0</v>
      </c>
      <c r="D173" s="95" t="s">
        <v>289</v>
      </c>
      <c r="E173" s="94" t="s">
        <v>3815</v>
      </c>
      <c r="F173" s="95" t="s">
        <v>247</v>
      </c>
      <c r="G173" s="134">
        <v>45925.0</v>
      </c>
      <c r="H173" s="94" t="s">
        <v>3791</v>
      </c>
      <c r="I173" s="94" t="s">
        <v>3816</v>
      </c>
      <c r="J173" s="2" t="s">
        <v>3817</v>
      </c>
      <c r="K173" s="2" t="s">
        <v>3818</v>
      </c>
      <c r="L173" s="2" t="s">
        <v>3819</v>
      </c>
      <c r="M173" s="2" t="s">
        <v>3820</v>
      </c>
      <c r="N173" s="2" t="s">
        <v>1873</v>
      </c>
      <c r="O173" s="2">
        <v>2014.0</v>
      </c>
      <c r="P173" s="140">
        <v>41292.0</v>
      </c>
      <c r="Q173" s="2" t="s">
        <v>3821</v>
      </c>
      <c r="R173" s="2" t="s">
        <v>3822</v>
      </c>
      <c r="S173" s="2" t="s">
        <v>3823</v>
      </c>
    </row>
    <row r="174">
      <c r="A174" s="252" t="s">
        <v>10827</v>
      </c>
      <c r="B174" s="95" t="s">
        <v>471</v>
      </c>
      <c r="C174" s="134">
        <v>45924.0</v>
      </c>
      <c r="D174" s="95" t="s">
        <v>289</v>
      </c>
      <c r="E174" s="94" t="s">
        <v>3861</v>
      </c>
      <c r="F174" s="95" t="s">
        <v>247</v>
      </c>
      <c r="G174" s="134">
        <v>45925.0</v>
      </c>
      <c r="H174" s="94" t="s">
        <v>3791</v>
      </c>
      <c r="I174" s="94" t="s">
        <v>3862</v>
      </c>
      <c r="J174" s="2" t="s">
        <v>3863</v>
      </c>
      <c r="K174" s="2" t="s">
        <v>3864</v>
      </c>
      <c r="L174" s="2" t="s">
        <v>3865</v>
      </c>
      <c r="M174" s="2" t="s">
        <v>3866</v>
      </c>
      <c r="N174" s="2" t="s">
        <v>1848</v>
      </c>
      <c r="O174" s="2">
        <v>2009.0</v>
      </c>
      <c r="P174" s="140">
        <v>39840.0</v>
      </c>
      <c r="Q174" s="2" t="s">
        <v>3867</v>
      </c>
      <c r="R174" s="2" t="s">
        <v>3868</v>
      </c>
      <c r="S174" s="2" t="s">
        <v>3869</v>
      </c>
    </row>
    <row r="175">
      <c r="A175" s="252" t="s">
        <v>10827</v>
      </c>
      <c r="B175" s="95" t="s">
        <v>697</v>
      </c>
      <c r="C175" s="136">
        <v>45925.0</v>
      </c>
      <c r="D175" s="95" t="s">
        <v>360</v>
      </c>
      <c r="E175" s="94" t="s">
        <v>3875</v>
      </c>
      <c r="F175" s="95" t="s">
        <v>247</v>
      </c>
      <c r="G175" s="134">
        <v>45925.0</v>
      </c>
      <c r="H175" s="94" t="s">
        <v>3791</v>
      </c>
      <c r="I175" s="94" t="s">
        <v>3876</v>
      </c>
      <c r="J175" s="2" t="s">
        <v>965</v>
      </c>
      <c r="K175" s="2" t="s">
        <v>3877</v>
      </c>
      <c r="L175" s="2" t="s">
        <v>3878</v>
      </c>
      <c r="M175" s="2" t="s">
        <v>3879</v>
      </c>
      <c r="N175" s="2" t="s">
        <v>3880</v>
      </c>
      <c r="O175" s="2">
        <v>2014.0</v>
      </c>
      <c r="P175" s="140">
        <v>41919.0</v>
      </c>
      <c r="Q175" s="2" t="s">
        <v>3881</v>
      </c>
      <c r="R175" s="2" t="s">
        <v>3882</v>
      </c>
      <c r="S175" s="2" t="s">
        <v>971</v>
      </c>
    </row>
    <row r="176">
      <c r="A176" s="252" t="s">
        <v>10827</v>
      </c>
      <c r="B176" s="95" t="s">
        <v>799</v>
      </c>
      <c r="C176" s="136">
        <v>45924.0</v>
      </c>
      <c r="D176" s="95" t="s">
        <v>1264</v>
      </c>
      <c r="E176" s="94" t="s">
        <v>4725</v>
      </c>
      <c r="F176" s="95" t="s">
        <v>633</v>
      </c>
      <c r="G176" s="134">
        <v>45925.0</v>
      </c>
      <c r="H176" s="94" t="s">
        <v>4726</v>
      </c>
      <c r="I176" s="94" t="s">
        <v>4727</v>
      </c>
      <c r="J176" s="2" t="s">
        <v>4728</v>
      </c>
      <c r="K176" s="2" t="s">
        <v>4729</v>
      </c>
      <c r="L176" s="2" t="s">
        <v>4730</v>
      </c>
      <c r="M176" s="2">
        <v>2025.0</v>
      </c>
      <c r="N176" s="2" t="s">
        <v>4699</v>
      </c>
      <c r="O176" s="2">
        <v>11.0</v>
      </c>
      <c r="Q176" s="2" t="s">
        <v>4731</v>
      </c>
      <c r="T176" s="2">
        <v>0.0</v>
      </c>
      <c r="U176" s="2">
        <v>1.0</v>
      </c>
      <c r="V176" s="2" t="s">
        <v>4732</v>
      </c>
      <c r="W176" s="10" t="s">
        <v>4733</v>
      </c>
      <c r="X176" s="2" t="s">
        <v>4429</v>
      </c>
      <c r="Y176" s="2" t="s">
        <v>4430</v>
      </c>
      <c r="Z176" s="2" t="s">
        <v>4431</v>
      </c>
      <c r="AA176" s="2" t="s">
        <v>367</v>
      </c>
      <c r="AB176" s="2" t="s">
        <v>4734</v>
      </c>
    </row>
    <row r="177">
      <c r="A177" s="252" t="s">
        <v>10827</v>
      </c>
      <c r="B177" s="95" t="s">
        <v>5450</v>
      </c>
      <c r="C177" s="135">
        <v>45925.0</v>
      </c>
      <c r="D177" s="95" t="s">
        <v>360</v>
      </c>
      <c r="E177" s="94" t="s">
        <v>5451</v>
      </c>
      <c r="F177" s="95" t="s">
        <v>870</v>
      </c>
      <c r="G177" s="135">
        <v>45925.0</v>
      </c>
      <c r="H177" s="94" t="s">
        <v>3791</v>
      </c>
      <c r="I177" s="94" t="s">
        <v>5452</v>
      </c>
      <c r="J177" s="2" t="s">
        <v>5453</v>
      </c>
      <c r="K177" s="2" t="s">
        <v>5454</v>
      </c>
      <c r="L177" s="2" t="s">
        <v>5455</v>
      </c>
      <c r="M177" s="2">
        <v>2023.0</v>
      </c>
      <c r="N177" s="2" t="s">
        <v>4942</v>
      </c>
      <c r="O177" s="2">
        <v>8.0</v>
      </c>
      <c r="P177" s="2">
        <v>3.0</v>
      </c>
      <c r="R177" s="2" t="s">
        <v>5456</v>
      </c>
      <c r="T177" s="2">
        <v>0.0</v>
      </c>
      <c r="U177" s="2">
        <v>3.0</v>
      </c>
      <c r="V177" s="2" t="s">
        <v>5457</v>
      </c>
      <c r="W177" s="17" t="s">
        <v>5458</v>
      </c>
      <c r="X177" s="2" t="s">
        <v>4429</v>
      </c>
      <c r="Y177" s="2" t="s">
        <v>4430</v>
      </c>
      <c r="Z177" s="2" t="s">
        <v>4767</v>
      </c>
      <c r="AA177" s="2" t="s">
        <v>367</v>
      </c>
      <c r="AB177" s="2" t="s">
        <v>5459</v>
      </c>
    </row>
    <row r="178">
      <c r="A178" s="252" t="s">
        <v>10827</v>
      </c>
      <c r="B178" s="95" t="s">
        <v>358</v>
      </c>
      <c r="C178" s="134">
        <v>45925.0</v>
      </c>
      <c r="D178" s="95" t="s">
        <v>289</v>
      </c>
      <c r="E178" s="94" t="s">
        <v>7051</v>
      </c>
      <c r="F178" s="95" t="s">
        <v>870</v>
      </c>
      <c r="G178" s="135">
        <v>45926.0</v>
      </c>
      <c r="H178" s="94" t="s">
        <v>2149</v>
      </c>
      <c r="I178" s="94" t="s">
        <v>7052</v>
      </c>
      <c r="J178" s="2" t="s">
        <v>7053</v>
      </c>
      <c r="K178" s="2" t="s">
        <v>7054</v>
      </c>
      <c r="L178" s="2" t="s">
        <v>7055</v>
      </c>
      <c r="M178" s="2">
        <v>2019.0</v>
      </c>
      <c r="N178" s="2" t="s">
        <v>4515</v>
      </c>
      <c r="O178" s="2">
        <v>45.0</v>
      </c>
      <c r="P178" s="2">
        <v>6.0</v>
      </c>
      <c r="R178" s="2">
        <v>397.0</v>
      </c>
      <c r="S178" s="2">
        <v>405.0</v>
      </c>
      <c r="T178" s="2">
        <v>0.0</v>
      </c>
      <c r="U178" s="2">
        <v>21.0</v>
      </c>
      <c r="V178" s="2" t="s">
        <v>7056</v>
      </c>
      <c r="W178" s="10" t="s">
        <v>7057</v>
      </c>
      <c r="X178" s="2" t="s">
        <v>4429</v>
      </c>
      <c r="Y178" s="2" t="s">
        <v>4430</v>
      </c>
      <c r="AA178" s="2" t="s">
        <v>367</v>
      </c>
      <c r="AB178" s="2" t="s">
        <v>7058</v>
      </c>
    </row>
    <row r="179">
      <c r="A179" s="263" t="s">
        <v>10827</v>
      </c>
      <c r="B179" s="121" t="s">
        <v>5450</v>
      </c>
      <c r="C179" s="157">
        <v>45925.0</v>
      </c>
      <c r="D179" s="94" t="s">
        <v>3791</v>
      </c>
      <c r="E179" s="94" t="s">
        <v>5785</v>
      </c>
      <c r="F179" s="95" t="s">
        <v>419</v>
      </c>
      <c r="G179" s="136">
        <v>45925.0</v>
      </c>
      <c r="H179" s="94" t="s">
        <v>698</v>
      </c>
      <c r="I179" s="94" t="s">
        <v>5786</v>
      </c>
      <c r="J179" s="2" t="s">
        <v>5787</v>
      </c>
      <c r="K179" s="2" t="s">
        <v>5788</v>
      </c>
      <c r="L179" s="2" t="s">
        <v>5789</v>
      </c>
      <c r="M179" s="2">
        <v>2022.0</v>
      </c>
      <c r="N179" s="2" t="s">
        <v>1758</v>
      </c>
      <c r="O179" s="2">
        <v>128.0</v>
      </c>
      <c r="P179" s="2">
        <v>9.0</v>
      </c>
      <c r="R179" s="2">
        <v>1820.0</v>
      </c>
      <c r="S179" s="2">
        <v>1825.0</v>
      </c>
      <c r="T179" s="2">
        <v>0.0</v>
      </c>
      <c r="U179" s="2">
        <v>16.0</v>
      </c>
      <c r="V179" s="2" t="s">
        <v>5790</v>
      </c>
      <c r="W179" s="10" t="s">
        <v>5791</v>
      </c>
      <c r="X179" s="2" t="s">
        <v>4429</v>
      </c>
      <c r="Y179" s="2" t="s">
        <v>4430</v>
      </c>
      <c r="AA179" s="2" t="s">
        <v>367</v>
      </c>
      <c r="AB179" s="2" t="s">
        <v>5792</v>
      </c>
    </row>
    <row r="180">
      <c r="A180" s="253" t="s">
        <v>1141</v>
      </c>
      <c r="B180" s="95" t="s">
        <v>342</v>
      </c>
      <c r="C180" s="135">
        <v>45925.0</v>
      </c>
      <c r="D180" s="95" t="s">
        <v>961</v>
      </c>
      <c r="E180" s="94" t="s">
        <v>6072</v>
      </c>
      <c r="F180" s="95" t="s">
        <v>5976</v>
      </c>
      <c r="G180" s="136">
        <v>45925.0</v>
      </c>
      <c r="H180" s="94" t="s">
        <v>4726</v>
      </c>
      <c r="I180" s="94" t="s">
        <v>6073</v>
      </c>
      <c r="J180" s="2" t="s">
        <v>6074</v>
      </c>
      <c r="K180" s="2" t="s">
        <v>6075</v>
      </c>
      <c r="L180" s="2" t="s">
        <v>6076</v>
      </c>
      <c r="M180" s="2">
        <v>2021.0</v>
      </c>
      <c r="N180" s="2" t="s">
        <v>6077</v>
      </c>
      <c r="O180" s="2">
        <v>155.0</v>
      </c>
      <c r="R180" s="2" t="s">
        <v>6078</v>
      </c>
      <c r="S180" s="2" t="s">
        <v>6079</v>
      </c>
      <c r="T180" s="2">
        <v>0.0</v>
      </c>
      <c r="U180" s="2">
        <v>24.0</v>
      </c>
      <c r="V180" s="2" t="s">
        <v>6080</v>
      </c>
      <c r="W180" s="10" t="s">
        <v>6081</v>
      </c>
      <c r="X180" s="2" t="s">
        <v>4429</v>
      </c>
      <c r="Y180" s="2" t="s">
        <v>4430</v>
      </c>
      <c r="AA180" s="2" t="s">
        <v>367</v>
      </c>
      <c r="AB180" s="2" t="s">
        <v>6082</v>
      </c>
    </row>
    <row r="181">
      <c r="A181" s="252" t="s">
        <v>10827</v>
      </c>
      <c r="B181" s="95" t="s">
        <v>342</v>
      </c>
      <c r="C181" s="135">
        <v>45925.0</v>
      </c>
      <c r="D181" s="95" t="s">
        <v>762</v>
      </c>
      <c r="E181" s="94" t="s">
        <v>6083</v>
      </c>
      <c r="F181" s="95" t="s">
        <v>5976</v>
      </c>
      <c r="G181" s="136">
        <v>45925.0</v>
      </c>
      <c r="H181" s="94" t="s">
        <v>6084</v>
      </c>
      <c r="I181" s="94" t="s">
        <v>6085</v>
      </c>
      <c r="J181" s="2" t="s">
        <v>6086</v>
      </c>
      <c r="K181" s="2" t="s">
        <v>6087</v>
      </c>
      <c r="L181" s="2" t="s">
        <v>6088</v>
      </c>
      <c r="M181" s="2">
        <v>2021.0</v>
      </c>
      <c r="N181" s="2" t="s">
        <v>6089</v>
      </c>
      <c r="O181" s="2">
        <v>102.0</v>
      </c>
      <c r="P181" s="2">
        <v>11.0</v>
      </c>
      <c r="R181" s="2">
        <v>2125.0</v>
      </c>
      <c r="S181" s="2">
        <v>2133.0</v>
      </c>
      <c r="T181" s="2">
        <v>0.0</v>
      </c>
      <c r="U181" s="2">
        <v>3.0</v>
      </c>
      <c r="V181" s="2" t="s">
        <v>6090</v>
      </c>
      <c r="W181" s="10" t="s">
        <v>6091</v>
      </c>
      <c r="X181" s="2" t="s">
        <v>4429</v>
      </c>
      <c r="Y181" s="2" t="s">
        <v>4430</v>
      </c>
      <c r="AA181" s="2" t="s">
        <v>367</v>
      </c>
      <c r="AB181" s="2" t="s">
        <v>6092</v>
      </c>
    </row>
    <row r="182">
      <c r="A182" s="252" t="s">
        <v>10827</v>
      </c>
      <c r="B182" s="95" t="s">
        <v>358</v>
      </c>
      <c r="C182" s="134">
        <v>45925.0</v>
      </c>
      <c r="D182" s="95" t="s">
        <v>289</v>
      </c>
      <c r="E182" s="94" t="s">
        <v>6991</v>
      </c>
      <c r="F182" s="95" t="s">
        <v>6454</v>
      </c>
      <c r="G182" s="136">
        <v>45925.0</v>
      </c>
      <c r="H182" s="94" t="s">
        <v>2149</v>
      </c>
      <c r="I182" s="94" t="s">
        <v>6992</v>
      </c>
      <c r="J182" s="2" t="s">
        <v>6993</v>
      </c>
      <c r="K182" s="2" t="s">
        <v>6994</v>
      </c>
      <c r="L182" s="2" t="s">
        <v>6995</v>
      </c>
      <c r="M182" s="2">
        <v>2019.0</v>
      </c>
      <c r="N182" s="2" t="s">
        <v>4969</v>
      </c>
      <c r="O182" s="2">
        <v>2.0</v>
      </c>
      <c r="P182" s="2">
        <v>7.0</v>
      </c>
      <c r="Q182" s="2" t="s">
        <v>6996</v>
      </c>
      <c r="T182" s="2">
        <v>0.0</v>
      </c>
      <c r="U182" s="2">
        <v>12.0</v>
      </c>
      <c r="V182" s="2" t="s">
        <v>6997</v>
      </c>
      <c r="W182" s="10" t="s">
        <v>6998</v>
      </c>
      <c r="X182" s="2" t="s">
        <v>4429</v>
      </c>
      <c r="Y182" s="2" t="s">
        <v>4430</v>
      </c>
      <c r="Z182" s="2" t="s">
        <v>4767</v>
      </c>
      <c r="AA182" s="2" t="s">
        <v>367</v>
      </c>
      <c r="AB182" s="2" t="s">
        <v>6999</v>
      </c>
    </row>
    <row r="183">
      <c r="A183" s="253" t="s">
        <v>1141</v>
      </c>
      <c r="B183" s="95" t="s">
        <v>712</v>
      </c>
      <c r="C183" s="135">
        <v>45925.0</v>
      </c>
      <c r="D183" s="95" t="s">
        <v>8092</v>
      </c>
      <c r="E183" s="94" t="s">
        <v>8093</v>
      </c>
      <c r="F183" s="95" t="s">
        <v>611</v>
      </c>
      <c r="G183" s="136">
        <v>45925.0</v>
      </c>
      <c r="H183" s="94" t="s">
        <v>289</v>
      </c>
      <c r="I183" s="94" t="s">
        <v>8094</v>
      </c>
      <c r="J183" s="2" t="s">
        <v>8095</v>
      </c>
      <c r="K183" s="2" t="s">
        <v>8096</v>
      </c>
      <c r="L183" s="2" t="s">
        <v>8097</v>
      </c>
      <c r="M183" s="2">
        <v>2016.0</v>
      </c>
      <c r="N183" s="2" t="s">
        <v>8098</v>
      </c>
      <c r="O183" s="2">
        <v>35.0</v>
      </c>
      <c r="R183" s="2">
        <v>62.0</v>
      </c>
      <c r="S183" s="2">
        <v>69.0</v>
      </c>
      <c r="T183" s="2">
        <v>0.0</v>
      </c>
      <c r="U183" s="2">
        <v>13.0</v>
      </c>
      <c r="V183" s="2" t="s">
        <v>8099</v>
      </c>
      <c r="W183" s="10" t="s">
        <v>8100</v>
      </c>
      <c r="X183" s="2" t="s">
        <v>4429</v>
      </c>
      <c r="Y183" s="2" t="s">
        <v>4430</v>
      </c>
      <c r="AA183" s="2" t="s">
        <v>367</v>
      </c>
      <c r="AB183" s="2" t="s">
        <v>8101</v>
      </c>
    </row>
    <row r="184">
      <c r="A184" s="253" t="s">
        <v>1141</v>
      </c>
      <c r="B184" s="95" t="s">
        <v>382</v>
      </c>
      <c r="C184" s="134">
        <v>45925.0</v>
      </c>
      <c r="D184" s="95" t="s">
        <v>289</v>
      </c>
      <c r="E184" s="94" t="s">
        <v>8552</v>
      </c>
      <c r="F184" s="95" t="s">
        <v>8553</v>
      </c>
      <c r="G184" s="135">
        <v>45925.0</v>
      </c>
      <c r="H184" s="94" t="s">
        <v>8554</v>
      </c>
      <c r="I184" s="94" t="s">
        <v>8555</v>
      </c>
      <c r="J184" s="2" t="s">
        <v>8556</v>
      </c>
      <c r="K184" s="2" t="s">
        <v>8557</v>
      </c>
      <c r="L184" s="2" t="s">
        <v>8558</v>
      </c>
      <c r="M184" s="2">
        <v>2014.0</v>
      </c>
      <c r="N184" s="2" t="s">
        <v>6687</v>
      </c>
      <c r="O184" s="2">
        <v>15.0</v>
      </c>
      <c r="P184" s="2">
        <v>1.0</v>
      </c>
      <c r="Q184" s="2">
        <v>60.0</v>
      </c>
      <c r="T184" s="2">
        <v>0.0</v>
      </c>
      <c r="U184" s="2">
        <v>37.0</v>
      </c>
      <c r="V184" s="2" t="s">
        <v>8559</v>
      </c>
      <c r="W184" s="10" t="s">
        <v>8560</v>
      </c>
      <c r="X184" s="2" t="s">
        <v>4429</v>
      </c>
      <c r="Y184" s="2" t="s">
        <v>4430</v>
      </c>
      <c r="Z184" s="2" t="s">
        <v>4767</v>
      </c>
      <c r="AA184" s="2" t="s">
        <v>367</v>
      </c>
      <c r="AB184" s="2" t="s">
        <v>8561</v>
      </c>
    </row>
    <row r="185">
      <c r="A185" s="252" t="s">
        <v>10827</v>
      </c>
      <c r="B185" s="95" t="s">
        <v>329</v>
      </c>
      <c r="C185" s="135">
        <v>45925.0</v>
      </c>
      <c r="D185" s="95" t="s">
        <v>360</v>
      </c>
      <c r="E185" s="94" t="s">
        <v>8571</v>
      </c>
      <c r="F185" s="95" t="s">
        <v>8526</v>
      </c>
      <c r="G185" s="135">
        <v>45925.0</v>
      </c>
      <c r="H185" s="94" t="s">
        <v>387</v>
      </c>
      <c r="I185" s="94" t="s">
        <v>8572</v>
      </c>
      <c r="J185" s="2" t="s">
        <v>8573</v>
      </c>
      <c r="K185" s="2" t="s">
        <v>8574</v>
      </c>
      <c r="L185" s="2" t="s">
        <v>8575</v>
      </c>
      <c r="M185" s="2">
        <v>2014.0</v>
      </c>
      <c r="N185" s="2" t="s">
        <v>4756</v>
      </c>
      <c r="O185" s="2">
        <v>14.0</v>
      </c>
      <c r="P185" s="2">
        <v>1.0</v>
      </c>
      <c r="Q185" s="2">
        <v>139.0</v>
      </c>
      <c r="T185" s="2">
        <v>0.0</v>
      </c>
      <c r="U185" s="2">
        <v>39.0</v>
      </c>
      <c r="V185" s="2" t="s">
        <v>8576</v>
      </c>
      <c r="W185" s="10" t="s">
        <v>8577</v>
      </c>
      <c r="X185" s="2" t="s">
        <v>4429</v>
      </c>
      <c r="Y185" s="2" t="s">
        <v>4430</v>
      </c>
      <c r="Z185" s="2" t="s">
        <v>4767</v>
      </c>
      <c r="AA185" s="2" t="s">
        <v>367</v>
      </c>
      <c r="AB185" s="2" t="s">
        <v>8578</v>
      </c>
    </row>
    <row r="186">
      <c r="A186" s="253" t="s">
        <v>1141</v>
      </c>
      <c r="B186" s="95" t="s">
        <v>9935</v>
      </c>
      <c r="C186" s="134">
        <v>45924.0</v>
      </c>
      <c r="D186" s="95" t="s">
        <v>3791</v>
      </c>
      <c r="E186" s="94" t="s">
        <v>10109</v>
      </c>
      <c r="F186" s="95" t="s">
        <v>585</v>
      </c>
      <c r="G186" s="134">
        <v>45925.0</v>
      </c>
      <c r="H186" s="94" t="s">
        <v>289</v>
      </c>
      <c r="I186" s="94" t="s">
        <v>9885</v>
      </c>
      <c r="J186" s="2" t="s">
        <v>10110</v>
      </c>
      <c r="K186" s="2">
        <v>7.401858131E9</v>
      </c>
      <c r="L186" s="2" t="s">
        <v>10111</v>
      </c>
      <c r="M186" s="2">
        <v>2003.0</v>
      </c>
      <c r="N186" s="2" t="s">
        <v>5152</v>
      </c>
      <c r="O186" s="2">
        <v>26.0</v>
      </c>
      <c r="P186" s="2">
        <v>8.0</v>
      </c>
      <c r="R186" s="2">
        <v>2281.0</v>
      </c>
      <c r="S186" s="2">
        <v>2287.0</v>
      </c>
      <c r="T186" s="2">
        <v>0.0</v>
      </c>
      <c r="U186" s="2">
        <v>87.0</v>
      </c>
      <c r="V186" s="2" t="s">
        <v>10112</v>
      </c>
      <c r="W186" s="10" t="s">
        <v>10113</v>
      </c>
      <c r="X186" s="2" t="s">
        <v>4429</v>
      </c>
      <c r="Y186" s="2" t="s">
        <v>4430</v>
      </c>
      <c r="AA186" s="2" t="s">
        <v>367</v>
      </c>
      <c r="AB186" s="2" t="s">
        <v>10114</v>
      </c>
    </row>
    <row r="187">
      <c r="A187" s="253" t="s">
        <v>1141</v>
      </c>
      <c r="B187" s="95" t="s">
        <v>686</v>
      </c>
      <c r="C187" s="134">
        <v>45925.0</v>
      </c>
      <c r="D187" s="95" t="s">
        <v>698</v>
      </c>
      <c r="E187" s="94" t="s">
        <v>2715</v>
      </c>
      <c r="F187" s="95" t="s">
        <v>571</v>
      </c>
      <c r="G187" s="137">
        <v>45925.0</v>
      </c>
      <c r="H187" s="94" t="s">
        <v>2625</v>
      </c>
      <c r="I187" s="94" t="s">
        <v>2716</v>
      </c>
      <c r="J187" s="2" t="s">
        <v>2717</v>
      </c>
      <c r="K187" s="2" t="s">
        <v>2718</v>
      </c>
      <c r="L187" s="2" t="s">
        <v>2719</v>
      </c>
      <c r="M187" s="2" t="s">
        <v>2720</v>
      </c>
      <c r="N187" s="2" t="s">
        <v>2721</v>
      </c>
      <c r="O187" s="2">
        <v>2009.0</v>
      </c>
      <c r="P187" s="140">
        <v>40017.0</v>
      </c>
      <c r="S187" s="2" t="s">
        <v>2722</v>
      </c>
    </row>
    <row r="188">
      <c r="A188" s="245"/>
      <c r="B188" s="74"/>
      <c r="C188" s="163"/>
      <c r="D188" s="74"/>
      <c r="E188" s="80"/>
      <c r="F188" s="74"/>
      <c r="G188" s="255"/>
      <c r="H188" s="80"/>
      <c r="I188" s="80"/>
      <c r="J188" s="74"/>
      <c r="K188" s="74"/>
      <c r="L188" s="74"/>
      <c r="M188" s="200"/>
      <c r="N188" s="74"/>
      <c r="O188" s="200"/>
      <c r="P188" s="200"/>
      <c r="Q188" s="74"/>
      <c r="R188" s="200"/>
      <c r="S188" s="200"/>
      <c r="T188" s="200"/>
      <c r="U188" s="200"/>
      <c r="V188" s="74"/>
      <c r="W188" s="27"/>
      <c r="X188" s="74"/>
      <c r="Y188" s="74"/>
      <c r="Z188" s="74"/>
      <c r="AA188" s="74"/>
      <c r="AB188" s="74"/>
      <c r="AC188" s="74"/>
      <c r="AD188" s="74"/>
      <c r="AE188" s="74"/>
      <c r="AF188" s="74"/>
      <c r="AG188" s="74"/>
      <c r="AH188" s="74"/>
    </row>
    <row r="189">
      <c r="A189" s="241" t="s">
        <v>10832</v>
      </c>
      <c r="B189" s="74"/>
      <c r="C189" s="163"/>
      <c r="D189" s="74"/>
      <c r="E189" s="80"/>
      <c r="F189" s="74"/>
      <c r="G189" s="255"/>
      <c r="H189" s="80"/>
      <c r="I189" s="80"/>
      <c r="J189" s="74"/>
      <c r="K189" s="74"/>
      <c r="L189" s="74"/>
      <c r="M189" s="200"/>
      <c r="N189" s="74"/>
      <c r="O189" s="200"/>
      <c r="P189" s="200"/>
      <c r="Q189" s="74"/>
      <c r="R189" s="200"/>
      <c r="S189" s="200"/>
      <c r="T189" s="200"/>
      <c r="U189" s="200"/>
      <c r="V189" s="74"/>
      <c r="W189" s="27"/>
      <c r="X189" s="74"/>
      <c r="Y189" s="74"/>
      <c r="Z189" s="74"/>
      <c r="AA189" s="74"/>
      <c r="AB189" s="74"/>
      <c r="AC189" s="74"/>
      <c r="AD189" s="74"/>
      <c r="AE189" s="74"/>
      <c r="AF189" s="74"/>
      <c r="AG189" s="74"/>
      <c r="AH189" s="74"/>
    </row>
    <row r="190">
      <c r="A190" s="245"/>
      <c r="B190" s="45" t="s">
        <v>756</v>
      </c>
      <c r="C190" s="264">
        <v>45925.0</v>
      </c>
      <c r="D190" s="45" t="s">
        <v>360</v>
      </c>
      <c r="E190" s="265" t="s">
        <v>842</v>
      </c>
      <c r="F190" s="45" t="s">
        <v>423</v>
      </c>
      <c r="G190" s="264">
        <v>45925.0</v>
      </c>
      <c r="H190" s="265" t="s">
        <v>360</v>
      </c>
      <c r="I190" s="265" t="s">
        <v>843</v>
      </c>
      <c r="J190" s="40" t="s">
        <v>844</v>
      </c>
      <c r="K190" s="40" t="s">
        <v>845</v>
      </c>
      <c r="L190" s="40" t="s">
        <v>846</v>
      </c>
      <c r="M190" s="40">
        <v>2007.0</v>
      </c>
      <c r="N190" s="40" t="s">
        <v>847</v>
      </c>
      <c r="O190" s="40" t="s">
        <v>848</v>
      </c>
      <c r="P190" s="40" t="s">
        <v>849</v>
      </c>
      <c r="Q190" s="40" t="s">
        <v>850</v>
      </c>
      <c r="R190" s="40" t="s">
        <v>851</v>
      </c>
      <c r="S190" s="40" t="s">
        <v>852</v>
      </c>
      <c r="T190" s="36"/>
      <c r="U190" s="36"/>
      <c r="V190" s="36"/>
      <c r="W190" s="36"/>
      <c r="X190" s="40" t="s">
        <v>853</v>
      </c>
      <c r="Y190" s="40" t="s">
        <v>854</v>
      </c>
      <c r="Z190" s="40" t="s">
        <v>855</v>
      </c>
      <c r="AA190" s="29" t="s">
        <v>856</v>
      </c>
      <c r="AB190" s="36"/>
      <c r="AC190" s="36"/>
      <c r="AD190" s="36"/>
      <c r="AE190" s="36"/>
      <c r="AF190" s="36"/>
      <c r="AG190" s="36"/>
      <c r="AH190" s="36"/>
    </row>
    <row r="191">
      <c r="A191" s="245"/>
      <c r="B191" s="45" t="s">
        <v>926</v>
      </c>
      <c r="C191" s="264">
        <v>45924.0</v>
      </c>
      <c r="D191" s="45" t="s">
        <v>360</v>
      </c>
      <c r="E191" s="265" t="s">
        <v>927</v>
      </c>
      <c r="F191" s="45" t="s">
        <v>756</v>
      </c>
      <c r="G191" s="264">
        <v>45925.0</v>
      </c>
      <c r="H191" s="265" t="s">
        <v>360</v>
      </c>
      <c r="I191" s="265" t="s">
        <v>928</v>
      </c>
      <c r="J191" s="40" t="s">
        <v>929</v>
      </c>
      <c r="K191" s="40" t="s">
        <v>930</v>
      </c>
      <c r="L191" s="40" t="s">
        <v>846</v>
      </c>
      <c r="M191" s="40">
        <v>2009.0</v>
      </c>
      <c r="N191" s="40" t="s">
        <v>931</v>
      </c>
      <c r="O191" s="40" t="s">
        <v>932</v>
      </c>
      <c r="P191" s="40" t="s">
        <v>933</v>
      </c>
      <c r="Q191" s="40" t="s">
        <v>934</v>
      </c>
      <c r="R191" s="40" t="s">
        <v>851</v>
      </c>
      <c r="S191" s="40" t="s">
        <v>935</v>
      </c>
      <c r="T191" s="36"/>
      <c r="U191" s="36"/>
      <c r="V191" s="36"/>
      <c r="W191" s="36"/>
      <c r="X191" s="40" t="s">
        <v>853</v>
      </c>
      <c r="Y191" s="40" t="s">
        <v>936</v>
      </c>
      <c r="Z191" s="40" t="s">
        <v>937</v>
      </c>
      <c r="AA191" s="29" t="s">
        <v>938</v>
      </c>
      <c r="AB191" s="36"/>
      <c r="AC191" s="36"/>
      <c r="AD191" s="36"/>
      <c r="AE191" s="36"/>
      <c r="AF191" s="36"/>
      <c r="AG191" s="36"/>
      <c r="AH191" s="36"/>
    </row>
    <row r="192">
      <c r="A192" s="245"/>
      <c r="B192" s="40" t="s">
        <v>288</v>
      </c>
      <c r="C192" s="266">
        <v>45924.0</v>
      </c>
      <c r="D192" s="40" t="s">
        <v>1264</v>
      </c>
      <c r="E192" s="40" t="s">
        <v>1265</v>
      </c>
      <c r="F192" s="40" t="s">
        <v>870</v>
      </c>
      <c r="G192" s="266">
        <v>45925.0</v>
      </c>
      <c r="H192" s="40" t="s">
        <v>360</v>
      </c>
      <c r="I192" s="40" t="s">
        <v>1266</v>
      </c>
      <c r="J192" s="40" t="s">
        <v>1267</v>
      </c>
      <c r="K192" s="40" t="s">
        <v>1268</v>
      </c>
      <c r="L192" s="40" t="s">
        <v>1269</v>
      </c>
      <c r="M192" s="40">
        <v>2011.0</v>
      </c>
      <c r="N192" s="40" t="s">
        <v>1270</v>
      </c>
      <c r="O192" s="40">
        <v>51.0</v>
      </c>
      <c r="P192" s="40">
        <v>3.0</v>
      </c>
      <c r="Q192" s="40" t="s">
        <v>1271</v>
      </c>
      <c r="R192" s="40" t="s">
        <v>851</v>
      </c>
      <c r="S192" s="40" t="s">
        <v>1272</v>
      </c>
      <c r="T192" s="36"/>
      <c r="U192" s="36"/>
      <c r="V192" s="36"/>
      <c r="W192" s="36"/>
      <c r="X192" s="40" t="s">
        <v>853</v>
      </c>
      <c r="Y192" s="40" t="s">
        <v>1273</v>
      </c>
      <c r="Z192" s="40" t="s">
        <v>1274</v>
      </c>
      <c r="AA192" s="40" t="s">
        <v>1275</v>
      </c>
      <c r="AB192" s="36"/>
      <c r="AC192" s="36"/>
      <c r="AD192" s="36"/>
      <c r="AE192" s="36"/>
      <c r="AF192" s="36"/>
      <c r="AG192" s="36"/>
      <c r="AH192" s="36"/>
    </row>
    <row r="193">
      <c r="A193" s="245"/>
      <c r="B193" s="40" t="s">
        <v>430</v>
      </c>
      <c r="C193" s="267">
        <v>45924.0</v>
      </c>
      <c r="D193" s="40" t="s">
        <v>360</v>
      </c>
      <c r="E193" s="40" t="s">
        <v>1342</v>
      </c>
      <c r="F193" s="40" t="s">
        <v>756</v>
      </c>
      <c r="G193" s="267">
        <v>45925.0</v>
      </c>
      <c r="H193" s="40" t="s">
        <v>360</v>
      </c>
      <c r="I193" s="40" t="s">
        <v>1343</v>
      </c>
      <c r="J193" s="40" t="s">
        <v>1344</v>
      </c>
      <c r="K193" s="40" t="s">
        <v>1345</v>
      </c>
      <c r="L193" s="40" t="s">
        <v>1346</v>
      </c>
      <c r="M193" s="40">
        <v>2011.0</v>
      </c>
      <c r="N193" s="40" t="s">
        <v>1347</v>
      </c>
      <c r="O193" s="40">
        <v>171.0</v>
      </c>
      <c r="P193" s="40">
        <v>10.0</v>
      </c>
      <c r="Q193" s="40" t="s">
        <v>1348</v>
      </c>
      <c r="R193" s="40" t="s">
        <v>851</v>
      </c>
      <c r="S193" s="40" t="s">
        <v>1349</v>
      </c>
      <c r="T193" s="36"/>
      <c r="U193" s="36"/>
      <c r="V193" s="36"/>
      <c r="W193" s="36"/>
      <c r="X193" s="40" t="s">
        <v>853</v>
      </c>
      <c r="Y193" s="40" t="s">
        <v>1350</v>
      </c>
      <c r="Z193" s="40" t="s">
        <v>1351</v>
      </c>
      <c r="AA193" s="40" t="s">
        <v>1352</v>
      </c>
      <c r="AB193" s="40" t="s">
        <v>1353</v>
      </c>
      <c r="AC193" s="36"/>
      <c r="AD193" s="36"/>
      <c r="AE193" s="36"/>
      <c r="AF193" s="36"/>
      <c r="AG193" s="36"/>
      <c r="AH193" s="36"/>
    </row>
    <row r="194">
      <c r="A194" s="245"/>
      <c r="B194" s="40" t="s">
        <v>915</v>
      </c>
      <c r="C194" s="268">
        <v>45924.0</v>
      </c>
      <c r="D194" s="40" t="s">
        <v>1368</v>
      </c>
      <c r="E194" s="40" t="s">
        <v>1369</v>
      </c>
      <c r="F194" s="40" t="s">
        <v>506</v>
      </c>
      <c r="G194" s="268">
        <v>45924.0</v>
      </c>
      <c r="H194" s="40" t="s">
        <v>762</v>
      </c>
      <c r="I194" s="40" t="s">
        <v>1370</v>
      </c>
      <c r="J194" s="40" t="s">
        <v>1371</v>
      </c>
      <c r="K194" s="40" t="s">
        <v>1372</v>
      </c>
      <c r="L194" s="40" t="s">
        <v>1373</v>
      </c>
      <c r="M194" s="40">
        <v>2020.0</v>
      </c>
      <c r="N194" s="40" t="s">
        <v>1374</v>
      </c>
      <c r="O194" s="40">
        <v>19.0</v>
      </c>
      <c r="P194" s="40">
        <v>2.0</v>
      </c>
      <c r="Q194" s="40" t="s">
        <v>1375</v>
      </c>
      <c r="R194" s="40" t="s">
        <v>851</v>
      </c>
      <c r="S194" s="40" t="s">
        <v>1376</v>
      </c>
      <c r="T194" s="40" t="s">
        <v>1377</v>
      </c>
      <c r="U194" s="36"/>
      <c r="V194" s="36"/>
      <c r="W194" s="36"/>
      <c r="X194" s="40" t="s">
        <v>853</v>
      </c>
      <c r="Y194" s="40" t="s">
        <v>1378</v>
      </c>
      <c r="Z194" s="40" t="s">
        <v>1379</v>
      </c>
      <c r="AA194" s="40" t="s">
        <v>1380</v>
      </c>
      <c r="AB194" s="36"/>
      <c r="AC194" s="36"/>
      <c r="AD194" s="36"/>
      <c r="AE194" s="36"/>
      <c r="AF194" s="36"/>
      <c r="AG194" s="36"/>
      <c r="AH194" s="36"/>
    </row>
    <row r="195">
      <c r="A195" s="245"/>
      <c r="B195" s="40" t="s">
        <v>350</v>
      </c>
      <c r="C195" s="266">
        <v>45924.0</v>
      </c>
      <c r="D195" s="40" t="s">
        <v>1264</v>
      </c>
      <c r="E195" s="40" t="s">
        <v>1631</v>
      </c>
      <c r="F195" s="40" t="s">
        <v>870</v>
      </c>
      <c r="G195" s="266">
        <v>45925.0</v>
      </c>
      <c r="H195" s="40" t="s">
        <v>360</v>
      </c>
      <c r="I195" s="40" t="s">
        <v>1632</v>
      </c>
      <c r="J195" s="40" t="s">
        <v>1633</v>
      </c>
      <c r="K195" s="40" t="s">
        <v>1634</v>
      </c>
      <c r="L195" s="40" t="s">
        <v>1635</v>
      </c>
      <c r="M195" s="40">
        <v>2010.0</v>
      </c>
      <c r="N195" s="40" t="s">
        <v>1636</v>
      </c>
      <c r="O195" s="40">
        <v>47.0</v>
      </c>
      <c r="P195" s="40">
        <v>8.0</v>
      </c>
      <c r="Q195" s="40" t="s">
        <v>1637</v>
      </c>
      <c r="R195" s="40" t="s">
        <v>851</v>
      </c>
      <c r="S195" s="40" t="s">
        <v>1638</v>
      </c>
      <c r="T195" s="36"/>
      <c r="U195" s="36"/>
      <c r="V195" s="36"/>
      <c r="W195" s="36"/>
      <c r="X195" s="40" t="s">
        <v>853</v>
      </c>
      <c r="Y195" s="40" t="s">
        <v>1639</v>
      </c>
      <c r="Z195" s="40" t="s">
        <v>1640</v>
      </c>
      <c r="AA195" s="40" t="s">
        <v>1641</v>
      </c>
      <c r="AB195" s="40" t="s">
        <v>1642</v>
      </c>
      <c r="AC195" s="36"/>
      <c r="AD195" s="36"/>
      <c r="AE195" s="36"/>
      <c r="AF195" s="36"/>
      <c r="AG195" s="36"/>
      <c r="AH195" s="36"/>
    </row>
    <row r="196">
      <c r="A196" s="245"/>
      <c r="B196" s="40" t="s">
        <v>350</v>
      </c>
      <c r="C196" s="266">
        <v>45924.0</v>
      </c>
      <c r="D196" s="40" t="s">
        <v>1264</v>
      </c>
      <c r="E196" s="40" t="s">
        <v>1643</v>
      </c>
      <c r="F196" s="40" t="s">
        <v>1609</v>
      </c>
      <c r="G196" s="267">
        <v>45925.0</v>
      </c>
      <c r="H196" s="40" t="s">
        <v>1264</v>
      </c>
      <c r="I196" s="40" t="s">
        <v>1644</v>
      </c>
      <c r="J196" s="40" t="s">
        <v>1645</v>
      </c>
      <c r="K196" s="40" t="s">
        <v>1646</v>
      </c>
      <c r="L196" s="40" t="s">
        <v>1647</v>
      </c>
      <c r="M196" s="40">
        <v>2020.0</v>
      </c>
      <c r="N196" s="40" t="s">
        <v>1648</v>
      </c>
      <c r="O196" s="40">
        <v>145.0</v>
      </c>
      <c r="P196" s="40">
        <v>1.0</v>
      </c>
      <c r="Q196" s="36"/>
      <c r="R196" s="40" t="s">
        <v>851</v>
      </c>
      <c r="S196" s="40" t="s">
        <v>1649</v>
      </c>
      <c r="T196" s="40" t="s">
        <v>1650</v>
      </c>
      <c r="U196" s="36"/>
      <c r="V196" s="36"/>
      <c r="W196" s="36"/>
      <c r="X196" s="40" t="s">
        <v>853</v>
      </c>
      <c r="Y196" s="40" t="s">
        <v>1651</v>
      </c>
      <c r="Z196" s="40" t="s">
        <v>1652</v>
      </c>
      <c r="AA196" s="40" t="s">
        <v>1653</v>
      </c>
      <c r="AB196" s="36"/>
      <c r="AC196" s="36"/>
      <c r="AD196" s="36"/>
      <c r="AE196" s="36"/>
      <c r="AF196" s="36"/>
      <c r="AG196" s="36"/>
      <c r="AH196" s="36"/>
    </row>
    <row r="197">
      <c r="A197" s="245"/>
      <c r="B197" s="40" t="s">
        <v>430</v>
      </c>
      <c r="C197" s="267">
        <v>45924.0</v>
      </c>
      <c r="D197" s="40" t="s">
        <v>360</v>
      </c>
      <c r="E197" s="40" t="s">
        <v>1679</v>
      </c>
      <c r="F197" s="40" t="s">
        <v>1609</v>
      </c>
      <c r="G197" s="267">
        <v>45925.0</v>
      </c>
      <c r="H197" s="40" t="s">
        <v>1264</v>
      </c>
      <c r="I197" s="40" t="s">
        <v>1680</v>
      </c>
      <c r="J197" s="40" t="s">
        <v>1681</v>
      </c>
      <c r="K197" s="40" t="s">
        <v>1682</v>
      </c>
      <c r="L197" s="40" t="s">
        <v>846</v>
      </c>
      <c r="M197" s="40">
        <v>2024.0</v>
      </c>
      <c r="N197" s="40" t="s">
        <v>1683</v>
      </c>
      <c r="O197" s="40">
        <v>39.0</v>
      </c>
      <c r="P197" s="40">
        <v>15.0</v>
      </c>
      <c r="Q197" s="40" t="s">
        <v>1684</v>
      </c>
      <c r="R197" s="40" t="s">
        <v>851</v>
      </c>
      <c r="S197" s="40" t="s">
        <v>1685</v>
      </c>
      <c r="T197" s="40" t="s">
        <v>1686</v>
      </c>
      <c r="U197" s="36"/>
      <c r="V197" s="36"/>
      <c r="W197" s="36"/>
      <c r="X197" s="40" t="s">
        <v>853</v>
      </c>
      <c r="Y197" s="40" t="s">
        <v>1687</v>
      </c>
      <c r="Z197" s="40" t="s">
        <v>1688</v>
      </c>
      <c r="AA197" s="29" t="s">
        <v>1689</v>
      </c>
      <c r="AB197" s="40" t="s">
        <v>1620</v>
      </c>
      <c r="AC197" s="36"/>
      <c r="AD197" s="36"/>
      <c r="AE197" s="36"/>
      <c r="AF197" s="36"/>
      <c r="AG197" s="36"/>
      <c r="AH197" s="36"/>
    </row>
    <row r="198">
      <c r="A198" s="245"/>
      <c r="B198" s="40" t="s">
        <v>430</v>
      </c>
      <c r="C198" s="267">
        <v>45924.0</v>
      </c>
      <c r="D198" s="40" t="s">
        <v>360</v>
      </c>
      <c r="E198" s="40" t="s">
        <v>1690</v>
      </c>
      <c r="F198" s="40" t="s">
        <v>1609</v>
      </c>
      <c r="G198" s="267">
        <v>45925.0</v>
      </c>
      <c r="H198" s="40" t="s">
        <v>1264</v>
      </c>
      <c r="I198" s="40" t="s">
        <v>1691</v>
      </c>
      <c r="J198" s="40" t="s">
        <v>1692</v>
      </c>
      <c r="K198" s="40" t="s">
        <v>1693</v>
      </c>
      <c r="L198" s="40" t="s">
        <v>1694</v>
      </c>
      <c r="M198" s="40">
        <v>2008.0</v>
      </c>
      <c r="N198" s="40" t="s">
        <v>1695</v>
      </c>
      <c r="O198" s="40">
        <v>68.0</v>
      </c>
      <c r="P198" s="40">
        <v>1.0</v>
      </c>
      <c r="Q198" s="40" t="s">
        <v>1696</v>
      </c>
      <c r="R198" s="40" t="s">
        <v>851</v>
      </c>
      <c r="S198" s="40" t="s">
        <v>1697</v>
      </c>
      <c r="T198" s="40" t="s">
        <v>1698</v>
      </c>
      <c r="U198" s="36"/>
      <c r="V198" s="36"/>
      <c r="W198" s="36"/>
      <c r="X198" s="40" t="s">
        <v>853</v>
      </c>
      <c r="Y198" s="40" t="s">
        <v>1699</v>
      </c>
      <c r="Z198" s="40" t="s">
        <v>1700</v>
      </c>
      <c r="AA198" s="29" t="s">
        <v>1701</v>
      </c>
      <c r="AB198" s="36"/>
      <c r="AC198" s="36"/>
      <c r="AD198" s="36"/>
      <c r="AE198" s="36"/>
      <c r="AF198" s="36"/>
      <c r="AG198" s="36"/>
      <c r="AH198" s="36"/>
    </row>
    <row r="199">
      <c r="A199" s="245"/>
      <c r="B199" s="40" t="s">
        <v>1789</v>
      </c>
      <c r="C199" s="267">
        <v>45924.0</v>
      </c>
      <c r="D199" s="40" t="s">
        <v>360</v>
      </c>
      <c r="E199" s="40" t="s">
        <v>1790</v>
      </c>
      <c r="F199" s="40" t="s">
        <v>1791</v>
      </c>
      <c r="G199" s="269">
        <v>45924.0</v>
      </c>
      <c r="H199" s="40" t="s">
        <v>1264</v>
      </c>
      <c r="I199" s="40" t="s">
        <v>1792</v>
      </c>
      <c r="J199" s="40" t="s">
        <v>1793</v>
      </c>
      <c r="K199" s="40" t="s">
        <v>1794</v>
      </c>
      <c r="L199" s="40" t="s">
        <v>1795</v>
      </c>
      <c r="M199" s="40" t="s">
        <v>1796</v>
      </c>
      <c r="N199" s="40" t="s">
        <v>1797</v>
      </c>
      <c r="O199" s="40">
        <v>2017.0</v>
      </c>
      <c r="P199" s="270">
        <v>42721.0</v>
      </c>
      <c r="Q199" s="40" t="s">
        <v>1798</v>
      </c>
      <c r="R199" s="40" t="s">
        <v>1799</v>
      </c>
      <c r="S199" s="40" t="s">
        <v>1800</v>
      </c>
      <c r="T199" s="36"/>
      <c r="U199" s="36"/>
      <c r="V199" s="36"/>
      <c r="W199" s="36"/>
      <c r="X199" s="36"/>
      <c r="Y199" s="36"/>
      <c r="Z199" s="36"/>
      <c r="AA199" s="36"/>
      <c r="AB199" s="36"/>
      <c r="AC199" s="36"/>
      <c r="AD199" s="36"/>
      <c r="AE199" s="36"/>
      <c r="AF199" s="36"/>
      <c r="AG199" s="36"/>
      <c r="AH199" s="36"/>
    </row>
    <row r="200">
      <c r="A200" s="245"/>
      <c r="B200" s="40" t="s">
        <v>1789</v>
      </c>
      <c r="C200" s="267">
        <v>45924.0</v>
      </c>
      <c r="D200" s="40" t="s">
        <v>360</v>
      </c>
      <c r="E200" s="40" t="s">
        <v>1826</v>
      </c>
      <c r="F200" s="40" t="s">
        <v>506</v>
      </c>
      <c r="G200" s="269">
        <v>45924.0</v>
      </c>
      <c r="H200" s="40" t="s">
        <v>1264</v>
      </c>
      <c r="I200" s="40" t="s">
        <v>1827</v>
      </c>
      <c r="J200" s="40" t="s">
        <v>1828</v>
      </c>
      <c r="K200" s="40" t="s">
        <v>1829</v>
      </c>
      <c r="L200" s="40" t="s">
        <v>1830</v>
      </c>
      <c r="M200" s="40" t="s">
        <v>1831</v>
      </c>
      <c r="N200" s="40" t="s">
        <v>1832</v>
      </c>
      <c r="O200" s="40">
        <v>2020.0</v>
      </c>
      <c r="P200" s="271">
        <v>43856.0</v>
      </c>
      <c r="Q200" s="40" t="s">
        <v>1833</v>
      </c>
      <c r="R200" s="36"/>
      <c r="S200" s="40" t="s">
        <v>1834</v>
      </c>
      <c r="T200" s="36"/>
      <c r="U200" s="36"/>
      <c r="V200" s="36"/>
      <c r="W200" s="36"/>
      <c r="X200" s="36"/>
      <c r="Y200" s="36"/>
      <c r="Z200" s="36"/>
      <c r="AA200" s="36"/>
      <c r="AB200" s="36"/>
      <c r="AC200" s="36"/>
      <c r="AD200" s="36"/>
      <c r="AE200" s="36"/>
      <c r="AF200" s="36"/>
      <c r="AG200" s="36"/>
      <c r="AH200" s="36"/>
    </row>
    <row r="201">
      <c r="A201" s="245"/>
      <c r="B201" s="40" t="s">
        <v>1789</v>
      </c>
      <c r="C201" s="267">
        <v>45924.0</v>
      </c>
      <c r="D201" s="40" t="s">
        <v>360</v>
      </c>
      <c r="E201" s="40" t="s">
        <v>1924</v>
      </c>
      <c r="F201" s="40" t="s">
        <v>304</v>
      </c>
      <c r="G201" s="272">
        <v>45925.0</v>
      </c>
      <c r="H201" s="40" t="s">
        <v>360</v>
      </c>
      <c r="I201" s="40" t="s">
        <v>1925</v>
      </c>
      <c r="J201" s="40" t="s">
        <v>1926</v>
      </c>
      <c r="K201" s="40" t="s">
        <v>1927</v>
      </c>
      <c r="L201" s="40" t="s">
        <v>1928</v>
      </c>
      <c r="M201" s="40" t="s">
        <v>1929</v>
      </c>
      <c r="N201" s="40" t="s">
        <v>1930</v>
      </c>
      <c r="O201" s="40">
        <v>2024.0</v>
      </c>
      <c r="P201" s="271">
        <v>45495.0</v>
      </c>
      <c r="Q201" s="36"/>
      <c r="R201" s="36"/>
      <c r="S201" s="40" t="s">
        <v>1931</v>
      </c>
      <c r="T201" s="36"/>
      <c r="U201" s="36"/>
      <c r="V201" s="36"/>
      <c r="W201" s="36"/>
      <c r="X201" s="36"/>
      <c r="Y201" s="36"/>
      <c r="Z201" s="36"/>
      <c r="AA201" s="36"/>
      <c r="AB201" s="36"/>
      <c r="AC201" s="36"/>
      <c r="AD201" s="36"/>
      <c r="AE201" s="36"/>
      <c r="AF201" s="36"/>
      <c r="AG201" s="36"/>
      <c r="AH201" s="36"/>
    </row>
    <row r="202">
      <c r="A202" s="245"/>
      <c r="B202" s="40" t="s">
        <v>506</v>
      </c>
      <c r="C202" s="267">
        <v>45924.0</v>
      </c>
      <c r="D202" s="40" t="s">
        <v>762</v>
      </c>
      <c r="E202" s="40" t="s">
        <v>1973</v>
      </c>
      <c r="F202" s="40" t="s">
        <v>686</v>
      </c>
      <c r="G202" s="266">
        <v>45925.0</v>
      </c>
      <c r="H202" s="40" t="s">
        <v>762</v>
      </c>
      <c r="I202" s="40" t="s">
        <v>1974</v>
      </c>
      <c r="J202" s="40" t="s">
        <v>1975</v>
      </c>
      <c r="K202" s="40" t="s">
        <v>1976</v>
      </c>
      <c r="L202" s="40" t="s">
        <v>1977</v>
      </c>
      <c r="M202" s="40" t="s">
        <v>1978</v>
      </c>
      <c r="N202" s="40" t="s">
        <v>1979</v>
      </c>
      <c r="O202" s="40">
        <v>2017.0</v>
      </c>
      <c r="P202" s="271">
        <v>42821.0</v>
      </c>
      <c r="Q202" s="40" t="s">
        <v>1980</v>
      </c>
      <c r="R202" s="40" t="s">
        <v>1981</v>
      </c>
      <c r="S202" s="40" t="s">
        <v>1982</v>
      </c>
      <c r="T202" s="36"/>
      <c r="U202" s="36"/>
      <c r="V202" s="36"/>
      <c r="W202" s="36"/>
      <c r="X202" s="36"/>
      <c r="Y202" s="36"/>
      <c r="Z202" s="36"/>
      <c r="AA202" s="36"/>
      <c r="AB202" s="36"/>
      <c r="AC202" s="36"/>
      <c r="AD202" s="36"/>
      <c r="AE202" s="36"/>
      <c r="AF202" s="36"/>
      <c r="AG202" s="36"/>
      <c r="AH202" s="36"/>
    </row>
    <row r="203">
      <c r="A203" s="245"/>
      <c r="B203" s="40" t="s">
        <v>304</v>
      </c>
      <c r="C203" s="267">
        <v>45925.0</v>
      </c>
      <c r="D203" s="40" t="s">
        <v>360</v>
      </c>
      <c r="E203" s="40" t="s">
        <v>1983</v>
      </c>
      <c r="F203" s="40" t="s">
        <v>1984</v>
      </c>
      <c r="G203" s="268">
        <v>45925.0</v>
      </c>
      <c r="H203" s="40" t="s">
        <v>762</v>
      </c>
      <c r="I203" s="40" t="s">
        <v>1985</v>
      </c>
      <c r="J203" s="40" t="s">
        <v>1986</v>
      </c>
      <c r="K203" s="40" t="s">
        <v>1987</v>
      </c>
      <c r="L203" s="40" t="s">
        <v>1988</v>
      </c>
      <c r="M203" s="40" t="s">
        <v>1989</v>
      </c>
      <c r="N203" s="40" t="s">
        <v>1990</v>
      </c>
      <c r="O203" s="40">
        <v>2018.0</v>
      </c>
      <c r="P203" s="270">
        <v>43393.0</v>
      </c>
      <c r="Q203" s="40" t="s">
        <v>1991</v>
      </c>
      <c r="R203" s="36"/>
      <c r="S203" s="40" t="s">
        <v>1992</v>
      </c>
      <c r="T203" s="36"/>
      <c r="U203" s="36"/>
      <c r="V203" s="36"/>
      <c r="W203" s="36"/>
      <c r="X203" s="36"/>
      <c r="Y203" s="36"/>
      <c r="Z203" s="36"/>
      <c r="AA203" s="36"/>
      <c r="AB203" s="36"/>
      <c r="AC203" s="36"/>
      <c r="AD203" s="36"/>
      <c r="AE203" s="36"/>
      <c r="AF203" s="36"/>
      <c r="AG203" s="36"/>
      <c r="AH203" s="36"/>
    </row>
    <row r="204">
      <c r="A204" s="245"/>
      <c r="B204" s="40" t="s">
        <v>1993</v>
      </c>
      <c r="C204" s="267">
        <v>45925.0</v>
      </c>
      <c r="D204" s="40" t="s">
        <v>1368</v>
      </c>
      <c r="E204" s="40" t="s">
        <v>1994</v>
      </c>
      <c r="F204" s="40" t="s">
        <v>697</v>
      </c>
      <c r="G204" s="268">
        <v>45925.0</v>
      </c>
      <c r="H204" s="40" t="s">
        <v>360</v>
      </c>
      <c r="I204" s="40" t="s">
        <v>1995</v>
      </c>
      <c r="J204" s="40" t="s">
        <v>1996</v>
      </c>
      <c r="K204" s="40" t="s">
        <v>1997</v>
      </c>
      <c r="L204" s="40" t="s">
        <v>1998</v>
      </c>
      <c r="M204" s="40" t="s">
        <v>1999</v>
      </c>
      <c r="N204" s="40" t="s">
        <v>1873</v>
      </c>
      <c r="O204" s="40">
        <v>2014.0</v>
      </c>
      <c r="P204" s="270">
        <v>41194.0</v>
      </c>
      <c r="Q204" s="36"/>
      <c r="R204" s="36"/>
      <c r="S204" s="40" t="s">
        <v>2000</v>
      </c>
      <c r="T204" s="36"/>
      <c r="U204" s="36"/>
      <c r="V204" s="36"/>
      <c r="W204" s="36"/>
      <c r="X204" s="36"/>
      <c r="Y204" s="36"/>
      <c r="Z204" s="36"/>
      <c r="AA204" s="36"/>
      <c r="AB204" s="36"/>
      <c r="AC204" s="36"/>
      <c r="AD204" s="36"/>
      <c r="AE204" s="36"/>
      <c r="AF204" s="36"/>
      <c r="AG204" s="36"/>
      <c r="AH204" s="36"/>
    </row>
    <row r="205">
      <c r="A205" s="245"/>
      <c r="B205" s="40" t="s">
        <v>686</v>
      </c>
      <c r="C205" s="267">
        <v>45925.0</v>
      </c>
      <c r="D205" s="40" t="s">
        <v>1264</v>
      </c>
      <c r="E205" s="40" t="s">
        <v>2010</v>
      </c>
      <c r="F205" s="40" t="s">
        <v>697</v>
      </c>
      <c r="G205" s="40"/>
      <c r="H205" s="40" t="s">
        <v>360</v>
      </c>
      <c r="I205" s="40" t="s">
        <v>2011</v>
      </c>
      <c r="J205" s="40" t="s">
        <v>2012</v>
      </c>
      <c r="K205" s="40" t="s">
        <v>2013</v>
      </c>
      <c r="L205" s="40" t="s">
        <v>2014</v>
      </c>
      <c r="M205" s="40" t="s">
        <v>2015</v>
      </c>
      <c r="N205" s="40" t="s">
        <v>2016</v>
      </c>
      <c r="O205" s="40">
        <v>2016.0</v>
      </c>
      <c r="P205" s="271">
        <v>42396.0</v>
      </c>
      <c r="Q205" s="40" t="s">
        <v>2017</v>
      </c>
      <c r="R205" s="40" t="s">
        <v>2018</v>
      </c>
      <c r="S205" s="40" t="s">
        <v>1206</v>
      </c>
      <c r="T205" s="36"/>
      <c r="U205" s="36"/>
      <c r="V205" s="36"/>
      <c r="W205" s="36"/>
      <c r="X205" s="36"/>
      <c r="Y205" s="36"/>
      <c r="Z205" s="36"/>
      <c r="AA205" s="36"/>
      <c r="AB205" s="36"/>
      <c r="AC205" s="36"/>
      <c r="AD205" s="36"/>
      <c r="AE205" s="36"/>
      <c r="AF205" s="36"/>
      <c r="AG205" s="36"/>
      <c r="AH205" s="36"/>
    </row>
    <row r="206">
      <c r="A206" s="245"/>
      <c r="B206" s="40" t="s">
        <v>686</v>
      </c>
      <c r="C206" s="267">
        <v>45925.0</v>
      </c>
      <c r="D206" s="40" t="s">
        <v>1264</v>
      </c>
      <c r="E206" s="40" t="s">
        <v>2019</v>
      </c>
      <c r="F206" s="40" t="s">
        <v>697</v>
      </c>
      <c r="G206" s="40"/>
      <c r="H206" s="40" t="s">
        <v>360</v>
      </c>
      <c r="I206" s="40" t="s">
        <v>2020</v>
      </c>
      <c r="J206" s="40" t="s">
        <v>2021</v>
      </c>
      <c r="K206" s="40" t="s">
        <v>2022</v>
      </c>
      <c r="L206" s="40" t="s">
        <v>2023</v>
      </c>
      <c r="M206" s="40" t="s">
        <v>2024</v>
      </c>
      <c r="N206" s="40" t="s">
        <v>2025</v>
      </c>
      <c r="O206" s="40">
        <v>2019.0</v>
      </c>
      <c r="P206" s="270">
        <v>43761.0</v>
      </c>
      <c r="Q206" s="40" t="s">
        <v>2026</v>
      </c>
      <c r="R206" s="36"/>
      <c r="S206" s="40" t="s">
        <v>2027</v>
      </c>
      <c r="T206" s="36"/>
      <c r="U206" s="36"/>
      <c r="V206" s="36"/>
      <c r="W206" s="36"/>
      <c r="X206" s="36"/>
      <c r="Y206" s="36"/>
      <c r="Z206" s="36"/>
      <c r="AA206" s="36"/>
      <c r="AB206" s="36"/>
      <c r="AC206" s="36"/>
      <c r="AD206" s="36"/>
      <c r="AE206" s="36"/>
      <c r="AF206" s="36"/>
      <c r="AG206" s="36"/>
      <c r="AH206" s="36"/>
    </row>
    <row r="207">
      <c r="A207" s="245"/>
      <c r="B207" s="40" t="s">
        <v>686</v>
      </c>
      <c r="C207" s="267">
        <v>45925.0</v>
      </c>
      <c r="D207" s="40" t="s">
        <v>360</v>
      </c>
      <c r="E207" s="40" t="s">
        <v>2028</v>
      </c>
      <c r="F207" s="40" t="s">
        <v>697</v>
      </c>
      <c r="G207" s="40"/>
      <c r="H207" s="40" t="s">
        <v>360</v>
      </c>
      <c r="I207" s="40" t="s">
        <v>2029</v>
      </c>
      <c r="J207" s="40" t="s">
        <v>2030</v>
      </c>
      <c r="K207" s="40" t="s">
        <v>2031</v>
      </c>
      <c r="L207" s="40" t="s">
        <v>2032</v>
      </c>
      <c r="M207" s="40" t="s">
        <v>2033</v>
      </c>
      <c r="N207" s="40" t="s">
        <v>2034</v>
      </c>
      <c r="O207" s="40">
        <v>2025.0</v>
      </c>
      <c r="P207" s="271">
        <v>45922.0</v>
      </c>
      <c r="Q207" s="36"/>
      <c r="R207" s="36"/>
      <c r="S207" s="40" t="s">
        <v>2035</v>
      </c>
      <c r="T207" s="36"/>
      <c r="U207" s="36"/>
      <c r="V207" s="36"/>
      <c r="W207" s="36"/>
      <c r="X207" s="36"/>
      <c r="Y207" s="36"/>
      <c r="Z207" s="36"/>
      <c r="AA207" s="36"/>
      <c r="AB207" s="36"/>
      <c r="AC207" s="36"/>
      <c r="AD207" s="36"/>
      <c r="AE207" s="36"/>
      <c r="AF207" s="36"/>
      <c r="AG207" s="36"/>
      <c r="AH207" s="36"/>
    </row>
    <row r="208">
      <c r="A208" s="245"/>
      <c r="B208" s="40" t="s">
        <v>915</v>
      </c>
      <c r="C208" s="267">
        <v>45924.0</v>
      </c>
      <c r="D208" s="40" t="s">
        <v>360</v>
      </c>
      <c r="E208" s="40" t="s">
        <v>2052</v>
      </c>
      <c r="F208" s="40" t="s">
        <v>697</v>
      </c>
      <c r="G208" s="40"/>
      <c r="H208" s="40" t="s">
        <v>360</v>
      </c>
      <c r="I208" s="40" t="s">
        <v>2053</v>
      </c>
      <c r="J208" s="40" t="s">
        <v>2054</v>
      </c>
      <c r="K208" s="40" t="s">
        <v>2055</v>
      </c>
      <c r="L208" s="40" t="s">
        <v>2056</v>
      </c>
      <c r="M208" s="40" t="s">
        <v>2057</v>
      </c>
      <c r="N208" s="40" t="s">
        <v>2058</v>
      </c>
      <c r="O208" s="40">
        <v>2012.0</v>
      </c>
      <c r="P208" s="270">
        <v>40862.0</v>
      </c>
      <c r="Q208" s="36"/>
      <c r="R208" s="36"/>
      <c r="S208" s="40" t="s">
        <v>2059</v>
      </c>
      <c r="T208" s="36"/>
      <c r="U208" s="36"/>
      <c r="V208" s="36"/>
      <c r="W208" s="36"/>
      <c r="X208" s="36"/>
      <c r="Y208" s="36"/>
      <c r="Z208" s="36"/>
      <c r="AA208" s="36"/>
      <c r="AB208" s="36"/>
      <c r="AC208" s="36"/>
      <c r="AD208" s="36"/>
      <c r="AE208" s="36"/>
      <c r="AF208" s="36"/>
      <c r="AG208" s="36"/>
      <c r="AH208" s="36"/>
    </row>
    <row r="209">
      <c r="A209" s="245"/>
      <c r="B209" s="40" t="s">
        <v>430</v>
      </c>
      <c r="C209" s="267">
        <v>45924.0</v>
      </c>
      <c r="D209" s="40" t="s">
        <v>360</v>
      </c>
      <c r="E209" s="40" t="s">
        <v>2060</v>
      </c>
      <c r="F209" s="40" t="s">
        <v>697</v>
      </c>
      <c r="G209" s="40"/>
      <c r="H209" s="40" t="s">
        <v>360</v>
      </c>
      <c r="I209" s="40" t="s">
        <v>2061</v>
      </c>
      <c r="J209" s="40" t="s">
        <v>2062</v>
      </c>
      <c r="K209" s="40" t="s">
        <v>2063</v>
      </c>
      <c r="L209" s="40" t="s">
        <v>2064</v>
      </c>
      <c r="M209" s="40" t="s">
        <v>2065</v>
      </c>
      <c r="N209" s="40" t="s">
        <v>2066</v>
      </c>
      <c r="O209" s="40">
        <v>2025.0</v>
      </c>
      <c r="P209" s="271">
        <v>45662.0</v>
      </c>
      <c r="Q209" s="40" t="s">
        <v>2067</v>
      </c>
      <c r="R209" s="40" t="s">
        <v>2068</v>
      </c>
      <c r="S209" s="40" t="s">
        <v>2069</v>
      </c>
      <c r="T209" s="36"/>
      <c r="U209" s="36"/>
      <c r="V209" s="36"/>
      <c r="W209" s="36"/>
      <c r="X209" s="36"/>
      <c r="Y209" s="36"/>
      <c r="Z209" s="36"/>
      <c r="AA209" s="36"/>
      <c r="AB209" s="36"/>
      <c r="AC209" s="36"/>
      <c r="AD209" s="36"/>
      <c r="AE209" s="36"/>
      <c r="AF209" s="36"/>
      <c r="AG209" s="36"/>
      <c r="AH209" s="36"/>
    </row>
    <row r="210">
      <c r="A210" s="245"/>
      <c r="B210" s="40" t="s">
        <v>915</v>
      </c>
      <c r="C210" s="267">
        <v>45924.0</v>
      </c>
      <c r="D210" s="40" t="s">
        <v>1368</v>
      </c>
      <c r="E210" s="40" t="s">
        <v>2114</v>
      </c>
      <c r="F210" s="40" t="s">
        <v>1609</v>
      </c>
      <c r="G210" s="267">
        <v>45925.0</v>
      </c>
      <c r="H210" s="40" t="s">
        <v>1264</v>
      </c>
      <c r="I210" s="40" t="s">
        <v>2115</v>
      </c>
      <c r="J210" s="40" t="s">
        <v>2116</v>
      </c>
      <c r="K210" s="40" t="s">
        <v>2117</v>
      </c>
      <c r="L210" s="40" t="s">
        <v>2118</v>
      </c>
      <c r="M210" s="40" t="s">
        <v>2119</v>
      </c>
      <c r="N210" s="40" t="s">
        <v>2120</v>
      </c>
      <c r="O210" s="40">
        <v>2017.0</v>
      </c>
      <c r="P210" s="270">
        <v>42724.0</v>
      </c>
      <c r="Q210" s="40" t="s">
        <v>2121</v>
      </c>
      <c r="R210" s="40" t="s">
        <v>2122</v>
      </c>
      <c r="S210" s="40" t="s">
        <v>2123</v>
      </c>
      <c r="T210" s="36"/>
      <c r="U210" s="36"/>
      <c r="V210" s="36"/>
      <c r="W210" s="36"/>
      <c r="X210" s="36"/>
      <c r="Y210" s="36"/>
      <c r="Z210" s="36"/>
      <c r="AA210" s="36"/>
      <c r="AB210" s="36"/>
      <c r="AC210" s="36"/>
      <c r="AD210" s="36"/>
      <c r="AE210" s="36"/>
      <c r="AF210" s="36"/>
      <c r="AG210" s="36"/>
      <c r="AH210" s="36"/>
    </row>
    <row r="211">
      <c r="A211" s="245"/>
      <c r="B211" s="40" t="s">
        <v>2132</v>
      </c>
      <c r="C211" s="267">
        <v>45924.0</v>
      </c>
      <c r="D211" s="40" t="s">
        <v>360</v>
      </c>
      <c r="E211" s="40" t="s">
        <v>2133</v>
      </c>
      <c r="F211" s="40" t="s">
        <v>576</v>
      </c>
      <c r="G211" s="266">
        <v>45925.0</v>
      </c>
      <c r="H211" s="40" t="s">
        <v>360</v>
      </c>
      <c r="I211" s="40" t="s">
        <v>2134</v>
      </c>
      <c r="J211" s="40" t="s">
        <v>2135</v>
      </c>
      <c r="K211" s="40" t="s">
        <v>2136</v>
      </c>
      <c r="L211" s="40" t="s">
        <v>2137</v>
      </c>
      <c r="M211" s="40" t="s">
        <v>2138</v>
      </c>
      <c r="N211" s="40" t="s">
        <v>2103</v>
      </c>
      <c r="O211" s="40">
        <v>2015.0</v>
      </c>
      <c r="P211" s="271">
        <v>42012.0</v>
      </c>
      <c r="Q211" s="40" t="s">
        <v>2139</v>
      </c>
      <c r="R211" s="36"/>
      <c r="S211" s="40" t="s">
        <v>2140</v>
      </c>
      <c r="T211" s="36"/>
      <c r="U211" s="36"/>
      <c r="V211" s="36"/>
      <c r="W211" s="36"/>
      <c r="X211" s="36"/>
      <c r="Y211" s="36"/>
      <c r="Z211" s="36"/>
      <c r="AA211" s="36"/>
      <c r="AB211" s="36"/>
      <c r="AC211" s="36"/>
      <c r="AD211" s="36"/>
      <c r="AE211" s="36"/>
      <c r="AF211" s="36"/>
      <c r="AG211" s="36"/>
      <c r="AH211" s="36"/>
    </row>
    <row r="212">
      <c r="A212" s="245"/>
      <c r="B212" s="40" t="s">
        <v>2132</v>
      </c>
      <c r="C212" s="267">
        <v>45924.0</v>
      </c>
      <c r="D212" s="40" t="s">
        <v>1264</v>
      </c>
      <c r="E212" s="40" t="s">
        <v>2133</v>
      </c>
      <c r="F212" s="40" t="s">
        <v>576</v>
      </c>
      <c r="G212" s="266">
        <v>45925.0</v>
      </c>
      <c r="H212" s="40" t="s">
        <v>360</v>
      </c>
      <c r="I212" s="40" t="s">
        <v>2160</v>
      </c>
      <c r="J212" s="40" t="s">
        <v>2161</v>
      </c>
      <c r="K212" s="40" t="s">
        <v>2162</v>
      </c>
      <c r="L212" s="40" t="s">
        <v>2163</v>
      </c>
      <c r="M212" s="40" t="s">
        <v>2164</v>
      </c>
      <c r="N212" s="40" t="s">
        <v>1647</v>
      </c>
      <c r="O212" s="40">
        <v>2012.0</v>
      </c>
      <c r="P212" s="271">
        <v>41073.0</v>
      </c>
      <c r="Q212" s="36"/>
      <c r="R212" s="36"/>
      <c r="S212" s="40" t="s">
        <v>2165</v>
      </c>
      <c r="T212" s="36"/>
      <c r="U212" s="36"/>
      <c r="V212" s="36"/>
      <c r="W212" s="36"/>
      <c r="X212" s="36"/>
      <c r="Y212" s="36"/>
      <c r="Z212" s="36"/>
      <c r="AA212" s="36"/>
      <c r="AB212" s="36"/>
      <c r="AC212" s="36"/>
      <c r="AD212" s="36"/>
      <c r="AE212" s="36"/>
      <c r="AF212" s="36"/>
      <c r="AG212" s="36"/>
      <c r="AH212" s="36"/>
    </row>
    <row r="213">
      <c r="A213" s="245"/>
      <c r="B213" s="40" t="s">
        <v>2132</v>
      </c>
      <c r="C213" s="267">
        <v>45924.0</v>
      </c>
      <c r="D213" s="40" t="s">
        <v>1264</v>
      </c>
      <c r="E213" s="40" t="s">
        <v>2166</v>
      </c>
      <c r="F213" s="40" t="s">
        <v>576</v>
      </c>
      <c r="G213" s="266">
        <v>45925.0</v>
      </c>
      <c r="H213" s="40" t="s">
        <v>2167</v>
      </c>
      <c r="I213" s="40" t="s">
        <v>2168</v>
      </c>
      <c r="J213" s="40" t="s">
        <v>1372</v>
      </c>
      <c r="K213" s="40" t="s">
        <v>2169</v>
      </c>
      <c r="L213" s="40" t="s">
        <v>2170</v>
      </c>
      <c r="M213" s="40" t="s">
        <v>2171</v>
      </c>
      <c r="N213" s="40" t="s">
        <v>2172</v>
      </c>
      <c r="O213" s="40">
        <v>2020.0</v>
      </c>
      <c r="P213" s="271">
        <v>43904.0</v>
      </c>
      <c r="Q213" s="40" t="s">
        <v>2173</v>
      </c>
      <c r="R213" s="40" t="s">
        <v>2174</v>
      </c>
      <c r="S213" s="40" t="s">
        <v>1379</v>
      </c>
      <c r="T213" s="36"/>
      <c r="U213" s="36"/>
      <c r="V213" s="36"/>
      <c r="W213" s="36"/>
      <c r="X213" s="36"/>
      <c r="Y213" s="36"/>
      <c r="Z213" s="36"/>
      <c r="AA213" s="36"/>
      <c r="AB213" s="36"/>
      <c r="AC213" s="36"/>
      <c r="AD213" s="36"/>
      <c r="AE213" s="36"/>
      <c r="AF213" s="36"/>
      <c r="AG213" s="36"/>
      <c r="AH213" s="36"/>
    </row>
    <row r="214">
      <c r="A214" s="245"/>
      <c r="B214" s="40" t="s">
        <v>915</v>
      </c>
      <c r="C214" s="267">
        <v>45924.0</v>
      </c>
      <c r="D214" s="40" t="s">
        <v>1368</v>
      </c>
      <c r="E214" s="40" t="s">
        <v>2175</v>
      </c>
      <c r="F214" s="40" t="s">
        <v>576</v>
      </c>
      <c r="G214" s="266">
        <v>45925.0</v>
      </c>
      <c r="H214" s="40" t="s">
        <v>360</v>
      </c>
      <c r="I214" s="40" t="s">
        <v>2176</v>
      </c>
      <c r="J214" s="40" t="s">
        <v>2177</v>
      </c>
      <c r="K214" s="40" t="s">
        <v>2178</v>
      </c>
      <c r="L214" s="40" t="s">
        <v>2179</v>
      </c>
      <c r="M214" s="40" t="s">
        <v>2180</v>
      </c>
      <c r="N214" s="40" t="s">
        <v>2181</v>
      </c>
      <c r="O214" s="40">
        <v>2023.0</v>
      </c>
      <c r="P214" s="271">
        <v>45201.0</v>
      </c>
      <c r="Q214" s="40" t="s">
        <v>2182</v>
      </c>
      <c r="R214" s="36"/>
      <c r="S214" s="40" t="s">
        <v>2183</v>
      </c>
      <c r="T214" s="36"/>
      <c r="U214" s="36"/>
      <c r="V214" s="36"/>
      <c r="W214" s="36"/>
      <c r="X214" s="36"/>
      <c r="Y214" s="36"/>
      <c r="Z214" s="36"/>
      <c r="AA214" s="36"/>
      <c r="AB214" s="36"/>
      <c r="AC214" s="36"/>
      <c r="AD214" s="36"/>
      <c r="AE214" s="36"/>
      <c r="AF214" s="36"/>
      <c r="AG214" s="36"/>
      <c r="AH214" s="36"/>
    </row>
    <row r="215">
      <c r="A215" s="245"/>
      <c r="B215" s="40" t="s">
        <v>915</v>
      </c>
      <c r="C215" s="267">
        <v>45924.0</v>
      </c>
      <c r="D215" s="40" t="s">
        <v>1368</v>
      </c>
      <c r="E215" s="40" t="s">
        <v>2184</v>
      </c>
      <c r="F215" s="40" t="s">
        <v>576</v>
      </c>
      <c r="G215" s="266">
        <v>45925.0</v>
      </c>
      <c r="H215" s="40" t="s">
        <v>360</v>
      </c>
      <c r="I215" s="40" t="s">
        <v>2185</v>
      </c>
      <c r="J215" s="40" t="s">
        <v>2186</v>
      </c>
      <c r="K215" s="40" t="s">
        <v>2187</v>
      </c>
      <c r="L215" s="40" t="s">
        <v>2188</v>
      </c>
      <c r="M215" s="40" t="s">
        <v>2189</v>
      </c>
      <c r="N215" s="40" t="s">
        <v>2190</v>
      </c>
      <c r="O215" s="40">
        <v>2020.0</v>
      </c>
      <c r="P215" s="271">
        <v>43901.0</v>
      </c>
      <c r="Q215" s="40" t="s">
        <v>2191</v>
      </c>
      <c r="R215" s="36"/>
      <c r="S215" s="40" t="s">
        <v>2192</v>
      </c>
      <c r="T215" s="36"/>
      <c r="U215" s="36"/>
      <c r="V215" s="36"/>
      <c r="W215" s="36"/>
      <c r="X215" s="36"/>
      <c r="Y215" s="36"/>
      <c r="Z215" s="36"/>
      <c r="AA215" s="36"/>
      <c r="AB215" s="36"/>
      <c r="AC215" s="36"/>
      <c r="AD215" s="36"/>
      <c r="AE215" s="36"/>
      <c r="AF215" s="36"/>
      <c r="AG215" s="36"/>
      <c r="AH215" s="36"/>
    </row>
    <row r="216">
      <c r="A216" s="245"/>
      <c r="B216" s="40" t="s">
        <v>915</v>
      </c>
      <c r="C216" s="267">
        <v>45924.0</v>
      </c>
      <c r="D216" s="40" t="s">
        <v>360</v>
      </c>
      <c r="E216" s="40" t="s">
        <v>2193</v>
      </c>
      <c r="F216" s="40" t="s">
        <v>576</v>
      </c>
      <c r="G216" s="266">
        <v>45925.0</v>
      </c>
      <c r="H216" s="40" t="s">
        <v>360</v>
      </c>
      <c r="I216" s="40" t="s">
        <v>2194</v>
      </c>
      <c r="J216" s="40" t="s">
        <v>2195</v>
      </c>
      <c r="K216" s="40" t="s">
        <v>2196</v>
      </c>
      <c r="L216" s="40" t="s">
        <v>2197</v>
      </c>
      <c r="M216" s="40" t="s">
        <v>2198</v>
      </c>
      <c r="N216" s="40" t="s">
        <v>1873</v>
      </c>
      <c r="O216" s="40">
        <v>2014.0</v>
      </c>
      <c r="P216" s="271">
        <v>41674.0</v>
      </c>
      <c r="Q216" s="36"/>
      <c r="R216" s="36"/>
      <c r="S216" s="40" t="s">
        <v>2199</v>
      </c>
      <c r="T216" s="36"/>
      <c r="U216" s="36"/>
      <c r="V216" s="36"/>
      <c r="W216" s="36"/>
      <c r="X216" s="36"/>
      <c r="Y216" s="36"/>
      <c r="Z216" s="36"/>
      <c r="AA216" s="36"/>
      <c r="AB216" s="36"/>
      <c r="AC216" s="36"/>
      <c r="AD216" s="36"/>
      <c r="AE216" s="36"/>
      <c r="AF216" s="36"/>
      <c r="AG216" s="36"/>
      <c r="AH216" s="36"/>
    </row>
    <row r="217">
      <c r="A217" s="245"/>
      <c r="B217" s="40" t="s">
        <v>915</v>
      </c>
      <c r="C217" s="267">
        <v>45924.0</v>
      </c>
      <c r="D217" s="40" t="s">
        <v>1368</v>
      </c>
      <c r="E217" s="40" t="s">
        <v>2200</v>
      </c>
      <c r="F217" s="40" t="s">
        <v>576</v>
      </c>
      <c r="G217" s="266">
        <v>45925.0</v>
      </c>
      <c r="H217" s="40" t="s">
        <v>360</v>
      </c>
      <c r="I217" s="40" t="s">
        <v>2201</v>
      </c>
      <c r="J217" s="40" t="s">
        <v>2202</v>
      </c>
      <c r="K217" s="40" t="s">
        <v>2203</v>
      </c>
      <c r="L217" s="40" t="s">
        <v>2204</v>
      </c>
      <c r="M217" s="40" t="s">
        <v>2205</v>
      </c>
      <c r="N217" s="40" t="s">
        <v>2206</v>
      </c>
      <c r="O217" s="40">
        <v>2009.0</v>
      </c>
      <c r="P217" s="270">
        <v>40106.0</v>
      </c>
      <c r="Q217" s="36"/>
      <c r="R217" s="36"/>
      <c r="S217" s="40" t="s">
        <v>2207</v>
      </c>
      <c r="T217" s="36"/>
      <c r="U217" s="36"/>
      <c r="V217" s="36"/>
      <c r="W217" s="36"/>
      <c r="X217" s="36"/>
      <c r="Y217" s="36"/>
      <c r="Z217" s="36"/>
      <c r="AA217" s="36"/>
      <c r="AB217" s="36"/>
      <c r="AC217" s="36"/>
      <c r="AD217" s="36"/>
      <c r="AE217" s="36"/>
      <c r="AF217" s="36"/>
      <c r="AG217" s="36"/>
      <c r="AH217" s="36"/>
    </row>
    <row r="218">
      <c r="A218" s="245"/>
      <c r="B218" s="40" t="s">
        <v>915</v>
      </c>
      <c r="C218" s="267">
        <v>45924.0</v>
      </c>
      <c r="D218" s="40" t="s">
        <v>1368</v>
      </c>
      <c r="E218" s="40" t="s">
        <v>2208</v>
      </c>
      <c r="F218" s="40" t="s">
        <v>754</v>
      </c>
      <c r="G218" s="267">
        <v>45925.0</v>
      </c>
      <c r="H218" s="40" t="s">
        <v>360</v>
      </c>
      <c r="I218" s="40" t="s">
        <v>2209</v>
      </c>
      <c r="J218" s="40" t="s">
        <v>2210</v>
      </c>
      <c r="K218" s="40" t="s">
        <v>2211</v>
      </c>
      <c r="L218" s="40" t="s">
        <v>2212</v>
      </c>
      <c r="M218" s="40" t="s">
        <v>2213</v>
      </c>
      <c r="N218" s="40" t="s">
        <v>2214</v>
      </c>
      <c r="O218" s="40">
        <v>2025.0</v>
      </c>
      <c r="P218" s="271">
        <v>45841.0</v>
      </c>
      <c r="Q218" s="40" t="s">
        <v>2215</v>
      </c>
      <c r="R218" s="36"/>
      <c r="S218" s="40" t="s">
        <v>2216</v>
      </c>
      <c r="T218" s="36"/>
      <c r="U218" s="36"/>
      <c r="V218" s="36"/>
      <c r="W218" s="36"/>
      <c r="X218" s="36"/>
      <c r="Y218" s="36"/>
      <c r="Z218" s="36"/>
      <c r="AA218" s="36"/>
      <c r="AB218" s="36"/>
      <c r="AC218" s="36"/>
      <c r="AD218" s="36"/>
      <c r="AE218" s="36"/>
      <c r="AF218" s="36"/>
      <c r="AG218" s="36"/>
      <c r="AH218" s="36"/>
    </row>
    <row r="219">
      <c r="A219" s="245"/>
      <c r="B219" s="40" t="s">
        <v>915</v>
      </c>
      <c r="C219" s="267">
        <v>45924.0</v>
      </c>
      <c r="D219" s="40" t="s">
        <v>1368</v>
      </c>
      <c r="E219" s="40" t="s">
        <v>2217</v>
      </c>
      <c r="F219" s="40" t="s">
        <v>754</v>
      </c>
      <c r="G219" s="267">
        <v>45925.0</v>
      </c>
      <c r="H219" s="40" t="s">
        <v>360</v>
      </c>
      <c r="I219" s="40" t="s">
        <v>2218</v>
      </c>
      <c r="J219" s="40" t="s">
        <v>2219</v>
      </c>
      <c r="K219" s="40" t="s">
        <v>2220</v>
      </c>
      <c r="L219" s="40" t="s">
        <v>2221</v>
      </c>
      <c r="M219" s="40" t="s">
        <v>2222</v>
      </c>
      <c r="N219" s="40" t="s">
        <v>1970</v>
      </c>
      <c r="O219" s="40">
        <v>2018.0</v>
      </c>
      <c r="P219" s="271">
        <v>43195.0</v>
      </c>
      <c r="Q219" s="40" t="s">
        <v>2223</v>
      </c>
      <c r="R219" s="36"/>
      <c r="S219" s="40" t="s">
        <v>2224</v>
      </c>
      <c r="T219" s="36"/>
      <c r="U219" s="36"/>
      <c r="V219" s="36"/>
      <c r="W219" s="36"/>
      <c r="X219" s="36"/>
      <c r="Y219" s="36"/>
      <c r="Z219" s="36"/>
      <c r="AA219" s="36"/>
      <c r="AB219" s="36"/>
      <c r="AC219" s="36"/>
      <c r="AD219" s="36"/>
      <c r="AE219" s="36"/>
      <c r="AF219" s="36"/>
      <c r="AG219" s="36"/>
      <c r="AH219" s="36"/>
    </row>
    <row r="220">
      <c r="A220" s="245"/>
      <c r="B220" s="40" t="s">
        <v>486</v>
      </c>
      <c r="C220" s="267">
        <v>45924.0</v>
      </c>
      <c r="D220" s="40" t="s">
        <v>360</v>
      </c>
      <c r="E220" s="40" t="s">
        <v>2234</v>
      </c>
      <c r="F220" s="40" t="s">
        <v>310</v>
      </c>
      <c r="G220" s="267">
        <v>45925.0</v>
      </c>
      <c r="H220" s="40" t="s">
        <v>360</v>
      </c>
      <c r="I220" s="40" t="s">
        <v>2235</v>
      </c>
      <c r="J220" s="40" t="s">
        <v>2236</v>
      </c>
      <c r="K220" s="40" t="s">
        <v>2237</v>
      </c>
      <c r="L220" s="40" t="s">
        <v>2238</v>
      </c>
      <c r="M220" s="40" t="s">
        <v>2239</v>
      </c>
      <c r="N220" s="40" t="s">
        <v>2240</v>
      </c>
      <c r="O220" s="40">
        <v>2025.0</v>
      </c>
      <c r="P220" s="271">
        <v>45847.0</v>
      </c>
      <c r="Q220" s="40" t="s">
        <v>2241</v>
      </c>
      <c r="R220" s="36"/>
      <c r="S220" s="40" t="s">
        <v>2242</v>
      </c>
      <c r="T220" s="36"/>
      <c r="U220" s="36"/>
      <c r="V220" s="36"/>
      <c r="W220" s="36"/>
      <c r="X220" s="36"/>
      <c r="Y220" s="36"/>
      <c r="Z220" s="36"/>
      <c r="AA220" s="36"/>
      <c r="AB220" s="36"/>
      <c r="AC220" s="36"/>
      <c r="AD220" s="36"/>
      <c r="AE220" s="36"/>
      <c r="AF220" s="36"/>
      <c r="AG220" s="36"/>
      <c r="AH220" s="36"/>
    </row>
    <row r="221">
      <c r="A221" s="245"/>
      <c r="B221" s="40" t="s">
        <v>486</v>
      </c>
      <c r="C221" s="267">
        <v>45924.0</v>
      </c>
      <c r="D221" s="40" t="s">
        <v>360</v>
      </c>
      <c r="E221" s="40" t="s">
        <v>2260</v>
      </c>
      <c r="F221" s="40" t="s">
        <v>310</v>
      </c>
      <c r="G221" s="267">
        <v>45925.0</v>
      </c>
      <c r="H221" s="40" t="s">
        <v>360</v>
      </c>
      <c r="I221" s="40" t="s">
        <v>2261</v>
      </c>
      <c r="J221" s="40" t="s">
        <v>2262</v>
      </c>
      <c r="K221" s="40" t="s">
        <v>2263</v>
      </c>
      <c r="L221" s="40" t="s">
        <v>2264</v>
      </c>
      <c r="M221" s="40" t="s">
        <v>2265</v>
      </c>
      <c r="N221" s="40" t="s">
        <v>1647</v>
      </c>
      <c r="O221" s="40">
        <v>2021.0</v>
      </c>
      <c r="P221" s="270">
        <v>44176.0</v>
      </c>
      <c r="Q221" s="36"/>
      <c r="R221" s="36"/>
      <c r="S221" s="40" t="s">
        <v>2266</v>
      </c>
      <c r="T221" s="36"/>
      <c r="U221" s="36"/>
      <c r="V221" s="36"/>
      <c r="W221" s="36"/>
      <c r="X221" s="36"/>
      <c r="Y221" s="36"/>
      <c r="Z221" s="36"/>
      <c r="AA221" s="36"/>
      <c r="AB221" s="36"/>
      <c r="AC221" s="36"/>
      <c r="AD221" s="36"/>
      <c r="AE221" s="36"/>
      <c r="AF221" s="36"/>
      <c r="AG221" s="36"/>
      <c r="AH221" s="36"/>
    </row>
    <row r="222">
      <c r="A222" s="245"/>
      <c r="B222" s="40" t="s">
        <v>486</v>
      </c>
      <c r="C222" s="267">
        <v>45924.0</v>
      </c>
      <c r="D222" s="40" t="s">
        <v>360</v>
      </c>
      <c r="E222" s="40" t="s">
        <v>2267</v>
      </c>
      <c r="F222" s="40" t="s">
        <v>310</v>
      </c>
      <c r="G222" s="267">
        <v>45925.0</v>
      </c>
      <c r="H222" s="40" t="s">
        <v>360</v>
      </c>
      <c r="I222" s="40" t="s">
        <v>2268</v>
      </c>
      <c r="J222" s="40" t="s">
        <v>2269</v>
      </c>
      <c r="K222" s="40" t="s">
        <v>2270</v>
      </c>
      <c r="L222" s="40" t="s">
        <v>2271</v>
      </c>
      <c r="M222" s="40" t="s">
        <v>2272</v>
      </c>
      <c r="N222" s="40" t="s">
        <v>2273</v>
      </c>
      <c r="O222" s="40">
        <v>2020.0</v>
      </c>
      <c r="P222" s="271">
        <v>44033.0</v>
      </c>
      <c r="Q222" s="36"/>
      <c r="R222" s="36"/>
      <c r="S222" s="40" t="s">
        <v>2274</v>
      </c>
      <c r="T222" s="36"/>
      <c r="U222" s="36"/>
      <c r="V222" s="36"/>
      <c r="W222" s="36"/>
      <c r="X222" s="36"/>
      <c r="Y222" s="36"/>
      <c r="Z222" s="36"/>
      <c r="AA222" s="36"/>
      <c r="AB222" s="36"/>
      <c r="AC222" s="36"/>
      <c r="AD222" s="36"/>
      <c r="AE222" s="36"/>
      <c r="AF222" s="36"/>
      <c r="AG222" s="36"/>
      <c r="AH222" s="36"/>
    </row>
    <row r="223">
      <c r="A223" s="245"/>
      <c r="B223" s="40" t="s">
        <v>486</v>
      </c>
      <c r="C223" s="267">
        <v>45924.0</v>
      </c>
      <c r="D223" s="40" t="s">
        <v>360</v>
      </c>
      <c r="E223" s="40" t="s">
        <v>2282</v>
      </c>
      <c r="F223" s="40" t="s">
        <v>310</v>
      </c>
      <c r="G223" s="267">
        <v>45925.0</v>
      </c>
      <c r="H223" s="40" t="s">
        <v>360</v>
      </c>
      <c r="I223" s="40" t="s">
        <v>2283</v>
      </c>
      <c r="J223" s="40" t="s">
        <v>1447</v>
      </c>
      <c r="K223" s="40" t="s">
        <v>2284</v>
      </c>
      <c r="L223" s="40" t="s">
        <v>2285</v>
      </c>
      <c r="M223" s="40" t="s">
        <v>2286</v>
      </c>
      <c r="N223" s="40" t="s">
        <v>2066</v>
      </c>
      <c r="O223" s="40">
        <v>2016.0</v>
      </c>
      <c r="P223" s="271">
        <v>42267.0</v>
      </c>
      <c r="Q223" s="40" t="s">
        <v>2287</v>
      </c>
      <c r="R223" s="40" t="s">
        <v>2288</v>
      </c>
      <c r="S223" s="40" t="s">
        <v>1454</v>
      </c>
      <c r="T223" s="36"/>
      <c r="U223" s="36"/>
      <c r="V223" s="36"/>
      <c r="W223" s="36"/>
      <c r="X223" s="36"/>
      <c r="Y223" s="36"/>
      <c r="Z223" s="36"/>
      <c r="AA223" s="36"/>
      <c r="AB223" s="36"/>
      <c r="AC223" s="36"/>
      <c r="AD223" s="36"/>
      <c r="AE223" s="36"/>
      <c r="AF223" s="36"/>
      <c r="AG223" s="36"/>
      <c r="AH223" s="36"/>
    </row>
    <row r="224">
      <c r="A224" s="245"/>
      <c r="B224" s="40" t="s">
        <v>486</v>
      </c>
      <c r="C224" s="267">
        <v>45924.0</v>
      </c>
      <c r="D224" s="40" t="s">
        <v>360</v>
      </c>
      <c r="E224" s="40" t="s">
        <v>2297</v>
      </c>
      <c r="F224" s="40" t="s">
        <v>310</v>
      </c>
      <c r="G224" s="267">
        <v>45925.0</v>
      </c>
      <c r="H224" s="40" t="s">
        <v>360</v>
      </c>
      <c r="I224" s="40" t="s">
        <v>2298</v>
      </c>
      <c r="J224" s="40" t="s">
        <v>2299</v>
      </c>
      <c r="K224" s="40" t="s">
        <v>2300</v>
      </c>
      <c r="L224" s="40" t="s">
        <v>2301</v>
      </c>
      <c r="M224" s="40" t="s">
        <v>2302</v>
      </c>
      <c r="N224" s="40" t="s">
        <v>2303</v>
      </c>
      <c r="O224" s="40">
        <v>2024.0</v>
      </c>
      <c r="P224" s="271">
        <v>45468.0</v>
      </c>
      <c r="Q224" s="40" t="s">
        <v>2304</v>
      </c>
      <c r="R224" s="36"/>
      <c r="S224" s="40" t="s">
        <v>2305</v>
      </c>
      <c r="T224" s="36"/>
      <c r="U224" s="36"/>
      <c r="V224" s="36"/>
      <c r="W224" s="36"/>
      <c r="X224" s="36"/>
      <c r="Y224" s="36"/>
      <c r="Z224" s="36"/>
      <c r="AA224" s="36"/>
      <c r="AB224" s="36"/>
      <c r="AC224" s="36"/>
      <c r="AD224" s="36"/>
      <c r="AE224" s="36"/>
      <c r="AF224" s="36"/>
      <c r="AG224" s="36"/>
      <c r="AH224" s="36"/>
    </row>
    <row r="225">
      <c r="A225" s="245"/>
      <c r="B225" s="40" t="s">
        <v>486</v>
      </c>
      <c r="C225" s="267">
        <v>45924.0</v>
      </c>
      <c r="D225" s="40" t="s">
        <v>360</v>
      </c>
      <c r="E225" s="40" t="s">
        <v>2306</v>
      </c>
      <c r="F225" s="40" t="s">
        <v>310</v>
      </c>
      <c r="G225" s="267">
        <v>45925.0</v>
      </c>
      <c r="H225" s="40" t="s">
        <v>360</v>
      </c>
      <c r="I225" s="40" t="s">
        <v>2307</v>
      </c>
      <c r="J225" s="40" t="s">
        <v>2308</v>
      </c>
      <c r="K225" s="40" t="s">
        <v>2309</v>
      </c>
      <c r="L225" s="40" t="s">
        <v>2310</v>
      </c>
      <c r="M225" s="40" t="s">
        <v>2311</v>
      </c>
      <c r="N225" s="40" t="s">
        <v>2016</v>
      </c>
      <c r="O225" s="40">
        <v>2011.0</v>
      </c>
      <c r="P225" s="271">
        <v>40613.0</v>
      </c>
      <c r="Q225" s="36"/>
      <c r="R225" s="36"/>
      <c r="S225" s="40" t="s">
        <v>2312</v>
      </c>
      <c r="T225" s="36"/>
      <c r="U225" s="36"/>
      <c r="V225" s="36"/>
      <c r="W225" s="36"/>
      <c r="X225" s="36"/>
      <c r="Y225" s="36"/>
      <c r="Z225" s="36"/>
      <c r="AA225" s="36"/>
      <c r="AB225" s="36"/>
      <c r="AC225" s="36"/>
      <c r="AD225" s="36"/>
      <c r="AE225" s="36"/>
      <c r="AF225" s="36"/>
      <c r="AG225" s="36"/>
      <c r="AH225" s="36"/>
    </row>
    <row r="226">
      <c r="A226" s="245"/>
      <c r="B226" s="45" t="s">
        <v>486</v>
      </c>
      <c r="C226" s="264">
        <v>45924.0</v>
      </c>
      <c r="D226" s="45" t="s">
        <v>360</v>
      </c>
      <c r="E226" s="265" t="s">
        <v>2348</v>
      </c>
      <c r="F226" s="45" t="s">
        <v>310</v>
      </c>
      <c r="G226" s="264">
        <v>45925.0</v>
      </c>
      <c r="H226" s="265" t="s">
        <v>360</v>
      </c>
      <c r="I226" s="265" t="s">
        <v>2349</v>
      </c>
      <c r="J226" s="40" t="s">
        <v>2350</v>
      </c>
      <c r="K226" s="40" t="s">
        <v>2351</v>
      </c>
      <c r="L226" s="40" t="s">
        <v>2352</v>
      </c>
      <c r="M226" s="40" t="s">
        <v>2353</v>
      </c>
      <c r="N226" s="40" t="s">
        <v>2354</v>
      </c>
      <c r="O226" s="40">
        <v>2014.0</v>
      </c>
      <c r="P226" s="271">
        <v>41751.0</v>
      </c>
      <c r="Q226" s="40" t="s">
        <v>2355</v>
      </c>
      <c r="R226" s="40" t="s">
        <v>2356</v>
      </c>
      <c r="S226" s="40" t="s">
        <v>2357</v>
      </c>
      <c r="T226" s="36"/>
      <c r="U226" s="36"/>
      <c r="V226" s="36"/>
      <c r="W226" s="36"/>
      <c r="X226" s="36"/>
      <c r="Y226" s="36"/>
      <c r="Z226" s="36"/>
      <c r="AA226" s="36"/>
      <c r="AB226" s="36"/>
      <c r="AC226" s="36"/>
      <c r="AD226" s="36"/>
      <c r="AE226" s="36"/>
      <c r="AF226" s="36"/>
      <c r="AG226" s="36"/>
      <c r="AH226" s="36"/>
    </row>
    <row r="227">
      <c r="A227" s="245"/>
      <c r="B227" s="40" t="s">
        <v>486</v>
      </c>
      <c r="C227" s="267">
        <v>45924.0</v>
      </c>
      <c r="D227" s="40" t="s">
        <v>360</v>
      </c>
      <c r="E227" s="40" t="s">
        <v>2366</v>
      </c>
      <c r="F227" s="40" t="s">
        <v>310</v>
      </c>
      <c r="G227" s="267">
        <v>45925.0</v>
      </c>
      <c r="H227" s="40" t="s">
        <v>360</v>
      </c>
      <c r="I227" s="40" t="s">
        <v>2349</v>
      </c>
      <c r="J227" s="40" t="s">
        <v>1122</v>
      </c>
      <c r="K227" s="40" t="s">
        <v>2367</v>
      </c>
      <c r="L227" s="40" t="s">
        <v>2368</v>
      </c>
      <c r="M227" s="40" t="s">
        <v>2369</v>
      </c>
      <c r="N227" s="40" t="s">
        <v>2370</v>
      </c>
      <c r="O227" s="40">
        <v>2017.0</v>
      </c>
      <c r="P227" s="271">
        <v>42882.0</v>
      </c>
      <c r="Q227" s="40" t="s">
        <v>2371</v>
      </c>
      <c r="R227" s="40" t="s">
        <v>2372</v>
      </c>
      <c r="S227" s="40" t="s">
        <v>1128</v>
      </c>
      <c r="T227" s="36"/>
      <c r="U227" s="36"/>
      <c r="V227" s="36"/>
      <c r="W227" s="36"/>
      <c r="X227" s="36"/>
      <c r="Y227" s="36"/>
      <c r="Z227" s="36"/>
      <c r="AA227" s="36"/>
      <c r="AB227" s="36"/>
      <c r="AC227" s="36"/>
      <c r="AD227" s="36"/>
      <c r="AE227" s="36"/>
      <c r="AF227" s="36"/>
      <c r="AG227" s="36"/>
      <c r="AH227" s="36"/>
    </row>
    <row r="228">
      <c r="A228" s="245"/>
      <c r="B228" s="40" t="s">
        <v>486</v>
      </c>
      <c r="C228" s="267">
        <v>45924.0</v>
      </c>
      <c r="D228" s="40" t="s">
        <v>360</v>
      </c>
      <c r="E228" s="40" t="s">
        <v>2391</v>
      </c>
      <c r="F228" s="40" t="s">
        <v>310</v>
      </c>
      <c r="G228" s="267">
        <v>45925.0</v>
      </c>
      <c r="H228" s="40" t="s">
        <v>360</v>
      </c>
      <c r="I228" s="40" t="s">
        <v>2392</v>
      </c>
      <c r="J228" s="40" t="s">
        <v>2393</v>
      </c>
      <c r="K228" s="40" t="s">
        <v>2394</v>
      </c>
      <c r="L228" s="40" t="s">
        <v>2395</v>
      </c>
      <c r="M228" s="40" t="s">
        <v>2396</v>
      </c>
      <c r="N228" s="40" t="s">
        <v>2397</v>
      </c>
      <c r="O228" s="40">
        <v>2008.0</v>
      </c>
      <c r="P228" s="271">
        <v>39498.0</v>
      </c>
      <c r="Q228" s="36"/>
      <c r="R228" s="36"/>
      <c r="S228" s="40" t="s">
        <v>2398</v>
      </c>
      <c r="T228" s="36"/>
      <c r="U228" s="36"/>
      <c r="V228" s="36"/>
      <c r="W228" s="36"/>
      <c r="X228" s="36"/>
      <c r="Y228" s="36"/>
      <c r="Z228" s="36"/>
      <c r="AA228" s="36"/>
      <c r="AB228" s="36"/>
      <c r="AC228" s="36"/>
      <c r="AD228" s="36"/>
      <c r="AE228" s="36"/>
      <c r="AF228" s="36"/>
      <c r="AG228" s="36"/>
      <c r="AH228" s="36"/>
    </row>
    <row r="229">
      <c r="A229" s="245"/>
      <c r="B229" s="40" t="s">
        <v>1993</v>
      </c>
      <c r="C229" s="268">
        <v>45925.0</v>
      </c>
      <c r="D229" s="40" t="s">
        <v>1368</v>
      </c>
      <c r="E229" s="40" t="s">
        <v>2424</v>
      </c>
      <c r="F229" s="40" t="s">
        <v>1264</v>
      </c>
      <c r="G229" s="267">
        <v>45925.0</v>
      </c>
      <c r="H229" s="40" t="s">
        <v>1264</v>
      </c>
      <c r="I229" s="40" t="s">
        <v>2425</v>
      </c>
      <c r="J229" s="40" t="s">
        <v>2426</v>
      </c>
      <c r="K229" s="40" t="s">
        <v>2427</v>
      </c>
      <c r="L229" s="40" t="s">
        <v>2428</v>
      </c>
      <c r="M229" s="40" t="s">
        <v>2429</v>
      </c>
      <c r="N229" s="40" t="s">
        <v>2430</v>
      </c>
      <c r="O229" s="40">
        <v>2020.0</v>
      </c>
      <c r="P229" s="270">
        <v>43823.0</v>
      </c>
      <c r="Q229" s="36"/>
      <c r="R229" s="36"/>
      <c r="S229" s="40" t="s">
        <v>2431</v>
      </c>
      <c r="T229" s="36"/>
      <c r="U229" s="36"/>
      <c r="V229" s="36"/>
      <c r="W229" s="36"/>
      <c r="X229" s="36"/>
      <c r="Y229" s="36"/>
      <c r="Z229" s="36"/>
      <c r="AA229" s="36"/>
      <c r="AB229" s="36"/>
      <c r="AC229" s="36"/>
      <c r="AD229" s="36"/>
      <c r="AE229" s="36"/>
      <c r="AF229" s="36"/>
      <c r="AG229" s="36"/>
      <c r="AH229" s="36"/>
    </row>
    <row r="230">
      <c r="A230" s="245"/>
      <c r="B230" s="40" t="s">
        <v>364</v>
      </c>
      <c r="C230" s="267">
        <v>45924.0</v>
      </c>
      <c r="D230" s="40" t="s">
        <v>360</v>
      </c>
      <c r="E230" s="40" t="s">
        <v>2456</v>
      </c>
      <c r="F230" s="40" t="s">
        <v>633</v>
      </c>
      <c r="G230" s="266">
        <v>45925.0</v>
      </c>
      <c r="H230" s="40" t="s">
        <v>360</v>
      </c>
      <c r="I230" s="40" t="s">
        <v>2457</v>
      </c>
      <c r="J230" s="40" t="s">
        <v>1492</v>
      </c>
      <c r="K230" s="40" t="s">
        <v>2458</v>
      </c>
      <c r="L230" s="40" t="s">
        <v>2459</v>
      </c>
      <c r="M230" s="40" t="s">
        <v>2460</v>
      </c>
      <c r="N230" s="40" t="s">
        <v>2461</v>
      </c>
      <c r="O230" s="40">
        <v>2011.0</v>
      </c>
      <c r="P230" s="271">
        <v>40911.0</v>
      </c>
      <c r="Q230" s="36"/>
      <c r="R230" s="36"/>
      <c r="S230" s="40" t="s">
        <v>1497</v>
      </c>
      <c r="T230" s="36"/>
      <c r="U230" s="36"/>
      <c r="V230" s="36"/>
      <c r="W230" s="36"/>
      <c r="X230" s="36"/>
      <c r="Y230" s="36"/>
      <c r="Z230" s="36"/>
      <c r="AA230" s="36"/>
      <c r="AB230" s="36"/>
      <c r="AC230" s="36"/>
      <c r="AD230" s="36"/>
      <c r="AE230" s="36"/>
      <c r="AF230" s="36"/>
      <c r="AG230" s="36"/>
      <c r="AH230" s="36"/>
    </row>
    <row r="231">
      <c r="A231" s="245"/>
      <c r="B231" s="40" t="s">
        <v>364</v>
      </c>
      <c r="C231" s="267">
        <v>45924.0</v>
      </c>
      <c r="D231" s="40" t="s">
        <v>360</v>
      </c>
      <c r="E231" s="40" t="s">
        <v>2480</v>
      </c>
      <c r="F231" s="40" t="s">
        <v>686</v>
      </c>
      <c r="G231" s="266">
        <v>45925.0</v>
      </c>
      <c r="H231" s="40" t="s">
        <v>360</v>
      </c>
      <c r="I231" s="40" t="s">
        <v>2481</v>
      </c>
      <c r="J231" s="40" t="s">
        <v>2482</v>
      </c>
      <c r="K231" s="40" t="s">
        <v>2483</v>
      </c>
      <c r="L231" s="40" t="s">
        <v>2484</v>
      </c>
      <c r="M231" s="40" t="s">
        <v>2485</v>
      </c>
      <c r="N231" s="40" t="s">
        <v>2486</v>
      </c>
      <c r="O231" s="40">
        <v>2011.0</v>
      </c>
      <c r="P231" s="271">
        <v>40652.0</v>
      </c>
      <c r="Q231" s="36"/>
      <c r="R231" s="36"/>
      <c r="S231" s="40" t="s">
        <v>2487</v>
      </c>
      <c r="T231" s="36"/>
      <c r="U231" s="36"/>
      <c r="V231" s="36"/>
      <c r="W231" s="36"/>
      <c r="X231" s="36"/>
      <c r="Y231" s="36"/>
      <c r="Z231" s="36"/>
      <c r="AA231" s="36"/>
      <c r="AB231" s="36"/>
      <c r="AC231" s="36"/>
      <c r="AD231" s="36"/>
      <c r="AE231" s="36"/>
      <c r="AF231" s="36"/>
      <c r="AG231" s="36"/>
      <c r="AH231" s="36"/>
    </row>
    <row r="232">
      <c r="A232" s="245"/>
      <c r="B232" s="40" t="s">
        <v>364</v>
      </c>
      <c r="C232" s="267">
        <v>45924.0</v>
      </c>
      <c r="D232" s="40" t="s">
        <v>360</v>
      </c>
      <c r="E232" s="40" t="s">
        <v>2488</v>
      </c>
      <c r="F232" s="40" t="s">
        <v>686</v>
      </c>
      <c r="G232" s="266">
        <v>45925.0</v>
      </c>
      <c r="H232" s="40" t="s">
        <v>360</v>
      </c>
      <c r="I232" s="40" t="s">
        <v>2489</v>
      </c>
      <c r="J232" s="40" t="s">
        <v>2490</v>
      </c>
      <c r="K232" s="40" t="s">
        <v>2491</v>
      </c>
      <c r="L232" s="40" t="s">
        <v>2492</v>
      </c>
      <c r="M232" s="40" t="s">
        <v>2164</v>
      </c>
      <c r="N232" s="40" t="s">
        <v>2493</v>
      </c>
      <c r="O232" s="40">
        <v>2019.0</v>
      </c>
      <c r="P232" s="271">
        <v>43334.0</v>
      </c>
      <c r="Q232" s="40" t="s">
        <v>2494</v>
      </c>
      <c r="R232" s="40" t="s">
        <v>2495</v>
      </c>
      <c r="S232" s="40" t="s">
        <v>867</v>
      </c>
      <c r="T232" s="36"/>
      <c r="U232" s="36"/>
      <c r="V232" s="36"/>
      <c r="W232" s="36"/>
      <c r="X232" s="36"/>
      <c r="Y232" s="36"/>
      <c r="Z232" s="36"/>
      <c r="AA232" s="36"/>
      <c r="AB232" s="36"/>
      <c r="AC232" s="36"/>
      <c r="AD232" s="36"/>
      <c r="AE232" s="36"/>
      <c r="AF232" s="36"/>
      <c r="AG232" s="36"/>
      <c r="AH232" s="36"/>
    </row>
    <row r="233">
      <c r="A233" s="245"/>
      <c r="B233" s="40" t="s">
        <v>364</v>
      </c>
      <c r="C233" s="267">
        <v>45924.0</v>
      </c>
      <c r="D233" s="40" t="s">
        <v>1368</v>
      </c>
      <c r="E233" s="40" t="s">
        <v>2496</v>
      </c>
      <c r="F233" s="40" t="s">
        <v>686</v>
      </c>
      <c r="G233" s="266">
        <v>45925.0</v>
      </c>
      <c r="H233" s="40" t="s">
        <v>1264</v>
      </c>
      <c r="I233" s="40" t="s">
        <v>2497</v>
      </c>
      <c r="J233" s="40" t="s">
        <v>2498</v>
      </c>
      <c r="K233" s="40" t="s">
        <v>2499</v>
      </c>
      <c r="L233" s="40" t="s">
        <v>2500</v>
      </c>
      <c r="M233" s="40" t="s">
        <v>2501</v>
      </c>
      <c r="N233" s="40" t="s">
        <v>2190</v>
      </c>
      <c r="O233" s="40">
        <v>2020.0</v>
      </c>
      <c r="P233" s="271">
        <v>44166.0</v>
      </c>
      <c r="Q233" s="40" t="s">
        <v>2502</v>
      </c>
      <c r="R233" s="36"/>
      <c r="S233" s="40" t="s">
        <v>2503</v>
      </c>
      <c r="T233" s="36"/>
      <c r="U233" s="36"/>
      <c r="V233" s="36"/>
      <c r="W233" s="36"/>
      <c r="X233" s="36"/>
      <c r="Y233" s="36"/>
      <c r="Z233" s="36"/>
      <c r="AA233" s="36"/>
      <c r="AB233" s="36"/>
      <c r="AC233" s="36"/>
      <c r="AD233" s="36"/>
      <c r="AE233" s="36"/>
      <c r="AF233" s="36"/>
      <c r="AG233" s="36"/>
      <c r="AH233" s="36"/>
    </row>
    <row r="234">
      <c r="A234" s="245"/>
      <c r="B234" s="40" t="s">
        <v>364</v>
      </c>
      <c r="C234" s="267">
        <v>45924.0</v>
      </c>
      <c r="D234" s="40" t="s">
        <v>360</v>
      </c>
      <c r="E234" s="40" t="s">
        <v>2504</v>
      </c>
      <c r="F234" s="40" t="s">
        <v>686</v>
      </c>
      <c r="G234" s="266">
        <v>45925.0</v>
      </c>
      <c r="H234" s="40" t="s">
        <v>1264</v>
      </c>
      <c r="I234" s="40" t="s">
        <v>2505</v>
      </c>
      <c r="J234" s="40" t="s">
        <v>2506</v>
      </c>
      <c r="K234" s="40" t="s">
        <v>2507</v>
      </c>
      <c r="L234" s="40" t="s">
        <v>2508</v>
      </c>
      <c r="M234" s="40" t="s">
        <v>2509</v>
      </c>
      <c r="N234" s="40" t="s">
        <v>2510</v>
      </c>
      <c r="O234" s="40">
        <v>2013.0</v>
      </c>
      <c r="P234" s="270">
        <v>41194.0</v>
      </c>
      <c r="Q234" s="36"/>
      <c r="R234" s="36"/>
      <c r="S234" s="40" t="s">
        <v>2511</v>
      </c>
      <c r="T234" s="36"/>
      <c r="U234" s="36"/>
      <c r="V234" s="36"/>
      <c r="W234" s="36"/>
      <c r="X234" s="36"/>
      <c r="Y234" s="36"/>
      <c r="Z234" s="36"/>
      <c r="AA234" s="36"/>
      <c r="AB234" s="36"/>
      <c r="AC234" s="36"/>
      <c r="AD234" s="36"/>
      <c r="AE234" s="36"/>
      <c r="AF234" s="36"/>
      <c r="AG234" s="36"/>
      <c r="AH234" s="36"/>
    </row>
    <row r="235">
      <c r="A235" s="245"/>
      <c r="B235" s="40" t="s">
        <v>364</v>
      </c>
      <c r="C235" s="267">
        <v>45924.0</v>
      </c>
      <c r="D235" s="40" t="s">
        <v>360</v>
      </c>
      <c r="E235" s="40" t="s">
        <v>2519</v>
      </c>
      <c r="F235" s="40" t="s">
        <v>686</v>
      </c>
      <c r="G235" s="268">
        <v>45925.0</v>
      </c>
      <c r="H235" s="40" t="s">
        <v>1264</v>
      </c>
      <c r="I235" s="40" t="s">
        <v>2520</v>
      </c>
      <c r="J235" s="40" t="s">
        <v>2521</v>
      </c>
      <c r="K235" s="40" t="s">
        <v>2522</v>
      </c>
      <c r="L235" s="40" t="s">
        <v>2523</v>
      </c>
      <c r="M235" s="40" t="s">
        <v>2524</v>
      </c>
      <c r="N235" s="40" t="s">
        <v>2525</v>
      </c>
      <c r="O235" s="40">
        <v>2020.0</v>
      </c>
      <c r="P235" s="271">
        <v>43594.0</v>
      </c>
      <c r="Q235" s="36"/>
      <c r="R235" s="36"/>
      <c r="S235" s="40" t="s">
        <v>2526</v>
      </c>
      <c r="T235" s="36"/>
      <c r="U235" s="36"/>
      <c r="V235" s="36"/>
      <c r="W235" s="36"/>
      <c r="X235" s="36"/>
      <c r="Y235" s="36"/>
      <c r="Z235" s="36"/>
      <c r="AA235" s="36"/>
      <c r="AB235" s="36"/>
      <c r="AC235" s="36"/>
      <c r="AD235" s="36"/>
      <c r="AE235" s="36"/>
      <c r="AF235" s="36"/>
      <c r="AG235" s="36"/>
      <c r="AH235" s="36"/>
    </row>
    <row r="236">
      <c r="A236" s="245"/>
      <c r="B236" s="40" t="s">
        <v>364</v>
      </c>
      <c r="C236" s="267">
        <v>45924.0</v>
      </c>
      <c r="D236" s="40" t="s">
        <v>360</v>
      </c>
      <c r="E236" s="40" t="s">
        <v>2527</v>
      </c>
      <c r="F236" s="40" t="s">
        <v>686</v>
      </c>
      <c r="G236" s="268">
        <v>45925.0</v>
      </c>
      <c r="H236" s="40" t="s">
        <v>1264</v>
      </c>
      <c r="I236" s="40" t="s">
        <v>2520</v>
      </c>
      <c r="J236" s="40" t="s">
        <v>2528</v>
      </c>
      <c r="K236" s="40" t="s">
        <v>2529</v>
      </c>
      <c r="L236" s="40" t="s">
        <v>2530</v>
      </c>
      <c r="M236" s="40" t="s">
        <v>2531</v>
      </c>
      <c r="N236" s="40" t="s">
        <v>2016</v>
      </c>
      <c r="O236" s="40">
        <v>2014.0</v>
      </c>
      <c r="P236" s="271">
        <v>41888.0</v>
      </c>
      <c r="Q236" s="40" t="s">
        <v>2532</v>
      </c>
      <c r="R236" s="40" t="s">
        <v>2533</v>
      </c>
      <c r="S236" s="40" t="s">
        <v>2534</v>
      </c>
      <c r="T236" s="36"/>
      <c r="U236" s="36"/>
      <c r="V236" s="36"/>
      <c r="W236" s="36"/>
      <c r="X236" s="36"/>
      <c r="Y236" s="36"/>
      <c r="Z236" s="36"/>
      <c r="AA236" s="36"/>
      <c r="AB236" s="36"/>
      <c r="AC236" s="36"/>
      <c r="AD236" s="36"/>
      <c r="AE236" s="36"/>
      <c r="AF236" s="36"/>
      <c r="AG236" s="36"/>
      <c r="AH236" s="36"/>
    </row>
    <row r="237">
      <c r="A237" s="245"/>
      <c r="B237" s="40" t="s">
        <v>364</v>
      </c>
      <c r="C237" s="267">
        <v>45924.0</v>
      </c>
      <c r="D237" s="40" t="s">
        <v>360</v>
      </c>
      <c r="E237" s="40" t="s">
        <v>2535</v>
      </c>
      <c r="F237" s="40" t="s">
        <v>686</v>
      </c>
      <c r="G237" s="268">
        <v>45925.0</v>
      </c>
      <c r="H237" s="40" t="s">
        <v>1264</v>
      </c>
      <c r="I237" s="40" t="s">
        <v>2536</v>
      </c>
      <c r="J237" s="40" t="s">
        <v>2537</v>
      </c>
      <c r="K237" s="40" t="s">
        <v>2538</v>
      </c>
      <c r="L237" s="40" t="s">
        <v>2539</v>
      </c>
      <c r="M237" s="40" t="s">
        <v>2540</v>
      </c>
      <c r="N237" s="40" t="s">
        <v>2541</v>
      </c>
      <c r="O237" s="40">
        <v>2017.0</v>
      </c>
      <c r="P237" s="270">
        <v>43062.0</v>
      </c>
      <c r="Q237" s="40" t="s">
        <v>2542</v>
      </c>
      <c r="R237" s="40" t="s">
        <v>2543</v>
      </c>
      <c r="S237" s="40" t="s">
        <v>2544</v>
      </c>
      <c r="T237" s="36"/>
      <c r="U237" s="36"/>
      <c r="V237" s="36"/>
      <c r="W237" s="36"/>
      <c r="X237" s="36"/>
      <c r="Y237" s="36"/>
      <c r="Z237" s="36"/>
      <c r="AA237" s="36"/>
      <c r="AB237" s="36"/>
      <c r="AC237" s="36"/>
      <c r="AD237" s="36"/>
      <c r="AE237" s="36"/>
      <c r="AF237" s="36"/>
      <c r="AG237" s="36"/>
      <c r="AH237" s="36"/>
    </row>
    <row r="238">
      <c r="A238" s="245"/>
      <c r="B238" s="40" t="s">
        <v>364</v>
      </c>
      <c r="C238" s="267">
        <v>45924.0</v>
      </c>
      <c r="D238" s="40" t="s">
        <v>360</v>
      </c>
      <c r="E238" s="40" t="s">
        <v>2545</v>
      </c>
      <c r="F238" s="40" t="s">
        <v>686</v>
      </c>
      <c r="G238" s="268">
        <v>45925.0</v>
      </c>
      <c r="H238" s="40" t="s">
        <v>1264</v>
      </c>
      <c r="I238" s="40" t="s">
        <v>2520</v>
      </c>
      <c r="J238" s="40" t="s">
        <v>2546</v>
      </c>
      <c r="K238" s="40" t="s">
        <v>2547</v>
      </c>
      <c r="L238" s="40" t="s">
        <v>2548</v>
      </c>
      <c r="M238" s="40" t="s">
        <v>2549</v>
      </c>
      <c r="N238" s="40" t="s">
        <v>2231</v>
      </c>
      <c r="O238" s="40">
        <v>2024.0</v>
      </c>
      <c r="P238" s="271">
        <v>45455.0</v>
      </c>
      <c r="Q238" s="40" t="s">
        <v>2550</v>
      </c>
      <c r="R238" s="36"/>
      <c r="S238" s="40" t="s">
        <v>1688</v>
      </c>
      <c r="T238" s="36"/>
      <c r="U238" s="36"/>
      <c r="V238" s="36"/>
      <c r="W238" s="36"/>
      <c r="X238" s="36"/>
      <c r="Y238" s="36"/>
      <c r="Z238" s="36"/>
      <c r="AA238" s="36"/>
      <c r="AB238" s="36"/>
      <c r="AC238" s="36"/>
      <c r="AD238" s="36"/>
      <c r="AE238" s="36"/>
      <c r="AF238" s="36"/>
      <c r="AG238" s="36"/>
      <c r="AH238" s="36"/>
    </row>
    <row r="239">
      <c r="A239" s="245"/>
      <c r="B239" s="40" t="s">
        <v>364</v>
      </c>
      <c r="C239" s="267">
        <v>45924.0</v>
      </c>
      <c r="D239" s="40" t="s">
        <v>360</v>
      </c>
      <c r="E239" s="40" t="s">
        <v>2574</v>
      </c>
      <c r="F239" s="40" t="s">
        <v>870</v>
      </c>
      <c r="G239" s="266">
        <v>45925.0</v>
      </c>
      <c r="H239" s="40" t="s">
        <v>360</v>
      </c>
      <c r="I239" s="40" t="s">
        <v>2575</v>
      </c>
      <c r="J239" s="40" t="s">
        <v>2576</v>
      </c>
      <c r="K239" s="40" t="s">
        <v>2577</v>
      </c>
      <c r="L239" s="40" t="s">
        <v>2578</v>
      </c>
      <c r="M239" s="40" t="s">
        <v>2579</v>
      </c>
      <c r="N239" s="40" t="s">
        <v>2580</v>
      </c>
      <c r="O239" s="40">
        <v>2009.0</v>
      </c>
      <c r="P239" s="271">
        <v>39634.0</v>
      </c>
      <c r="Q239" s="36"/>
      <c r="R239" s="36"/>
      <c r="S239" s="40" t="s">
        <v>2581</v>
      </c>
      <c r="T239" s="36"/>
      <c r="U239" s="36"/>
      <c r="V239" s="36"/>
      <c r="W239" s="36"/>
      <c r="X239" s="36"/>
      <c r="Y239" s="36"/>
      <c r="Z239" s="36"/>
      <c r="AA239" s="36"/>
      <c r="AB239" s="36"/>
      <c r="AC239" s="36"/>
      <c r="AD239" s="36"/>
      <c r="AE239" s="36"/>
      <c r="AF239" s="36"/>
      <c r="AG239" s="36"/>
      <c r="AH239" s="36"/>
    </row>
    <row r="240">
      <c r="A240" s="245"/>
      <c r="B240" s="40" t="s">
        <v>686</v>
      </c>
      <c r="C240" s="267">
        <v>45924.0</v>
      </c>
      <c r="D240" s="40" t="s">
        <v>1264</v>
      </c>
      <c r="E240" s="40" t="s">
        <v>2660</v>
      </c>
      <c r="F240" s="40" t="s">
        <v>571</v>
      </c>
      <c r="G240" s="272">
        <v>45925.0</v>
      </c>
      <c r="H240" s="40" t="s">
        <v>762</v>
      </c>
      <c r="I240" s="40" t="s">
        <v>2661</v>
      </c>
      <c r="J240" s="40" t="s">
        <v>2662</v>
      </c>
      <c r="K240" s="40" t="s">
        <v>2663</v>
      </c>
      <c r="L240" s="40" t="s">
        <v>2664</v>
      </c>
      <c r="M240" s="40" t="s">
        <v>2665</v>
      </c>
      <c r="N240" s="40" t="s">
        <v>1873</v>
      </c>
      <c r="O240" s="40">
        <v>2012.0</v>
      </c>
      <c r="P240" s="271">
        <v>40814.0</v>
      </c>
      <c r="Q240" s="36"/>
      <c r="R240" s="36"/>
      <c r="S240" s="40" t="s">
        <v>2666</v>
      </c>
      <c r="T240" s="36"/>
      <c r="U240" s="36"/>
      <c r="V240" s="36"/>
      <c r="W240" s="36"/>
      <c r="X240" s="36"/>
      <c r="Y240" s="36"/>
      <c r="Z240" s="36"/>
      <c r="AA240" s="36"/>
      <c r="AB240" s="36"/>
      <c r="AC240" s="36"/>
      <c r="AD240" s="36"/>
      <c r="AE240" s="36"/>
      <c r="AF240" s="36"/>
      <c r="AG240" s="36"/>
      <c r="AH240" s="36"/>
    </row>
    <row r="241">
      <c r="A241" s="245"/>
      <c r="B241" s="40" t="s">
        <v>2723</v>
      </c>
      <c r="C241" s="267">
        <v>45925.0</v>
      </c>
      <c r="D241" s="40" t="s">
        <v>1264</v>
      </c>
      <c r="E241" s="40" t="s">
        <v>2771</v>
      </c>
      <c r="F241" s="40" t="s">
        <v>571</v>
      </c>
      <c r="G241" s="272">
        <v>45925.0</v>
      </c>
      <c r="H241" s="40" t="s">
        <v>762</v>
      </c>
      <c r="I241" s="40" t="s">
        <v>2772</v>
      </c>
      <c r="J241" s="40" t="s">
        <v>2773</v>
      </c>
      <c r="K241" s="40" t="s">
        <v>2774</v>
      </c>
      <c r="L241" s="40" t="s">
        <v>2775</v>
      </c>
      <c r="M241" s="40" t="s">
        <v>2776</v>
      </c>
      <c r="N241" s="40" t="s">
        <v>2777</v>
      </c>
      <c r="O241" s="40">
        <v>2021.0</v>
      </c>
      <c r="P241" s="271">
        <v>44438.0</v>
      </c>
      <c r="Q241" s="36"/>
      <c r="R241" s="36"/>
      <c r="S241" s="40" t="s">
        <v>2778</v>
      </c>
      <c r="T241" s="36"/>
      <c r="U241" s="36"/>
      <c r="V241" s="36"/>
      <c r="W241" s="36"/>
      <c r="X241" s="36"/>
      <c r="Y241" s="36"/>
      <c r="Z241" s="36"/>
      <c r="AA241" s="36"/>
      <c r="AB241" s="36"/>
      <c r="AC241" s="36"/>
      <c r="AD241" s="36"/>
      <c r="AE241" s="36"/>
      <c r="AF241" s="36"/>
      <c r="AG241" s="36"/>
      <c r="AH241" s="36"/>
    </row>
    <row r="242">
      <c r="A242" s="245"/>
      <c r="B242" s="40" t="s">
        <v>2723</v>
      </c>
      <c r="C242" s="267">
        <v>45925.0</v>
      </c>
      <c r="D242" s="40" t="s">
        <v>1264</v>
      </c>
      <c r="E242" s="40" t="s">
        <v>2787</v>
      </c>
      <c r="F242" s="40" t="s">
        <v>319</v>
      </c>
      <c r="G242" s="268">
        <v>45925.0</v>
      </c>
      <c r="H242" s="40" t="s">
        <v>360</v>
      </c>
      <c r="I242" s="40" t="s">
        <v>2788</v>
      </c>
      <c r="J242" s="40" t="s">
        <v>2789</v>
      </c>
      <c r="K242" s="40" t="s">
        <v>2790</v>
      </c>
      <c r="L242" s="40" t="s">
        <v>2791</v>
      </c>
      <c r="M242" s="40" t="s">
        <v>2792</v>
      </c>
      <c r="N242" s="40" t="s">
        <v>2190</v>
      </c>
      <c r="O242" s="40">
        <v>2020.0</v>
      </c>
      <c r="P242" s="271">
        <v>43908.0</v>
      </c>
      <c r="Q242" s="40" t="s">
        <v>2793</v>
      </c>
      <c r="R242" s="36"/>
      <c r="S242" s="40" t="s">
        <v>2794</v>
      </c>
      <c r="T242" s="36"/>
      <c r="U242" s="36"/>
      <c r="V242" s="36"/>
      <c r="W242" s="36"/>
      <c r="X242" s="36"/>
      <c r="Y242" s="36"/>
      <c r="Z242" s="36"/>
      <c r="AA242" s="36"/>
      <c r="AB242" s="36"/>
      <c r="AC242" s="36"/>
      <c r="AD242" s="36"/>
      <c r="AE242" s="36"/>
      <c r="AF242" s="36"/>
      <c r="AG242" s="36"/>
      <c r="AH242" s="36"/>
    </row>
    <row r="243">
      <c r="A243" s="245"/>
      <c r="B243" s="40" t="s">
        <v>2723</v>
      </c>
      <c r="C243" s="267">
        <v>45925.0</v>
      </c>
      <c r="D243" s="40" t="s">
        <v>1264</v>
      </c>
      <c r="E243" s="40" t="s">
        <v>2795</v>
      </c>
      <c r="F243" s="40" t="s">
        <v>782</v>
      </c>
      <c r="G243" s="268">
        <v>45925.0</v>
      </c>
      <c r="H243" s="40" t="s">
        <v>360</v>
      </c>
      <c r="I243" s="40" t="s">
        <v>2796</v>
      </c>
      <c r="J243" s="40" t="s">
        <v>2797</v>
      </c>
      <c r="K243" s="40" t="s">
        <v>2798</v>
      </c>
      <c r="L243" s="40" t="s">
        <v>2799</v>
      </c>
      <c r="M243" s="40" t="s">
        <v>2800</v>
      </c>
      <c r="N243" s="40" t="s">
        <v>2438</v>
      </c>
      <c r="O243" s="40">
        <v>2010.0</v>
      </c>
      <c r="P243" s="271">
        <v>40277.0</v>
      </c>
      <c r="Q243" s="40" t="s">
        <v>2801</v>
      </c>
      <c r="R243" s="36"/>
      <c r="S243" s="40" t="s">
        <v>2802</v>
      </c>
      <c r="T243" s="36"/>
      <c r="U243" s="36"/>
      <c r="V243" s="36"/>
      <c r="W243" s="36"/>
      <c r="X243" s="36"/>
      <c r="Y243" s="36"/>
      <c r="Z243" s="36"/>
      <c r="AA243" s="36"/>
      <c r="AB243" s="36"/>
      <c r="AC243" s="36"/>
      <c r="AD243" s="36"/>
      <c r="AE243" s="36"/>
      <c r="AF243" s="36"/>
      <c r="AG243" s="36"/>
      <c r="AH243" s="36"/>
    </row>
    <row r="244">
      <c r="A244" s="245"/>
      <c r="B244" s="40" t="s">
        <v>2723</v>
      </c>
      <c r="C244" s="267">
        <v>45925.0</v>
      </c>
      <c r="D244" s="40" t="s">
        <v>1264</v>
      </c>
      <c r="E244" s="40" t="s">
        <v>2812</v>
      </c>
      <c r="F244" s="40" t="s">
        <v>319</v>
      </c>
      <c r="G244" s="268">
        <v>45925.0</v>
      </c>
      <c r="H244" s="40" t="s">
        <v>360</v>
      </c>
      <c r="I244" s="40" t="s">
        <v>2813</v>
      </c>
      <c r="J244" s="40" t="s">
        <v>2814</v>
      </c>
      <c r="K244" s="40" t="s">
        <v>2815</v>
      </c>
      <c r="L244" s="40" t="s">
        <v>2816</v>
      </c>
      <c r="M244" s="40" t="s">
        <v>2817</v>
      </c>
      <c r="N244" s="40" t="s">
        <v>2818</v>
      </c>
      <c r="O244" s="40">
        <v>2011.0</v>
      </c>
      <c r="P244" s="271">
        <v>40709.0</v>
      </c>
      <c r="Q244" s="40" t="s">
        <v>2819</v>
      </c>
      <c r="R244" s="40" t="s">
        <v>2820</v>
      </c>
      <c r="S244" s="40" t="s">
        <v>2821</v>
      </c>
      <c r="T244" s="36"/>
      <c r="U244" s="36"/>
      <c r="V244" s="36"/>
      <c r="W244" s="36"/>
      <c r="X244" s="36"/>
      <c r="Y244" s="36"/>
      <c r="Z244" s="36"/>
      <c r="AA244" s="36"/>
      <c r="AB244" s="36"/>
      <c r="AC244" s="36"/>
      <c r="AD244" s="36"/>
      <c r="AE244" s="36"/>
      <c r="AF244" s="36"/>
      <c r="AG244" s="36"/>
      <c r="AH244" s="36"/>
    </row>
    <row r="245">
      <c r="A245" s="245"/>
      <c r="B245" s="40" t="s">
        <v>2723</v>
      </c>
      <c r="C245" s="267">
        <v>45925.0</v>
      </c>
      <c r="D245" s="40" t="s">
        <v>1264</v>
      </c>
      <c r="E245" s="40" t="s">
        <v>2839</v>
      </c>
      <c r="F245" s="40" t="s">
        <v>319</v>
      </c>
      <c r="G245" s="268">
        <v>45925.0</v>
      </c>
      <c r="H245" s="40" t="s">
        <v>360</v>
      </c>
      <c r="I245" s="40" t="s">
        <v>2840</v>
      </c>
      <c r="J245" s="40" t="s">
        <v>2841</v>
      </c>
      <c r="K245" s="40" t="s">
        <v>2842</v>
      </c>
      <c r="L245" s="40" t="s">
        <v>2843</v>
      </c>
      <c r="M245" s="40" t="s">
        <v>2844</v>
      </c>
      <c r="N245" s="40" t="s">
        <v>1758</v>
      </c>
      <c r="O245" s="40">
        <v>2010.0</v>
      </c>
      <c r="P245" s="271">
        <v>40390.0</v>
      </c>
      <c r="Q245" s="40" t="s">
        <v>2845</v>
      </c>
      <c r="R245" s="40" t="s">
        <v>2846</v>
      </c>
      <c r="S245" s="40" t="s">
        <v>2847</v>
      </c>
      <c r="T245" s="36"/>
      <c r="U245" s="36"/>
      <c r="V245" s="36"/>
      <c r="W245" s="36"/>
      <c r="X245" s="36"/>
      <c r="Y245" s="36"/>
      <c r="Z245" s="36"/>
      <c r="AA245" s="36"/>
      <c r="AB245" s="36"/>
      <c r="AC245" s="36"/>
      <c r="AD245" s="36"/>
      <c r="AE245" s="36"/>
      <c r="AF245" s="36"/>
      <c r="AG245" s="36"/>
      <c r="AH245" s="36"/>
    </row>
    <row r="246">
      <c r="A246" s="245"/>
      <c r="B246" s="40" t="s">
        <v>403</v>
      </c>
      <c r="C246" s="267">
        <v>45925.0</v>
      </c>
      <c r="D246" s="40" t="s">
        <v>360</v>
      </c>
      <c r="E246" s="40" t="s">
        <v>2887</v>
      </c>
      <c r="F246" s="40" t="s">
        <v>319</v>
      </c>
      <c r="G246" s="268">
        <v>45925.0</v>
      </c>
      <c r="H246" s="40" t="s">
        <v>360</v>
      </c>
      <c r="I246" s="40" t="s">
        <v>2888</v>
      </c>
      <c r="J246" s="40" t="s">
        <v>2889</v>
      </c>
      <c r="K246" s="40" t="s">
        <v>2890</v>
      </c>
      <c r="L246" s="40" t="s">
        <v>2891</v>
      </c>
      <c r="M246" s="40" t="s">
        <v>2892</v>
      </c>
      <c r="N246" s="40" t="s">
        <v>2893</v>
      </c>
      <c r="O246" s="40">
        <v>2016.0</v>
      </c>
      <c r="P246" s="271">
        <v>42461.0</v>
      </c>
      <c r="Q246" s="36"/>
      <c r="R246" s="36"/>
      <c r="S246" s="40" t="s">
        <v>2894</v>
      </c>
      <c r="T246" s="36"/>
      <c r="U246" s="36"/>
      <c r="V246" s="36"/>
      <c r="W246" s="36"/>
      <c r="X246" s="36"/>
      <c r="Y246" s="36"/>
      <c r="Z246" s="36"/>
      <c r="AA246" s="36"/>
      <c r="AB246" s="36"/>
      <c r="AC246" s="36"/>
      <c r="AD246" s="36"/>
      <c r="AE246" s="36"/>
      <c r="AF246" s="36"/>
      <c r="AG246" s="36"/>
      <c r="AH246" s="36"/>
    </row>
    <row r="247">
      <c r="A247" s="245"/>
      <c r="B247" s="40" t="s">
        <v>442</v>
      </c>
      <c r="C247" s="267">
        <v>45925.0</v>
      </c>
      <c r="D247" s="40" t="s">
        <v>360</v>
      </c>
      <c r="E247" s="40" t="s">
        <v>2901</v>
      </c>
      <c r="F247" s="40" t="s">
        <v>319</v>
      </c>
      <c r="G247" s="268">
        <v>45925.0</v>
      </c>
      <c r="H247" s="40" t="s">
        <v>360</v>
      </c>
      <c r="I247" s="40" t="s">
        <v>2902</v>
      </c>
      <c r="J247" s="40" t="s">
        <v>2903</v>
      </c>
      <c r="K247" s="40" t="s">
        <v>2904</v>
      </c>
      <c r="L247" s="40" t="s">
        <v>2905</v>
      </c>
      <c r="M247" s="40" t="s">
        <v>2906</v>
      </c>
      <c r="N247" s="40" t="s">
        <v>2907</v>
      </c>
      <c r="O247" s="40">
        <v>2016.0</v>
      </c>
      <c r="P247" s="271">
        <v>42630.0</v>
      </c>
      <c r="Q247" s="40" t="s">
        <v>2908</v>
      </c>
      <c r="R247" s="40" t="s">
        <v>2909</v>
      </c>
      <c r="S247" s="40" t="s">
        <v>2910</v>
      </c>
      <c r="T247" s="36"/>
      <c r="U247" s="36"/>
      <c r="V247" s="36"/>
      <c r="W247" s="36"/>
      <c r="X247" s="36"/>
      <c r="Y247" s="36"/>
      <c r="Z247" s="36"/>
      <c r="AA247" s="36"/>
      <c r="AB247" s="36"/>
      <c r="AC247" s="36"/>
      <c r="AD247" s="36"/>
      <c r="AE247" s="36"/>
      <c r="AF247" s="36"/>
      <c r="AG247" s="36"/>
      <c r="AH247" s="36"/>
    </row>
    <row r="248">
      <c r="A248" s="245"/>
      <c r="B248" s="40" t="s">
        <v>442</v>
      </c>
      <c r="C248" s="267">
        <v>45925.0</v>
      </c>
      <c r="D248" s="40" t="s">
        <v>360</v>
      </c>
      <c r="E248" s="40" t="s">
        <v>2946</v>
      </c>
      <c r="F248" s="40" t="s">
        <v>782</v>
      </c>
      <c r="G248" s="268">
        <v>45925.0</v>
      </c>
      <c r="H248" s="40" t="s">
        <v>360</v>
      </c>
      <c r="I248" s="40" t="s">
        <v>2947</v>
      </c>
      <c r="J248" s="40" t="s">
        <v>93</v>
      </c>
      <c r="K248" s="40" t="s">
        <v>2948</v>
      </c>
      <c r="L248" s="40" t="s">
        <v>2949</v>
      </c>
      <c r="M248" s="40" t="s">
        <v>2950</v>
      </c>
      <c r="N248" s="40" t="s">
        <v>2951</v>
      </c>
      <c r="O248" s="40">
        <v>2014.0</v>
      </c>
      <c r="P248" s="271">
        <v>41716.0</v>
      </c>
      <c r="Q248" s="40" t="s">
        <v>2952</v>
      </c>
      <c r="R248" s="40" t="s">
        <v>2953</v>
      </c>
      <c r="S248" s="40" t="s">
        <v>2954</v>
      </c>
      <c r="T248" s="36"/>
      <c r="U248" s="36"/>
      <c r="V248" s="36"/>
      <c r="W248" s="36"/>
      <c r="X248" s="36"/>
      <c r="Y248" s="36"/>
      <c r="Z248" s="36"/>
      <c r="AA248" s="36"/>
      <c r="AB248" s="36"/>
      <c r="AC248" s="36"/>
      <c r="AD248" s="36"/>
      <c r="AE248" s="36"/>
      <c r="AF248" s="36"/>
      <c r="AG248" s="36"/>
      <c r="AH248" s="36"/>
    </row>
    <row r="249">
      <c r="A249" s="245"/>
      <c r="B249" s="40" t="s">
        <v>442</v>
      </c>
      <c r="C249" s="267">
        <v>45925.0</v>
      </c>
      <c r="D249" s="40" t="s">
        <v>360</v>
      </c>
      <c r="E249" s="40" t="s">
        <v>2955</v>
      </c>
      <c r="F249" s="40" t="s">
        <v>319</v>
      </c>
      <c r="G249" s="268">
        <v>45925.0</v>
      </c>
      <c r="H249" s="40" t="s">
        <v>360</v>
      </c>
      <c r="I249" s="40" t="s">
        <v>2956</v>
      </c>
      <c r="J249" s="40" t="s">
        <v>1548</v>
      </c>
      <c r="K249" s="40" t="s">
        <v>2957</v>
      </c>
      <c r="L249" s="40" t="s">
        <v>2958</v>
      </c>
      <c r="M249" s="40" t="s">
        <v>2959</v>
      </c>
      <c r="N249" s="40" t="s">
        <v>885</v>
      </c>
      <c r="O249" s="40">
        <v>2020.0</v>
      </c>
      <c r="P249" s="271">
        <v>43952.0</v>
      </c>
      <c r="Q249" s="40" t="s">
        <v>2960</v>
      </c>
      <c r="R249" s="36"/>
      <c r="S249" s="40" t="s">
        <v>1553</v>
      </c>
      <c r="T249" s="36"/>
      <c r="U249" s="36"/>
      <c r="V249" s="36"/>
      <c r="W249" s="36"/>
      <c r="X249" s="36"/>
      <c r="Y249" s="36"/>
      <c r="Z249" s="36"/>
      <c r="AA249" s="36"/>
      <c r="AB249" s="36"/>
      <c r="AC249" s="36"/>
      <c r="AD249" s="36"/>
      <c r="AE249" s="36"/>
      <c r="AF249" s="36"/>
      <c r="AG249" s="36"/>
      <c r="AH249" s="36"/>
    </row>
    <row r="250">
      <c r="A250" s="245"/>
      <c r="B250" s="40" t="s">
        <v>789</v>
      </c>
      <c r="C250" s="268">
        <v>45925.0</v>
      </c>
      <c r="D250" s="40" t="s">
        <v>1264</v>
      </c>
      <c r="E250" s="40" t="s">
        <v>2984</v>
      </c>
      <c r="F250" s="40" t="s">
        <v>319</v>
      </c>
      <c r="G250" s="268">
        <v>45925.0</v>
      </c>
      <c r="H250" s="40" t="s">
        <v>360</v>
      </c>
      <c r="I250" s="40" t="s">
        <v>2985</v>
      </c>
      <c r="J250" s="40" t="s">
        <v>2986</v>
      </c>
      <c r="K250" s="40" t="s">
        <v>2987</v>
      </c>
      <c r="L250" s="40" t="s">
        <v>2988</v>
      </c>
      <c r="M250" s="40" t="s">
        <v>2989</v>
      </c>
      <c r="N250" s="40" t="s">
        <v>2025</v>
      </c>
      <c r="O250" s="40">
        <v>2020.0</v>
      </c>
      <c r="P250" s="270">
        <v>44132.0</v>
      </c>
      <c r="Q250" s="40" t="s">
        <v>2990</v>
      </c>
      <c r="R250" s="36"/>
      <c r="S250" s="40" t="s">
        <v>2991</v>
      </c>
      <c r="T250" s="36"/>
      <c r="U250" s="36"/>
      <c r="V250" s="36"/>
      <c r="W250" s="36"/>
      <c r="X250" s="36"/>
      <c r="Y250" s="36"/>
      <c r="Z250" s="36"/>
      <c r="AA250" s="36"/>
      <c r="AB250" s="36"/>
      <c r="AC250" s="36"/>
      <c r="AD250" s="36"/>
      <c r="AE250" s="36"/>
      <c r="AF250" s="36"/>
      <c r="AG250" s="36"/>
      <c r="AH250" s="36"/>
    </row>
    <row r="251">
      <c r="A251" s="245"/>
      <c r="B251" s="40" t="s">
        <v>789</v>
      </c>
      <c r="C251" s="268">
        <v>45925.0</v>
      </c>
      <c r="D251" s="40" t="s">
        <v>1264</v>
      </c>
      <c r="E251" s="40" t="s">
        <v>2999</v>
      </c>
      <c r="F251" s="40" t="s">
        <v>319</v>
      </c>
      <c r="G251" s="268">
        <v>45925.0</v>
      </c>
      <c r="H251" s="40" t="s">
        <v>360</v>
      </c>
      <c r="I251" s="40" t="s">
        <v>3000</v>
      </c>
      <c r="J251" s="40" t="s">
        <v>3001</v>
      </c>
      <c r="K251" s="40" t="s">
        <v>3002</v>
      </c>
      <c r="L251" s="40" t="s">
        <v>3003</v>
      </c>
      <c r="M251" s="40" t="s">
        <v>3004</v>
      </c>
      <c r="N251" s="40" t="s">
        <v>1873</v>
      </c>
      <c r="O251" s="40">
        <v>2011.0</v>
      </c>
      <c r="P251" s="271">
        <v>40577.0</v>
      </c>
      <c r="Q251" s="40" t="s">
        <v>3005</v>
      </c>
      <c r="R251" s="36"/>
      <c r="S251" s="40" t="s">
        <v>3006</v>
      </c>
      <c r="T251" s="36"/>
      <c r="U251" s="36"/>
      <c r="V251" s="36"/>
      <c r="W251" s="36"/>
      <c r="X251" s="36"/>
      <c r="Y251" s="36"/>
      <c r="Z251" s="36"/>
      <c r="AA251" s="36"/>
      <c r="AB251" s="36"/>
      <c r="AC251" s="36"/>
      <c r="AD251" s="36"/>
      <c r="AE251" s="36"/>
      <c r="AF251" s="36"/>
      <c r="AG251" s="36"/>
      <c r="AH251" s="36"/>
    </row>
    <row r="252">
      <c r="A252" s="245"/>
      <c r="B252" s="40" t="s">
        <v>789</v>
      </c>
      <c r="C252" s="268">
        <v>45925.0</v>
      </c>
      <c r="D252" s="40" t="s">
        <v>1264</v>
      </c>
      <c r="E252" s="40" t="s">
        <v>3025</v>
      </c>
      <c r="F252" s="40" t="s">
        <v>782</v>
      </c>
      <c r="G252" s="268">
        <v>45925.0</v>
      </c>
      <c r="H252" s="40" t="s">
        <v>1264</v>
      </c>
      <c r="I252" s="40" t="s">
        <v>3026</v>
      </c>
      <c r="J252" s="40" t="s">
        <v>3027</v>
      </c>
      <c r="K252" s="40" t="s">
        <v>3028</v>
      </c>
      <c r="L252" s="40" t="s">
        <v>3029</v>
      </c>
      <c r="M252" s="40" t="s">
        <v>3030</v>
      </c>
      <c r="N252" s="40" t="s">
        <v>3031</v>
      </c>
      <c r="O252" s="40">
        <v>2012.0</v>
      </c>
      <c r="P252" s="270">
        <v>40845.0</v>
      </c>
      <c r="Q252" s="36"/>
      <c r="R252" s="36"/>
      <c r="S252" s="40" t="s">
        <v>3032</v>
      </c>
      <c r="T252" s="36"/>
      <c r="U252" s="36"/>
      <c r="V252" s="36"/>
      <c r="W252" s="36"/>
      <c r="X252" s="36"/>
      <c r="Y252" s="36"/>
      <c r="Z252" s="36"/>
      <c r="AA252" s="36"/>
      <c r="AB252" s="36"/>
      <c r="AC252" s="36"/>
      <c r="AD252" s="36"/>
      <c r="AE252" s="36"/>
      <c r="AF252" s="36"/>
      <c r="AG252" s="36"/>
      <c r="AH252" s="36"/>
    </row>
    <row r="253">
      <c r="A253" s="245"/>
      <c r="B253" s="40" t="s">
        <v>789</v>
      </c>
      <c r="C253" s="268">
        <v>45925.0</v>
      </c>
      <c r="D253" s="40" t="s">
        <v>1264</v>
      </c>
      <c r="E253" s="40" t="s">
        <v>3033</v>
      </c>
      <c r="F253" s="40" t="s">
        <v>319</v>
      </c>
      <c r="G253" s="268">
        <v>45925.0</v>
      </c>
      <c r="H253" s="40" t="s">
        <v>360</v>
      </c>
      <c r="I253" s="40" t="s">
        <v>3034</v>
      </c>
      <c r="J253" s="40" t="s">
        <v>3035</v>
      </c>
      <c r="K253" s="40" t="s">
        <v>3036</v>
      </c>
      <c r="L253" s="40" t="s">
        <v>3037</v>
      </c>
      <c r="M253" s="40" t="s">
        <v>3038</v>
      </c>
      <c r="N253" s="40" t="s">
        <v>1807</v>
      </c>
      <c r="O253" s="40">
        <v>2021.0</v>
      </c>
      <c r="P253" s="271">
        <v>44504.0</v>
      </c>
      <c r="Q253" s="40" t="s">
        <v>3039</v>
      </c>
      <c r="R253" s="36"/>
      <c r="S253" s="40" t="s">
        <v>3040</v>
      </c>
      <c r="T253" s="36"/>
      <c r="U253" s="36"/>
      <c r="V253" s="36"/>
      <c r="W253" s="36"/>
      <c r="X253" s="36"/>
      <c r="Y253" s="36"/>
      <c r="Z253" s="36"/>
      <c r="AA253" s="36"/>
      <c r="AB253" s="36"/>
      <c r="AC253" s="36"/>
      <c r="AD253" s="36"/>
      <c r="AE253" s="36"/>
      <c r="AF253" s="36"/>
      <c r="AG253" s="36"/>
      <c r="AH253" s="36"/>
    </row>
    <row r="254">
      <c r="A254" s="245"/>
      <c r="B254" s="40" t="s">
        <v>789</v>
      </c>
      <c r="C254" s="268">
        <v>45925.0</v>
      </c>
      <c r="D254" s="40" t="s">
        <v>1264</v>
      </c>
      <c r="E254" s="40" t="s">
        <v>3047</v>
      </c>
      <c r="F254" s="40" t="s">
        <v>319</v>
      </c>
      <c r="G254" s="268">
        <v>45925.0</v>
      </c>
      <c r="H254" s="40" t="s">
        <v>360</v>
      </c>
      <c r="I254" s="40" t="s">
        <v>3048</v>
      </c>
      <c r="J254" s="40" t="s">
        <v>3049</v>
      </c>
      <c r="K254" s="40" t="s">
        <v>3050</v>
      </c>
      <c r="L254" s="40" t="s">
        <v>3051</v>
      </c>
      <c r="M254" s="40" t="s">
        <v>3052</v>
      </c>
      <c r="N254" s="40" t="s">
        <v>3053</v>
      </c>
      <c r="O254" s="40">
        <v>2014.0</v>
      </c>
      <c r="P254" s="271">
        <v>41667.0</v>
      </c>
      <c r="Q254" s="36"/>
      <c r="R254" s="36"/>
      <c r="S254" s="40" t="s">
        <v>3054</v>
      </c>
      <c r="T254" s="36"/>
      <c r="U254" s="36"/>
      <c r="V254" s="36"/>
      <c r="W254" s="36"/>
      <c r="X254" s="36"/>
      <c r="Y254" s="36"/>
      <c r="Z254" s="36"/>
      <c r="AA254" s="36"/>
      <c r="AB254" s="36"/>
      <c r="AC254" s="36"/>
      <c r="AD254" s="36"/>
      <c r="AE254" s="36"/>
      <c r="AF254" s="36"/>
      <c r="AG254" s="36"/>
      <c r="AH254" s="36"/>
    </row>
    <row r="255">
      <c r="A255" s="245"/>
      <c r="B255" s="40" t="s">
        <v>789</v>
      </c>
      <c r="C255" s="268">
        <v>45925.0</v>
      </c>
      <c r="D255" s="40" t="s">
        <v>1264</v>
      </c>
      <c r="E255" s="40" t="s">
        <v>2992</v>
      </c>
      <c r="F255" s="40" t="s">
        <v>693</v>
      </c>
      <c r="G255" s="268">
        <v>45925.0</v>
      </c>
      <c r="H255" s="40" t="s">
        <v>360</v>
      </c>
      <c r="I255" s="40" t="s">
        <v>3114</v>
      </c>
      <c r="J255" s="40" t="s">
        <v>3115</v>
      </c>
      <c r="K255" s="40" t="s">
        <v>3116</v>
      </c>
      <c r="L255" s="40" t="s">
        <v>3117</v>
      </c>
      <c r="M255" s="40" t="s">
        <v>3118</v>
      </c>
      <c r="N255" s="40" t="s">
        <v>1647</v>
      </c>
      <c r="O255" s="40">
        <v>2009.0</v>
      </c>
      <c r="P255" s="271">
        <v>40086.0</v>
      </c>
      <c r="Q255" s="36"/>
      <c r="R255" s="36"/>
      <c r="S255" s="40" t="s">
        <v>3119</v>
      </c>
      <c r="T255" s="36"/>
      <c r="U255" s="36"/>
      <c r="V255" s="36"/>
      <c r="W255" s="36"/>
      <c r="X255" s="36"/>
      <c r="Y255" s="36"/>
      <c r="Z255" s="36"/>
      <c r="AA255" s="36"/>
      <c r="AB255" s="36"/>
      <c r="AC255" s="36"/>
      <c r="AD255" s="36"/>
      <c r="AE255" s="36"/>
      <c r="AF255" s="36"/>
      <c r="AG255" s="36"/>
      <c r="AH255" s="36"/>
    </row>
    <row r="256">
      <c r="A256" s="245"/>
      <c r="B256" s="40" t="s">
        <v>376</v>
      </c>
      <c r="C256" s="268">
        <v>45925.0</v>
      </c>
      <c r="D256" s="40" t="s">
        <v>360</v>
      </c>
      <c r="E256" s="40" t="s">
        <v>3120</v>
      </c>
      <c r="F256" s="40" t="s">
        <v>720</v>
      </c>
      <c r="G256" s="272">
        <v>45925.0</v>
      </c>
      <c r="H256" s="40" t="s">
        <v>360</v>
      </c>
      <c r="I256" s="40" t="s">
        <v>3121</v>
      </c>
      <c r="J256" s="40" t="s">
        <v>1754</v>
      </c>
      <c r="K256" s="40" t="s">
        <v>3122</v>
      </c>
      <c r="L256" s="40" t="s">
        <v>3123</v>
      </c>
      <c r="M256" s="40" t="s">
        <v>3124</v>
      </c>
      <c r="N256" s="40" t="s">
        <v>2103</v>
      </c>
      <c r="O256" s="40">
        <v>2020.0</v>
      </c>
      <c r="P256" s="271">
        <v>43902.0</v>
      </c>
      <c r="Q256" s="40" t="s">
        <v>3125</v>
      </c>
      <c r="R256" s="36"/>
      <c r="S256" s="40" t="s">
        <v>3126</v>
      </c>
      <c r="T256" s="36"/>
      <c r="U256" s="36"/>
      <c r="V256" s="36"/>
      <c r="W256" s="36"/>
      <c r="X256" s="36"/>
      <c r="Y256" s="36"/>
      <c r="Z256" s="36"/>
      <c r="AA256" s="36"/>
      <c r="AB256" s="36"/>
      <c r="AC256" s="36"/>
      <c r="AD256" s="36"/>
      <c r="AE256" s="36"/>
      <c r="AF256" s="36"/>
      <c r="AG256" s="36"/>
      <c r="AH256" s="36"/>
    </row>
    <row r="257">
      <c r="A257" s="245"/>
      <c r="B257" s="40" t="s">
        <v>376</v>
      </c>
      <c r="C257" s="268">
        <v>45925.0</v>
      </c>
      <c r="D257" s="40" t="s">
        <v>360</v>
      </c>
      <c r="E257" s="40" t="s">
        <v>3142</v>
      </c>
      <c r="F257" s="40" t="s">
        <v>720</v>
      </c>
      <c r="G257" s="272">
        <v>45925.0</v>
      </c>
      <c r="H257" s="40" t="s">
        <v>360</v>
      </c>
      <c r="I257" s="40" t="s">
        <v>3143</v>
      </c>
      <c r="J257" s="40" t="s">
        <v>3144</v>
      </c>
      <c r="K257" s="40" t="s">
        <v>3145</v>
      </c>
      <c r="L257" s="40" t="s">
        <v>3146</v>
      </c>
      <c r="M257" s="40" t="s">
        <v>3147</v>
      </c>
      <c r="N257" s="40" t="s">
        <v>3148</v>
      </c>
      <c r="O257" s="40">
        <v>2017.0</v>
      </c>
      <c r="P257" s="271">
        <v>42626.0</v>
      </c>
      <c r="Q257" s="36"/>
      <c r="R257" s="36"/>
      <c r="S257" s="36"/>
      <c r="T257" s="36"/>
      <c r="U257" s="36"/>
      <c r="V257" s="36"/>
      <c r="W257" s="36"/>
      <c r="X257" s="36"/>
      <c r="Y257" s="36"/>
      <c r="Z257" s="36"/>
      <c r="AA257" s="36"/>
      <c r="AB257" s="36"/>
      <c r="AC257" s="36"/>
      <c r="AD257" s="36"/>
      <c r="AE257" s="36"/>
      <c r="AF257" s="36"/>
      <c r="AG257" s="36"/>
      <c r="AH257" s="36"/>
    </row>
    <row r="258">
      <c r="A258" s="245"/>
      <c r="B258" s="40" t="s">
        <v>506</v>
      </c>
      <c r="C258" s="268">
        <v>45924.0</v>
      </c>
      <c r="D258" s="40" t="s">
        <v>762</v>
      </c>
      <c r="E258" s="40" t="s">
        <v>3172</v>
      </c>
      <c r="F258" s="40" t="s">
        <v>697</v>
      </c>
      <c r="G258" s="266">
        <v>45925.0</v>
      </c>
      <c r="H258" s="40" t="s">
        <v>360</v>
      </c>
      <c r="I258" s="40" t="s">
        <v>3173</v>
      </c>
      <c r="J258" s="40" t="s">
        <v>845</v>
      </c>
      <c r="K258" s="40" t="s">
        <v>3174</v>
      </c>
      <c r="L258" s="40" t="s">
        <v>3175</v>
      </c>
      <c r="M258" s="40" t="s">
        <v>3176</v>
      </c>
      <c r="N258" s="40" t="s">
        <v>2231</v>
      </c>
      <c r="O258" s="40">
        <v>2007.0</v>
      </c>
      <c r="P258" s="270">
        <v>39414.0</v>
      </c>
      <c r="Q258" s="40" t="s">
        <v>3177</v>
      </c>
      <c r="R258" s="36"/>
      <c r="S258" s="40" t="s">
        <v>855</v>
      </c>
      <c r="T258" s="36"/>
      <c r="U258" s="36"/>
      <c r="V258" s="36"/>
      <c r="W258" s="36"/>
      <c r="X258" s="36"/>
      <c r="Y258" s="36"/>
      <c r="Z258" s="36"/>
      <c r="AA258" s="36"/>
      <c r="AB258" s="36"/>
      <c r="AC258" s="36"/>
      <c r="AD258" s="36"/>
      <c r="AE258" s="36"/>
      <c r="AF258" s="36"/>
      <c r="AG258" s="36"/>
      <c r="AH258" s="36"/>
    </row>
    <row r="259">
      <c r="A259" s="245"/>
      <c r="B259" s="40" t="s">
        <v>3178</v>
      </c>
      <c r="C259" s="269">
        <v>45925.0</v>
      </c>
      <c r="D259" s="40" t="s">
        <v>762</v>
      </c>
      <c r="E259" s="40" t="s">
        <v>3179</v>
      </c>
      <c r="F259" s="40" t="s">
        <v>697</v>
      </c>
      <c r="G259" s="266">
        <v>45925.0</v>
      </c>
      <c r="H259" s="40" t="s">
        <v>360</v>
      </c>
      <c r="I259" s="40" t="s">
        <v>3180</v>
      </c>
      <c r="J259" s="40" t="s">
        <v>3181</v>
      </c>
      <c r="K259" s="40" t="s">
        <v>3182</v>
      </c>
      <c r="L259" s="40" t="s">
        <v>3183</v>
      </c>
      <c r="M259" s="40" t="s">
        <v>3184</v>
      </c>
      <c r="N259" s="40" t="s">
        <v>3185</v>
      </c>
      <c r="O259" s="40">
        <v>2017.0</v>
      </c>
      <c r="P259" s="271">
        <v>42783.0</v>
      </c>
      <c r="Q259" s="40" t="s">
        <v>3186</v>
      </c>
      <c r="R259" s="36"/>
      <c r="S259" s="40" t="s">
        <v>3187</v>
      </c>
      <c r="T259" s="36"/>
      <c r="U259" s="36"/>
      <c r="V259" s="36"/>
      <c r="W259" s="36"/>
      <c r="X259" s="36"/>
      <c r="Y259" s="36"/>
      <c r="Z259" s="36"/>
      <c r="AA259" s="36"/>
      <c r="AB259" s="36"/>
      <c r="AC259" s="36"/>
      <c r="AD259" s="36"/>
      <c r="AE259" s="36"/>
      <c r="AF259" s="36"/>
      <c r="AG259" s="36"/>
      <c r="AH259" s="36"/>
    </row>
    <row r="260">
      <c r="A260" s="245"/>
      <c r="B260" s="40" t="s">
        <v>368</v>
      </c>
      <c r="C260" s="268">
        <v>45924.0</v>
      </c>
      <c r="D260" s="40" t="s">
        <v>360</v>
      </c>
      <c r="E260" s="40" t="s">
        <v>3234</v>
      </c>
      <c r="F260" s="40" t="s">
        <v>789</v>
      </c>
      <c r="G260" s="268">
        <v>45925.0</v>
      </c>
      <c r="H260" s="40" t="s">
        <v>1264</v>
      </c>
      <c r="I260" s="40" t="s">
        <v>3235</v>
      </c>
      <c r="J260" s="40" t="s">
        <v>3236</v>
      </c>
      <c r="K260" s="40" t="s">
        <v>3237</v>
      </c>
      <c r="L260" s="40" t="s">
        <v>3238</v>
      </c>
      <c r="M260" s="40" t="s">
        <v>3239</v>
      </c>
      <c r="N260" s="40" t="s">
        <v>3240</v>
      </c>
      <c r="O260" s="40">
        <v>2009.0</v>
      </c>
      <c r="P260" s="271">
        <v>40150.0</v>
      </c>
      <c r="Q260" s="40" t="s">
        <v>3241</v>
      </c>
      <c r="R260" s="36"/>
      <c r="S260" s="40" t="s">
        <v>3242</v>
      </c>
      <c r="T260" s="36"/>
      <c r="U260" s="36"/>
      <c r="V260" s="36"/>
      <c r="W260" s="36"/>
      <c r="X260" s="36"/>
      <c r="Y260" s="36"/>
      <c r="Z260" s="36"/>
      <c r="AA260" s="36"/>
      <c r="AB260" s="36"/>
      <c r="AC260" s="36"/>
      <c r="AD260" s="36"/>
      <c r="AE260" s="36"/>
      <c r="AF260" s="36"/>
      <c r="AG260" s="36"/>
      <c r="AH260" s="36"/>
    </row>
    <row r="261">
      <c r="A261" s="245"/>
      <c r="B261" s="40" t="s">
        <v>368</v>
      </c>
      <c r="C261" s="268">
        <v>45924.0</v>
      </c>
      <c r="D261" s="40" t="s">
        <v>360</v>
      </c>
      <c r="E261" s="40" t="s">
        <v>3252</v>
      </c>
      <c r="F261" s="40" t="s">
        <v>789</v>
      </c>
      <c r="G261" s="268">
        <v>45925.0</v>
      </c>
      <c r="H261" s="40" t="s">
        <v>1264</v>
      </c>
      <c r="I261" s="40" t="s">
        <v>3253</v>
      </c>
      <c r="J261" s="40" t="s">
        <v>3254</v>
      </c>
      <c r="K261" s="40" t="s">
        <v>3255</v>
      </c>
      <c r="L261" s="40" t="s">
        <v>3256</v>
      </c>
      <c r="M261" s="40" t="s">
        <v>3257</v>
      </c>
      <c r="N261" s="40" t="s">
        <v>3258</v>
      </c>
      <c r="O261" s="40">
        <v>2016.0</v>
      </c>
      <c r="P261" s="271">
        <v>42460.0</v>
      </c>
      <c r="Q261" s="40" t="s">
        <v>3259</v>
      </c>
      <c r="R261" s="40" t="s">
        <v>3260</v>
      </c>
      <c r="S261" s="40" t="s">
        <v>3261</v>
      </c>
      <c r="T261" s="36"/>
      <c r="U261" s="36"/>
      <c r="V261" s="36"/>
      <c r="W261" s="36"/>
      <c r="X261" s="36"/>
      <c r="Y261" s="36"/>
      <c r="Z261" s="36"/>
      <c r="AA261" s="36"/>
      <c r="AB261" s="36"/>
      <c r="AC261" s="36"/>
      <c r="AD261" s="36"/>
      <c r="AE261" s="36"/>
      <c r="AF261" s="36"/>
      <c r="AG261" s="36"/>
      <c r="AH261" s="36"/>
    </row>
    <row r="262">
      <c r="A262" s="245"/>
      <c r="B262" s="40" t="s">
        <v>697</v>
      </c>
      <c r="C262" s="268">
        <v>45925.0</v>
      </c>
      <c r="D262" s="40" t="s">
        <v>360</v>
      </c>
      <c r="E262" s="40" t="s">
        <v>3291</v>
      </c>
      <c r="F262" s="40" t="s">
        <v>789</v>
      </c>
      <c r="G262" s="268">
        <v>45925.0</v>
      </c>
      <c r="H262" s="40" t="s">
        <v>1264</v>
      </c>
      <c r="I262" s="40" t="s">
        <v>3253</v>
      </c>
      <c r="J262" s="40" t="s">
        <v>3292</v>
      </c>
      <c r="K262" s="40" t="s">
        <v>3293</v>
      </c>
      <c r="L262" s="40" t="s">
        <v>3294</v>
      </c>
      <c r="M262" s="40" t="s">
        <v>3295</v>
      </c>
      <c r="N262" s="40" t="s">
        <v>3296</v>
      </c>
      <c r="O262" s="40">
        <v>2015.0</v>
      </c>
      <c r="P262" s="271">
        <v>42048.0</v>
      </c>
      <c r="Q262" s="36"/>
      <c r="R262" s="36"/>
      <c r="S262" s="40" t="s">
        <v>3297</v>
      </c>
      <c r="T262" s="36"/>
      <c r="U262" s="36"/>
      <c r="V262" s="36"/>
      <c r="W262" s="36"/>
      <c r="X262" s="36"/>
      <c r="Y262" s="36"/>
      <c r="Z262" s="36"/>
      <c r="AA262" s="36"/>
      <c r="AB262" s="36"/>
      <c r="AC262" s="36"/>
      <c r="AD262" s="36"/>
      <c r="AE262" s="36"/>
      <c r="AF262" s="36"/>
      <c r="AG262" s="36"/>
      <c r="AH262" s="36"/>
    </row>
    <row r="263">
      <c r="A263" s="245"/>
      <c r="B263" s="40" t="s">
        <v>697</v>
      </c>
      <c r="C263" s="268">
        <v>45925.0</v>
      </c>
      <c r="D263" s="40" t="s">
        <v>360</v>
      </c>
      <c r="E263" s="40" t="s">
        <v>3298</v>
      </c>
      <c r="F263" s="40" t="s">
        <v>789</v>
      </c>
      <c r="G263" s="268">
        <v>45925.0</v>
      </c>
      <c r="H263" s="40" t="s">
        <v>1264</v>
      </c>
      <c r="I263" s="40" t="s">
        <v>3253</v>
      </c>
      <c r="J263" s="40" t="s">
        <v>3299</v>
      </c>
      <c r="K263" s="40" t="s">
        <v>3300</v>
      </c>
      <c r="L263" s="40" t="s">
        <v>3301</v>
      </c>
      <c r="M263" s="40" t="s">
        <v>3302</v>
      </c>
      <c r="N263" s="40" t="s">
        <v>3303</v>
      </c>
      <c r="O263" s="40">
        <v>2011.0</v>
      </c>
      <c r="P263" s="271">
        <v>40771.0</v>
      </c>
      <c r="Q263" s="36"/>
      <c r="R263" s="36"/>
      <c r="S263" s="40" t="s">
        <v>3304</v>
      </c>
      <c r="T263" s="36"/>
      <c r="U263" s="36"/>
      <c r="V263" s="36"/>
      <c r="W263" s="36"/>
      <c r="X263" s="36"/>
      <c r="Y263" s="36"/>
      <c r="Z263" s="36"/>
      <c r="AA263" s="36"/>
      <c r="AB263" s="36"/>
      <c r="AC263" s="36"/>
      <c r="AD263" s="36"/>
      <c r="AE263" s="36"/>
      <c r="AF263" s="36"/>
      <c r="AG263" s="36"/>
      <c r="AH263" s="36"/>
    </row>
    <row r="264">
      <c r="A264" s="245"/>
      <c r="B264" s="40" t="s">
        <v>697</v>
      </c>
      <c r="C264" s="268">
        <v>45925.0</v>
      </c>
      <c r="D264" s="40" t="s">
        <v>360</v>
      </c>
      <c r="E264" s="40" t="s">
        <v>3328</v>
      </c>
      <c r="F264" s="40" t="s">
        <v>789</v>
      </c>
      <c r="G264" s="268">
        <v>45925.0</v>
      </c>
      <c r="H264" s="40" t="s">
        <v>1264</v>
      </c>
      <c r="I264" s="40" t="s">
        <v>3329</v>
      </c>
      <c r="J264" s="40" t="s">
        <v>3330</v>
      </c>
      <c r="K264" s="40" t="s">
        <v>3331</v>
      </c>
      <c r="L264" s="40" t="s">
        <v>3332</v>
      </c>
      <c r="M264" s="40" t="s">
        <v>3030</v>
      </c>
      <c r="N264" s="40" t="s">
        <v>2438</v>
      </c>
      <c r="O264" s="40">
        <v>2012.0</v>
      </c>
      <c r="P264" s="271">
        <v>41164.0</v>
      </c>
      <c r="Q264" s="40" t="s">
        <v>3333</v>
      </c>
      <c r="R264" s="36"/>
      <c r="S264" s="40" t="s">
        <v>3334</v>
      </c>
      <c r="T264" s="36"/>
      <c r="U264" s="36"/>
      <c r="V264" s="36"/>
      <c r="W264" s="36"/>
      <c r="X264" s="36"/>
      <c r="Y264" s="36"/>
      <c r="Z264" s="36"/>
      <c r="AA264" s="36"/>
      <c r="AB264" s="36"/>
      <c r="AC264" s="36"/>
      <c r="AD264" s="36"/>
      <c r="AE264" s="36"/>
      <c r="AF264" s="36"/>
      <c r="AG264" s="36"/>
      <c r="AH264" s="36"/>
    </row>
    <row r="265">
      <c r="A265" s="245"/>
      <c r="B265" s="40" t="s">
        <v>697</v>
      </c>
      <c r="C265" s="268">
        <v>45925.0</v>
      </c>
      <c r="D265" s="40" t="s">
        <v>360</v>
      </c>
      <c r="E265" s="40" t="s">
        <v>3335</v>
      </c>
      <c r="F265" s="40" t="s">
        <v>789</v>
      </c>
      <c r="G265" s="268">
        <v>45925.0</v>
      </c>
      <c r="H265" s="40" t="s">
        <v>1264</v>
      </c>
      <c r="I265" s="40" t="s">
        <v>3336</v>
      </c>
      <c r="J265" s="40" t="s">
        <v>1058</v>
      </c>
      <c r="K265" s="40" t="s">
        <v>3337</v>
      </c>
      <c r="L265" s="40" t="s">
        <v>3338</v>
      </c>
      <c r="M265" s="40" t="s">
        <v>3339</v>
      </c>
      <c r="N265" s="40" t="s">
        <v>2476</v>
      </c>
      <c r="O265" s="40">
        <v>2010.0</v>
      </c>
      <c r="P265" s="271">
        <v>40302.0</v>
      </c>
      <c r="Q265" s="36"/>
      <c r="R265" s="36"/>
      <c r="S265" s="40" t="s">
        <v>1063</v>
      </c>
      <c r="T265" s="36"/>
      <c r="U265" s="36"/>
      <c r="V265" s="36"/>
      <c r="W265" s="36"/>
      <c r="X265" s="36"/>
      <c r="Y265" s="36"/>
      <c r="Z265" s="36"/>
      <c r="AA265" s="36"/>
      <c r="AB265" s="36"/>
      <c r="AC265" s="36"/>
      <c r="AD265" s="36"/>
      <c r="AE265" s="36"/>
      <c r="AF265" s="36"/>
      <c r="AG265" s="36"/>
      <c r="AH265" s="36"/>
    </row>
    <row r="266">
      <c r="A266" s="245"/>
      <c r="B266" s="40" t="s">
        <v>697</v>
      </c>
      <c r="C266" s="268">
        <v>45925.0</v>
      </c>
      <c r="D266" s="40" t="s">
        <v>360</v>
      </c>
      <c r="E266" s="40" t="s">
        <v>3340</v>
      </c>
      <c r="F266" s="40" t="s">
        <v>789</v>
      </c>
      <c r="G266" s="268">
        <v>45925.0</v>
      </c>
      <c r="H266" s="40" t="s">
        <v>1264</v>
      </c>
      <c r="I266" s="40" t="s">
        <v>3336</v>
      </c>
      <c r="J266" s="40" t="s">
        <v>3341</v>
      </c>
      <c r="K266" s="40" t="s">
        <v>3342</v>
      </c>
      <c r="L266" s="40" t="s">
        <v>3343</v>
      </c>
      <c r="M266" s="40" t="s">
        <v>3344</v>
      </c>
      <c r="N266" s="40" t="s">
        <v>2258</v>
      </c>
      <c r="O266" s="40">
        <v>2011.0</v>
      </c>
      <c r="P266" s="271">
        <v>40823.0</v>
      </c>
      <c r="Q266" s="40" t="s">
        <v>3345</v>
      </c>
      <c r="R266" s="40" t="s">
        <v>3346</v>
      </c>
      <c r="S266" s="40" t="s">
        <v>3347</v>
      </c>
      <c r="T266" s="36"/>
      <c r="U266" s="36"/>
      <c r="V266" s="36"/>
      <c r="W266" s="36"/>
      <c r="X266" s="36"/>
      <c r="Y266" s="36"/>
      <c r="Z266" s="36"/>
      <c r="AA266" s="36"/>
      <c r="AB266" s="36"/>
      <c r="AC266" s="36"/>
      <c r="AD266" s="36"/>
      <c r="AE266" s="36"/>
      <c r="AF266" s="36"/>
      <c r="AG266" s="36"/>
      <c r="AH266" s="36"/>
    </row>
    <row r="267">
      <c r="A267" s="245"/>
      <c r="B267" s="40" t="s">
        <v>382</v>
      </c>
      <c r="C267" s="272">
        <v>45924.0</v>
      </c>
      <c r="D267" s="40" t="s">
        <v>360</v>
      </c>
      <c r="E267" s="40" t="s">
        <v>3444</v>
      </c>
      <c r="F267" s="40" t="s">
        <v>754</v>
      </c>
      <c r="G267" s="268">
        <v>45925.0</v>
      </c>
      <c r="H267" s="40" t="s">
        <v>360</v>
      </c>
      <c r="I267" s="40" t="s">
        <v>3445</v>
      </c>
      <c r="J267" s="40" t="s">
        <v>3446</v>
      </c>
      <c r="K267" s="40" t="s">
        <v>3447</v>
      </c>
      <c r="L267" s="40" t="s">
        <v>3448</v>
      </c>
      <c r="M267" s="40" t="s">
        <v>3449</v>
      </c>
      <c r="N267" s="40" t="s">
        <v>2016</v>
      </c>
      <c r="O267" s="40">
        <v>2010.0</v>
      </c>
      <c r="P267" s="271">
        <v>40240.0</v>
      </c>
      <c r="Q267" s="36"/>
      <c r="R267" s="36"/>
      <c r="S267" s="40" t="s">
        <v>3450</v>
      </c>
      <c r="T267" s="36"/>
      <c r="U267" s="36"/>
      <c r="V267" s="36"/>
      <c r="W267" s="36"/>
      <c r="X267" s="36"/>
      <c r="Y267" s="36"/>
      <c r="Z267" s="36"/>
      <c r="AA267" s="36"/>
      <c r="AB267" s="36"/>
      <c r="AC267" s="36"/>
      <c r="AD267" s="36"/>
      <c r="AE267" s="36"/>
      <c r="AF267" s="36"/>
      <c r="AG267" s="36"/>
      <c r="AH267" s="36"/>
    </row>
    <row r="268">
      <c r="A268" s="245"/>
      <c r="B268" s="40" t="s">
        <v>301</v>
      </c>
      <c r="C268" s="266">
        <v>45924.0</v>
      </c>
      <c r="D268" s="40" t="s">
        <v>360</v>
      </c>
      <c r="E268" s="40" t="s">
        <v>3508</v>
      </c>
      <c r="F268" s="40" t="s">
        <v>754</v>
      </c>
      <c r="G268" s="268">
        <v>45925.0</v>
      </c>
      <c r="H268" s="40" t="s">
        <v>360</v>
      </c>
      <c r="I268" s="40" t="s">
        <v>3509</v>
      </c>
      <c r="J268" s="40" t="s">
        <v>3510</v>
      </c>
      <c r="K268" s="40" t="s">
        <v>3511</v>
      </c>
      <c r="L268" s="40" t="s">
        <v>3512</v>
      </c>
      <c r="M268" s="40" t="s">
        <v>3513</v>
      </c>
      <c r="N268" s="40" t="s">
        <v>3514</v>
      </c>
      <c r="O268" s="40">
        <v>2018.0</v>
      </c>
      <c r="P268" s="270">
        <v>43420.0</v>
      </c>
      <c r="Q268" s="40" t="s">
        <v>3515</v>
      </c>
      <c r="R268" s="36"/>
      <c r="S268" s="40" t="s">
        <v>3516</v>
      </c>
      <c r="T268" s="36"/>
      <c r="U268" s="36"/>
      <c r="V268" s="36"/>
      <c r="W268" s="36"/>
      <c r="X268" s="36"/>
      <c r="Y268" s="36"/>
      <c r="Z268" s="36"/>
      <c r="AA268" s="36"/>
      <c r="AB268" s="36"/>
      <c r="AC268" s="36"/>
      <c r="AD268" s="36"/>
      <c r="AE268" s="36"/>
      <c r="AF268" s="36"/>
      <c r="AG268" s="36"/>
      <c r="AH268" s="36"/>
    </row>
    <row r="269">
      <c r="A269" s="245"/>
      <c r="B269" s="40" t="s">
        <v>301</v>
      </c>
      <c r="C269" s="266">
        <v>45924.0</v>
      </c>
      <c r="D269" s="40" t="s">
        <v>360</v>
      </c>
      <c r="E269" s="40" t="s">
        <v>3523</v>
      </c>
      <c r="F269" s="40" t="s">
        <v>693</v>
      </c>
      <c r="G269" s="268">
        <v>45925.0</v>
      </c>
      <c r="H269" s="40" t="s">
        <v>360</v>
      </c>
      <c r="I269" s="40" t="s">
        <v>3524</v>
      </c>
      <c r="J269" s="40" t="s">
        <v>3525</v>
      </c>
      <c r="K269" s="40" t="s">
        <v>3526</v>
      </c>
      <c r="L269" s="40" t="s">
        <v>3527</v>
      </c>
      <c r="M269" s="40" t="s">
        <v>3528</v>
      </c>
      <c r="N269" s="40" t="s">
        <v>2016</v>
      </c>
      <c r="O269" s="40">
        <v>2009.0</v>
      </c>
      <c r="P269" s="271">
        <v>39841.0</v>
      </c>
      <c r="Q269" s="40" t="s">
        <v>3529</v>
      </c>
      <c r="R269" s="40" t="s">
        <v>3530</v>
      </c>
      <c r="S269" s="40" t="s">
        <v>3531</v>
      </c>
      <c r="T269" s="36"/>
      <c r="U269" s="36"/>
      <c r="V269" s="36"/>
      <c r="W269" s="36"/>
      <c r="X269" s="36"/>
      <c r="Y269" s="36"/>
      <c r="Z269" s="36"/>
      <c r="AA269" s="36"/>
      <c r="AB269" s="36"/>
      <c r="AC269" s="36"/>
      <c r="AD269" s="36"/>
      <c r="AE269" s="36"/>
      <c r="AF269" s="36"/>
      <c r="AG269" s="36"/>
      <c r="AH269" s="36"/>
    </row>
    <row r="270">
      <c r="A270" s="245"/>
      <c r="B270" s="40" t="s">
        <v>870</v>
      </c>
      <c r="C270" s="266">
        <v>45924.0</v>
      </c>
      <c r="D270" s="40" t="s">
        <v>360</v>
      </c>
      <c r="E270" s="40" t="s">
        <v>3709</v>
      </c>
      <c r="F270" s="40" t="s">
        <v>1609</v>
      </c>
      <c r="G270" s="267">
        <v>45925.0</v>
      </c>
      <c r="H270" s="40" t="s">
        <v>1264</v>
      </c>
      <c r="I270" s="40" t="s">
        <v>3710</v>
      </c>
      <c r="J270" s="40" t="s">
        <v>3711</v>
      </c>
      <c r="K270" s="40" t="s">
        <v>3712</v>
      </c>
      <c r="L270" s="40" t="s">
        <v>3713</v>
      </c>
      <c r="M270" s="40" t="s">
        <v>3714</v>
      </c>
      <c r="N270" s="40" t="s">
        <v>3715</v>
      </c>
      <c r="O270" s="40">
        <v>2015.0</v>
      </c>
      <c r="P270" s="271">
        <v>42266.0</v>
      </c>
      <c r="Q270" s="36"/>
      <c r="R270" s="36"/>
      <c r="S270" s="40" t="s">
        <v>3716</v>
      </c>
      <c r="T270" s="36"/>
      <c r="U270" s="36"/>
      <c r="V270" s="36"/>
      <c r="W270" s="36"/>
      <c r="X270" s="36"/>
      <c r="Y270" s="36"/>
      <c r="Z270" s="36"/>
      <c r="AA270" s="36"/>
      <c r="AB270" s="36"/>
      <c r="AC270" s="36"/>
      <c r="AD270" s="36"/>
      <c r="AE270" s="36"/>
      <c r="AF270" s="36"/>
      <c r="AG270" s="36"/>
      <c r="AH270" s="36"/>
    </row>
    <row r="271">
      <c r="A271" s="245"/>
      <c r="B271" s="40" t="s">
        <v>471</v>
      </c>
      <c r="C271" s="267">
        <v>45924.0</v>
      </c>
      <c r="D271" s="40" t="s">
        <v>360</v>
      </c>
      <c r="E271" s="40" t="s">
        <v>3735</v>
      </c>
      <c r="F271" s="40" t="s">
        <v>247</v>
      </c>
      <c r="G271" s="267">
        <v>45925.0</v>
      </c>
      <c r="H271" s="40" t="s">
        <v>360</v>
      </c>
      <c r="I271" s="40" t="s">
        <v>3736</v>
      </c>
      <c r="J271" s="40" t="s">
        <v>930</v>
      </c>
      <c r="K271" s="40" t="s">
        <v>3737</v>
      </c>
      <c r="L271" s="40" t="s">
        <v>3738</v>
      </c>
      <c r="M271" s="40" t="s">
        <v>2318</v>
      </c>
      <c r="N271" s="40" t="s">
        <v>2231</v>
      </c>
      <c r="O271" s="40">
        <v>2009.0</v>
      </c>
      <c r="P271" s="270">
        <v>40107.0</v>
      </c>
      <c r="Q271" s="40" t="s">
        <v>3739</v>
      </c>
      <c r="R271" s="36"/>
      <c r="S271" s="40" t="s">
        <v>937</v>
      </c>
      <c r="T271" s="36"/>
      <c r="U271" s="36"/>
      <c r="V271" s="36"/>
      <c r="W271" s="36"/>
      <c r="X271" s="36"/>
      <c r="Y271" s="36"/>
      <c r="Z271" s="36"/>
      <c r="AA271" s="36"/>
      <c r="AB271" s="36"/>
      <c r="AC271" s="36"/>
      <c r="AD271" s="36"/>
      <c r="AE271" s="36"/>
      <c r="AF271" s="36"/>
      <c r="AG271" s="36"/>
      <c r="AH271" s="36"/>
    </row>
    <row r="272">
      <c r="A272" s="245"/>
      <c r="B272" s="40" t="s">
        <v>471</v>
      </c>
      <c r="C272" s="267">
        <v>45924.0</v>
      </c>
      <c r="D272" s="40" t="s">
        <v>360</v>
      </c>
      <c r="E272" s="40" t="s">
        <v>3870</v>
      </c>
      <c r="F272" s="40" t="s">
        <v>247</v>
      </c>
      <c r="G272" s="267">
        <v>45925.0</v>
      </c>
      <c r="H272" s="40" t="s">
        <v>360</v>
      </c>
      <c r="I272" s="40" t="s">
        <v>3871</v>
      </c>
      <c r="J272" s="40" t="s">
        <v>1345</v>
      </c>
      <c r="K272" s="40" t="s">
        <v>3872</v>
      </c>
      <c r="L272" s="40" t="s">
        <v>3873</v>
      </c>
      <c r="M272" s="40" t="s">
        <v>3874</v>
      </c>
      <c r="N272" s="40" t="s">
        <v>3083</v>
      </c>
      <c r="O272" s="40">
        <v>2011.0</v>
      </c>
      <c r="P272" s="271">
        <v>40688.0</v>
      </c>
      <c r="Q272" s="36"/>
      <c r="R272" s="36"/>
      <c r="S272" s="40" t="s">
        <v>1351</v>
      </c>
      <c r="T272" s="36"/>
      <c r="U272" s="36"/>
      <c r="V272" s="36"/>
      <c r="W272" s="36"/>
      <c r="X272" s="36"/>
      <c r="Y272" s="36"/>
      <c r="Z272" s="36"/>
      <c r="AA272" s="36"/>
      <c r="AB272" s="36"/>
      <c r="AC272" s="36"/>
      <c r="AD272" s="36"/>
      <c r="AE272" s="36"/>
      <c r="AF272" s="36"/>
      <c r="AG272" s="36"/>
      <c r="AH272" s="36"/>
    </row>
    <row r="273">
      <c r="A273" s="245"/>
      <c r="B273" s="40" t="s">
        <v>697</v>
      </c>
      <c r="C273" s="268">
        <v>45925.0</v>
      </c>
      <c r="D273" s="40" t="s">
        <v>360</v>
      </c>
      <c r="E273" s="40" t="s">
        <v>3883</v>
      </c>
      <c r="F273" s="40" t="s">
        <v>368</v>
      </c>
      <c r="G273" s="267">
        <v>45925.0</v>
      </c>
      <c r="H273" s="40" t="s">
        <v>360</v>
      </c>
      <c r="I273" s="40" t="s">
        <v>3884</v>
      </c>
      <c r="J273" s="40" t="s">
        <v>3885</v>
      </c>
      <c r="K273" s="40" t="s">
        <v>3886</v>
      </c>
      <c r="L273" s="40" t="s">
        <v>3887</v>
      </c>
      <c r="M273" s="40" t="s">
        <v>3888</v>
      </c>
      <c r="N273" s="40" t="s">
        <v>3889</v>
      </c>
      <c r="O273" s="40">
        <v>2010.0</v>
      </c>
      <c r="P273" s="271">
        <v>40415.0</v>
      </c>
      <c r="Q273" s="36"/>
      <c r="R273" s="36"/>
      <c r="S273" s="40" t="s">
        <v>3890</v>
      </c>
      <c r="T273" s="36"/>
      <c r="U273" s="36"/>
      <c r="V273" s="36"/>
      <c r="W273" s="36"/>
      <c r="X273" s="36"/>
      <c r="Y273" s="36"/>
      <c r="Z273" s="36"/>
      <c r="AA273" s="36"/>
      <c r="AB273" s="36"/>
      <c r="AC273" s="36"/>
      <c r="AD273" s="36"/>
      <c r="AE273" s="36"/>
      <c r="AF273" s="36"/>
      <c r="AG273" s="36"/>
      <c r="AH273" s="36"/>
    </row>
    <row r="274">
      <c r="A274" s="245"/>
      <c r="B274" s="40" t="s">
        <v>697</v>
      </c>
      <c r="C274" s="268">
        <v>45925.0</v>
      </c>
      <c r="D274" s="40" t="s">
        <v>360</v>
      </c>
      <c r="E274" s="40" t="s">
        <v>3906</v>
      </c>
      <c r="F274" s="40" t="s">
        <v>368</v>
      </c>
      <c r="G274" s="267">
        <v>45925.0</v>
      </c>
      <c r="H274" s="40" t="s">
        <v>360</v>
      </c>
      <c r="I274" s="40" t="s">
        <v>3907</v>
      </c>
      <c r="J274" s="40" t="s">
        <v>3908</v>
      </c>
      <c r="K274" s="40" t="s">
        <v>3909</v>
      </c>
      <c r="L274" s="40" t="s">
        <v>3910</v>
      </c>
      <c r="M274" s="40" t="s">
        <v>3911</v>
      </c>
      <c r="N274" s="40" t="s">
        <v>3912</v>
      </c>
      <c r="O274" s="40">
        <v>2010.0</v>
      </c>
      <c r="P274" s="271">
        <v>40429.0</v>
      </c>
      <c r="Q274" s="36"/>
      <c r="R274" s="36"/>
      <c r="S274" s="40" t="s">
        <v>3913</v>
      </c>
      <c r="T274" s="36"/>
      <c r="U274" s="36"/>
      <c r="V274" s="36"/>
      <c r="W274" s="36"/>
      <c r="X274" s="36"/>
      <c r="Y274" s="36"/>
      <c r="Z274" s="36"/>
      <c r="AA274" s="36"/>
      <c r="AB274" s="36"/>
      <c r="AC274" s="36"/>
      <c r="AD274" s="36"/>
      <c r="AE274" s="36"/>
      <c r="AF274" s="36"/>
      <c r="AG274" s="36"/>
      <c r="AH274" s="36"/>
    </row>
    <row r="275">
      <c r="A275" s="245"/>
      <c r="B275" s="40" t="s">
        <v>697</v>
      </c>
      <c r="C275" s="268">
        <v>45925.0</v>
      </c>
      <c r="D275" s="40" t="s">
        <v>360</v>
      </c>
      <c r="E275" s="40" t="s">
        <v>3914</v>
      </c>
      <c r="F275" s="40" t="s">
        <v>368</v>
      </c>
      <c r="G275" s="267">
        <v>45925.0</v>
      </c>
      <c r="H275" s="40" t="s">
        <v>360</v>
      </c>
      <c r="I275" s="40" t="s">
        <v>3915</v>
      </c>
      <c r="J275" s="40" t="s">
        <v>3916</v>
      </c>
      <c r="K275" s="40" t="s">
        <v>3917</v>
      </c>
      <c r="L275" s="40" t="s">
        <v>3918</v>
      </c>
      <c r="M275" s="40" t="s">
        <v>3919</v>
      </c>
      <c r="N275" s="40" t="s">
        <v>1873</v>
      </c>
      <c r="O275" s="40">
        <v>2012.0</v>
      </c>
      <c r="P275" s="271">
        <v>40852.0</v>
      </c>
      <c r="Q275" s="40" t="s">
        <v>3920</v>
      </c>
      <c r="R275" s="40" t="s">
        <v>3921</v>
      </c>
      <c r="S275" s="40" t="s">
        <v>3922</v>
      </c>
      <c r="T275" s="36"/>
      <c r="U275" s="36"/>
      <c r="V275" s="36"/>
      <c r="W275" s="36"/>
      <c r="X275" s="36"/>
      <c r="Y275" s="36"/>
      <c r="Z275" s="36"/>
      <c r="AA275" s="36"/>
      <c r="AB275" s="36"/>
      <c r="AC275" s="36"/>
      <c r="AD275" s="36"/>
      <c r="AE275" s="36"/>
      <c r="AF275" s="36"/>
      <c r="AG275" s="36"/>
      <c r="AH275" s="36"/>
    </row>
    <row r="276">
      <c r="A276" s="245"/>
      <c r="B276" s="40" t="s">
        <v>697</v>
      </c>
      <c r="C276" s="268">
        <v>45925.0</v>
      </c>
      <c r="D276" s="40" t="s">
        <v>360</v>
      </c>
      <c r="E276" s="40" t="s">
        <v>3930</v>
      </c>
      <c r="F276" s="40" t="s">
        <v>368</v>
      </c>
      <c r="G276" s="267">
        <v>45925.0</v>
      </c>
      <c r="H276" s="40" t="s">
        <v>360</v>
      </c>
      <c r="I276" s="40" t="s">
        <v>3931</v>
      </c>
      <c r="J276" s="40" t="s">
        <v>3932</v>
      </c>
      <c r="K276" s="40" t="s">
        <v>3933</v>
      </c>
      <c r="L276" s="40" t="s">
        <v>3934</v>
      </c>
      <c r="M276" s="40" t="s">
        <v>3935</v>
      </c>
      <c r="N276" s="40" t="s">
        <v>3936</v>
      </c>
      <c r="O276" s="40">
        <v>2010.0</v>
      </c>
      <c r="P276" s="271">
        <v>40005.0</v>
      </c>
      <c r="Q276" s="36"/>
      <c r="R276" s="36"/>
      <c r="S276" s="40" t="s">
        <v>3937</v>
      </c>
      <c r="T276" s="36"/>
      <c r="U276" s="36"/>
      <c r="V276" s="36"/>
      <c r="W276" s="36"/>
      <c r="X276" s="36"/>
      <c r="Y276" s="36"/>
      <c r="Z276" s="36"/>
      <c r="AA276" s="36"/>
      <c r="AB276" s="36"/>
      <c r="AC276" s="36"/>
      <c r="AD276" s="36"/>
      <c r="AE276" s="36"/>
      <c r="AF276" s="36"/>
      <c r="AG276" s="36"/>
      <c r="AH276" s="36"/>
    </row>
    <row r="277">
      <c r="A277" s="245"/>
      <c r="B277" s="40" t="s">
        <v>376</v>
      </c>
      <c r="C277" s="268">
        <v>45925.0</v>
      </c>
      <c r="D277" s="40" t="s">
        <v>360</v>
      </c>
      <c r="E277" s="40" t="s">
        <v>3938</v>
      </c>
      <c r="F277" s="40" t="s">
        <v>754</v>
      </c>
      <c r="G277" s="268">
        <v>45925.0</v>
      </c>
      <c r="H277" s="40" t="s">
        <v>360</v>
      </c>
      <c r="I277" s="40" t="s">
        <v>3939</v>
      </c>
      <c r="J277" s="40" t="s">
        <v>3940</v>
      </c>
      <c r="K277" s="40" t="s">
        <v>3941</v>
      </c>
      <c r="L277" s="40" t="s">
        <v>3942</v>
      </c>
      <c r="M277" s="40" t="s">
        <v>3943</v>
      </c>
      <c r="N277" s="40" t="s">
        <v>3944</v>
      </c>
      <c r="O277" s="40">
        <v>2020.0</v>
      </c>
      <c r="P277" s="271">
        <v>43983.0</v>
      </c>
      <c r="Q277" s="36"/>
      <c r="R277" s="36"/>
      <c r="S277" s="40" t="s">
        <v>3945</v>
      </c>
      <c r="T277" s="36"/>
      <c r="U277" s="36"/>
      <c r="V277" s="36"/>
      <c r="W277" s="36"/>
      <c r="X277" s="36"/>
      <c r="Y277" s="36"/>
      <c r="Z277" s="36"/>
      <c r="AA277" s="36"/>
      <c r="AB277" s="36"/>
      <c r="AC277" s="36"/>
      <c r="AD277" s="36"/>
      <c r="AE277" s="36"/>
      <c r="AF277" s="36"/>
      <c r="AG277" s="36"/>
      <c r="AH277" s="36"/>
    </row>
    <row r="278">
      <c r="A278" s="245"/>
      <c r="B278" s="40" t="s">
        <v>376</v>
      </c>
      <c r="C278" s="268">
        <v>45925.0</v>
      </c>
      <c r="D278" s="40" t="s">
        <v>360</v>
      </c>
      <c r="E278" s="40" t="s">
        <v>3946</v>
      </c>
      <c r="F278" s="40" t="s">
        <v>368</v>
      </c>
      <c r="G278" s="268">
        <v>45925.0</v>
      </c>
      <c r="H278" s="40" t="s">
        <v>360</v>
      </c>
      <c r="I278" s="40" t="s">
        <v>3947</v>
      </c>
      <c r="J278" s="40" t="s">
        <v>3948</v>
      </c>
      <c r="K278" s="40" t="s">
        <v>3949</v>
      </c>
      <c r="L278" s="40" t="s">
        <v>3950</v>
      </c>
      <c r="M278" s="40" t="s">
        <v>3951</v>
      </c>
      <c r="N278" s="40" t="s">
        <v>3952</v>
      </c>
      <c r="O278" s="40">
        <v>2024.0</v>
      </c>
      <c r="P278" s="270">
        <v>45280.0</v>
      </c>
      <c r="Q278" s="36"/>
      <c r="R278" s="36"/>
      <c r="S278" s="40" t="s">
        <v>3953</v>
      </c>
      <c r="T278" s="36"/>
      <c r="U278" s="36"/>
      <c r="V278" s="36"/>
      <c r="W278" s="36"/>
      <c r="X278" s="36"/>
      <c r="Y278" s="36"/>
      <c r="Z278" s="36"/>
      <c r="AA278" s="36"/>
      <c r="AB278" s="36"/>
      <c r="AC278" s="36"/>
      <c r="AD278" s="36"/>
      <c r="AE278" s="36"/>
      <c r="AF278" s="36"/>
      <c r="AG278" s="36"/>
      <c r="AH278" s="36"/>
    </row>
    <row r="279">
      <c r="A279" s="245"/>
      <c r="B279" s="40" t="s">
        <v>291</v>
      </c>
      <c r="C279" s="267">
        <v>45925.0</v>
      </c>
      <c r="D279" s="40" t="s">
        <v>360</v>
      </c>
      <c r="E279" s="40" t="s">
        <v>4272</v>
      </c>
      <c r="F279" s="40" t="s">
        <v>756</v>
      </c>
      <c r="G279" s="267">
        <v>45925.0</v>
      </c>
      <c r="H279" s="40" t="s">
        <v>360</v>
      </c>
      <c r="I279" s="40" t="s">
        <v>4273</v>
      </c>
      <c r="J279" s="40" t="s">
        <v>4274</v>
      </c>
      <c r="K279" s="40" t="s">
        <v>4275</v>
      </c>
      <c r="L279" s="40" t="s">
        <v>4276</v>
      </c>
      <c r="M279" s="40" t="s">
        <v>4277</v>
      </c>
      <c r="N279" s="40" t="s">
        <v>4278</v>
      </c>
      <c r="O279" s="40">
        <v>2013.0</v>
      </c>
      <c r="P279" s="271">
        <v>41320.0</v>
      </c>
      <c r="Q279" s="40" t="s">
        <v>4279</v>
      </c>
      <c r="R279" s="40" t="s">
        <v>4280</v>
      </c>
      <c r="S279" s="40" t="s">
        <v>4281</v>
      </c>
      <c r="T279" s="36"/>
      <c r="U279" s="36"/>
      <c r="V279" s="36"/>
      <c r="W279" s="36"/>
      <c r="X279" s="36"/>
      <c r="Y279" s="36"/>
      <c r="Z279" s="36"/>
      <c r="AA279" s="36"/>
      <c r="AB279" s="36"/>
      <c r="AC279" s="36"/>
      <c r="AD279" s="36"/>
      <c r="AE279" s="36"/>
      <c r="AF279" s="36"/>
      <c r="AG279" s="36"/>
      <c r="AH279" s="36"/>
    </row>
    <row r="280">
      <c r="A280" s="245"/>
      <c r="B280" s="40" t="s">
        <v>3178</v>
      </c>
      <c r="C280" s="269">
        <v>45925.0</v>
      </c>
      <c r="D280" s="40" t="s">
        <v>1264</v>
      </c>
      <c r="E280" s="40" t="s">
        <v>4349</v>
      </c>
      <c r="F280" s="40" t="s">
        <v>633</v>
      </c>
      <c r="G280" s="267">
        <v>45925.0</v>
      </c>
      <c r="H280" s="40" t="s">
        <v>360</v>
      </c>
      <c r="I280" s="40" t="s">
        <v>4350</v>
      </c>
      <c r="J280" s="40" t="s">
        <v>1358</v>
      </c>
      <c r="K280" s="40" t="s">
        <v>4351</v>
      </c>
      <c r="L280" s="40" t="s">
        <v>4352</v>
      </c>
      <c r="M280" s="40" t="s">
        <v>4353</v>
      </c>
      <c r="N280" s="40" t="s">
        <v>4354</v>
      </c>
      <c r="O280" s="40">
        <v>2009.0</v>
      </c>
      <c r="P280" s="271">
        <v>39927.0</v>
      </c>
      <c r="Q280" s="36"/>
      <c r="R280" s="36"/>
      <c r="S280" s="40" t="s">
        <v>1365</v>
      </c>
      <c r="T280" s="36"/>
      <c r="U280" s="36"/>
      <c r="V280" s="36"/>
      <c r="W280" s="36"/>
      <c r="X280" s="36"/>
      <c r="Y280" s="36"/>
      <c r="Z280" s="36"/>
      <c r="AA280" s="36"/>
      <c r="AB280" s="36"/>
      <c r="AC280" s="36"/>
      <c r="AD280" s="36"/>
      <c r="AE280" s="36"/>
      <c r="AF280" s="36"/>
      <c r="AG280" s="36"/>
      <c r="AH280" s="36"/>
    </row>
    <row r="281">
      <c r="A281" s="245"/>
      <c r="B281" s="40" t="s">
        <v>66</v>
      </c>
      <c r="C281" s="268">
        <v>45924.0</v>
      </c>
      <c r="D281" s="40" t="s">
        <v>360</v>
      </c>
      <c r="E281" s="40" t="s">
        <v>4519</v>
      </c>
      <c r="F281" s="40" t="s">
        <v>732</v>
      </c>
      <c r="G281" s="267">
        <v>45925.0</v>
      </c>
      <c r="H281" s="40" t="s">
        <v>360</v>
      </c>
      <c r="I281" s="40" t="s">
        <v>4520</v>
      </c>
      <c r="J281" s="40" t="s">
        <v>4521</v>
      </c>
      <c r="K281" s="40" t="s">
        <v>4522</v>
      </c>
      <c r="L281" s="40" t="s">
        <v>4523</v>
      </c>
      <c r="M281" s="40">
        <v>2025.0</v>
      </c>
      <c r="N281" s="40" t="s">
        <v>1979</v>
      </c>
      <c r="O281" s="40">
        <v>214.0</v>
      </c>
      <c r="P281" s="36"/>
      <c r="Q281" s="40">
        <v>110677.0</v>
      </c>
      <c r="R281" s="36"/>
      <c r="S281" s="36"/>
      <c r="T281" s="40">
        <v>0.0</v>
      </c>
      <c r="U281" s="40">
        <v>0.0</v>
      </c>
      <c r="V281" s="40" t="s">
        <v>4524</v>
      </c>
      <c r="W281" s="40" t="s">
        <v>4525</v>
      </c>
      <c r="X281" s="40" t="s">
        <v>4429</v>
      </c>
      <c r="Y281" s="40" t="s">
        <v>4430</v>
      </c>
      <c r="Z281" s="36"/>
      <c r="AA281" s="40" t="s">
        <v>367</v>
      </c>
      <c r="AB281" s="40" t="s">
        <v>4526</v>
      </c>
      <c r="AC281" s="36"/>
      <c r="AD281" s="36"/>
      <c r="AE281" s="36"/>
      <c r="AF281" s="36"/>
      <c r="AG281" s="36"/>
      <c r="AH281" s="36"/>
    </row>
    <row r="282">
      <c r="A282" s="245"/>
      <c r="B282" s="40" t="s">
        <v>799</v>
      </c>
      <c r="C282" s="268">
        <v>45924.0</v>
      </c>
      <c r="D282" s="40" t="s">
        <v>1264</v>
      </c>
      <c r="E282" s="40" t="s">
        <v>4573</v>
      </c>
      <c r="F282" s="40" t="s">
        <v>559</v>
      </c>
      <c r="G282" s="267">
        <v>45925.0</v>
      </c>
      <c r="H282" s="40" t="s">
        <v>360</v>
      </c>
      <c r="I282" s="40" t="s">
        <v>4574</v>
      </c>
      <c r="J282" s="40" t="s">
        <v>4575</v>
      </c>
      <c r="K282" s="40" t="s">
        <v>4576</v>
      </c>
      <c r="L282" s="40" t="s">
        <v>4577</v>
      </c>
      <c r="M282" s="40">
        <v>2025.0</v>
      </c>
      <c r="N282" s="40" t="s">
        <v>4578</v>
      </c>
      <c r="O282" s="40">
        <v>107.0</v>
      </c>
      <c r="P282" s="40">
        <v>13.0</v>
      </c>
      <c r="Q282" s="36"/>
      <c r="R282" s="40">
        <v>1526.0</v>
      </c>
      <c r="S282" s="40">
        <v>1531.0</v>
      </c>
      <c r="T282" s="40">
        <v>0.0</v>
      </c>
      <c r="U282" s="40">
        <v>0.0</v>
      </c>
      <c r="V282" s="40" t="s">
        <v>4579</v>
      </c>
      <c r="W282" s="40" t="s">
        <v>4580</v>
      </c>
      <c r="X282" s="40" t="s">
        <v>4429</v>
      </c>
      <c r="Y282" s="40" t="s">
        <v>4430</v>
      </c>
      <c r="Z282" s="36"/>
      <c r="AA282" s="40" t="s">
        <v>367</v>
      </c>
      <c r="AB282" s="40" t="s">
        <v>4581</v>
      </c>
      <c r="AC282" s="36"/>
      <c r="AD282" s="36"/>
      <c r="AE282" s="36"/>
      <c r="AF282" s="36"/>
      <c r="AG282" s="36"/>
      <c r="AH282" s="36"/>
    </row>
    <row r="283">
      <c r="A283" s="245"/>
      <c r="B283" s="40" t="s">
        <v>799</v>
      </c>
      <c r="C283" s="268">
        <v>45924.0</v>
      </c>
      <c r="D283" s="40" t="s">
        <v>1264</v>
      </c>
      <c r="E283" s="40" t="s">
        <v>4704</v>
      </c>
      <c r="F283" s="40" t="s">
        <v>633</v>
      </c>
      <c r="G283" s="267">
        <v>45925.0</v>
      </c>
      <c r="H283" s="40" t="s">
        <v>360</v>
      </c>
      <c r="I283" s="40" t="s">
        <v>4705</v>
      </c>
      <c r="J283" s="40" t="s">
        <v>4706</v>
      </c>
      <c r="K283" s="40" t="s">
        <v>4707</v>
      </c>
      <c r="L283" s="40" t="s">
        <v>4708</v>
      </c>
      <c r="M283" s="40">
        <v>2025.0</v>
      </c>
      <c r="N283" s="40" t="s">
        <v>4709</v>
      </c>
      <c r="O283" s="40">
        <v>14.0</v>
      </c>
      <c r="P283" s="36"/>
      <c r="Q283" s="40" t="s">
        <v>4710</v>
      </c>
      <c r="R283" s="36"/>
      <c r="S283" s="36"/>
      <c r="T283" s="40">
        <v>0.0</v>
      </c>
      <c r="U283" s="40">
        <v>0.0</v>
      </c>
      <c r="V283" s="40" t="s">
        <v>4711</v>
      </c>
      <c r="W283" s="40" t="s">
        <v>4712</v>
      </c>
      <c r="X283" s="40" t="s">
        <v>4429</v>
      </c>
      <c r="Y283" s="40" t="s">
        <v>4430</v>
      </c>
      <c r="Z283" s="40" t="s">
        <v>4713</v>
      </c>
      <c r="AA283" s="40" t="s">
        <v>367</v>
      </c>
      <c r="AB283" s="40" t="s">
        <v>4714</v>
      </c>
      <c r="AC283" s="36"/>
      <c r="AD283" s="36"/>
      <c r="AE283" s="36"/>
      <c r="AF283" s="36"/>
      <c r="AG283" s="36"/>
      <c r="AH283" s="36"/>
    </row>
    <row r="284">
      <c r="A284" s="245"/>
      <c r="B284" s="40" t="s">
        <v>732</v>
      </c>
      <c r="C284" s="267">
        <v>45925.0</v>
      </c>
      <c r="D284" s="40" t="s">
        <v>360</v>
      </c>
      <c r="E284" s="40" t="s">
        <v>4787</v>
      </c>
      <c r="F284" s="40" t="s">
        <v>1609</v>
      </c>
      <c r="G284" s="267">
        <v>45925.0</v>
      </c>
      <c r="H284" s="40" t="s">
        <v>1264</v>
      </c>
      <c r="I284" s="40" t="s">
        <v>4788</v>
      </c>
      <c r="J284" s="40" t="s">
        <v>4789</v>
      </c>
      <c r="K284" s="40" t="s">
        <v>4790</v>
      </c>
      <c r="L284" s="40" t="s">
        <v>4791</v>
      </c>
      <c r="M284" s="40">
        <v>2024.0</v>
      </c>
      <c r="N284" s="40" t="s">
        <v>4792</v>
      </c>
      <c r="O284" s="40">
        <v>85.0</v>
      </c>
      <c r="P284" s="36"/>
      <c r="Q284" s="36"/>
      <c r="R284" s="40">
        <v>163.0</v>
      </c>
      <c r="S284" s="40">
        <v>165.0</v>
      </c>
      <c r="T284" s="40">
        <v>0.0</v>
      </c>
      <c r="U284" s="40">
        <v>0.0</v>
      </c>
      <c r="V284" s="40" t="s">
        <v>4793</v>
      </c>
      <c r="W284" s="40" t="s">
        <v>4794</v>
      </c>
      <c r="X284" s="40" t="s">
        <v>4429</v>
      </c>
      <c r="Y284" s="40" t="s">
        <v>4430</v>
      </c>
      <c r="Z284" s="40" t="s">
        <v>4617</v>
      </c>
      <c r="AA284" s="40" t="s">
        <v>367</v>
      </c>
      <c r="AB284" s="40" t="s">
        <v>4795</v>
      </c>
      <c r="AC284" s="36"/>
      <c r="AD284" s="36"/>
      <c r="AE284" s="36"/>
      <c r="AF284" s="36"/>
      <c r="AG284" s="36"/>
      <c r="AH284" s="36"/>
    </row>
    <row r="285">
      <c r="A285" s="245"/>
      <c r="B285" s="40" t="s">
        <v>373</v>
      </c>
      <c r="C285" s="267">
        <v>45925.0</v>
      </c>
      <c r="D285" s="40" t="s">
        <v>360</v>
      </c>
      <c r="E285" s="40" t="s">
        <v>4832</v>
      </c>
      <c r="F285" s="40" t="s">
        <v>315</v>
      </c>
      <c r="G285" s="267">
        <v>45925.0</v>
      </c>
      <c r="H285" s="40" t="s">
        <v>360</v>
      </c>
      <c r="I285" s="40" t="s">
        <v>4833</v>
      </c>
      <c r="J285" s="40" t="s">
        <v>4834</v>
      </c>
      <c r="K285" s="40" t="s">
        <v>4835</v>
      </c>
      <c r="L285" s="40" t="s">
        <v>4836</v>
      </c>
      <c r="M285" s="40">
        <v>2024.0</v>
      </c>
      <c r="N285" s="40" t="s">
        <v>4837</v>
      </c>
      <c r="O285" s="40">
        <v>40.0</v>
      </c>
      <c r="P285" s="40">
        <v>10.0</v>
      </c>
      <c r="Q285" s="36"/>
      <c r="R285" s="40">
        <v>681.0</v>
      </c>
      <c r="S285" s="40">
        <v>687.0</v>
      </c>
      <c r="T285" s="40">
        <v>0.0</v>
      </c>
      <c r="U285" s="40">
        <v>6.0</v>
      </c>
      <c r="V285" s="40" t="s">
        <v>4838</v>
      </c>
      <c r="W285" s="40" t="s">
        <v>4839</v>
      </c>
      <c r="X285" s="40" t="s">
        <v>4429</v>
      </c>
      <c r="Y285" s="40" t="s">
        <v>4430</v>
      </c>
      <c r="Z285" s="36"/>
      <c r="AA285" s="40" t="s">
        <v>367</v>
      </c>
      <c r="AB285" s="40" t="s">
        <v>4840</v>
      </c>
      <c r="AC285" s="36"/>
      <c r="AD285" s="36"/>
      <c r="AE285" s="36"/>
      <c r="AF285" s="36"/>
      <c r="AG285" s="36"/>
      <c r="AH285" s="36"/>
    </row>
    <row r="286">
      <c r="A286" s="245"/>
      <c r="B286" s="40" t="s">
        <v>732</v>
      </c>
      <c r="C286" s="267">
        <v>45925.0</v>
      </c>
      <c r="D286" s="40" t="s">
        <v>360</v>
      </c>
      <c r="E286" s="40" t="s">
        <v>4841</v>
      </c>
      <c r="F286" s="40" t="s">
        <v>373</v>
      </c>
      <c r="G286" s="267">
        <v>45925.0</v>
      </c>
      <c r="H286" s="40" t="s">
        <v>360</v>
      </c>
      <c r="I286" s="40" t="s">
        <v>4842</v>
      </c>
      <c r="J286" s="40" t="s">
        <v>4843</v>
      </c>
      <c r="K286" s="40" t="s">
        <v>4844</v>
      </c>
      <c r="L286" s="40" t="s">
        <v>4845</v>
      </c>
      <c r="M286" s="40">
        <v>2024.0</v>
      </c>
      <c r="N286" s="40" t="s">
        <v>4846</v>
      </c>
      <c r="O286" s="40">
        <v>302.0</v>
      </c>
      <c r="P286" s="36"/>
      <c r="Q286" s="36"/>
      <c r="R286" s="40">
        <v>446.0</v>
      </c>
      <c r="S286" s="40">
        <v>453.0</v>
      </c>
      <c r="T286" s="40">
        <v>0.0</v>
      </c>
      <c r="U286" s="40">
        <v>2.0</v>
      </c>
      <c r="V286" s="40" t="s">
        <v>4847</v>
      </c>
      <c r="W286" s="40" t="s">
        <v>4848</v>
      </c>
      <c r="X286" s="40" t="s">
        <v>4429</v>
      </c>
      <c r="Y286" s="40" t="s">
        <v>4430</v>
      </c>
      <c r="Z286" s="36"/>
      <c r="AA286" s="40" t="s">
        <v>367</v>
      </c>
      <c r="AB286" s="40" t="s">
        <v>4849</v>
      </c>
      <c r="AC286" s="36"/>
      <c r="AD286" s="36"/>
      <c r="AE286" s="36"/>
      <c r="AF286" s="36"/>
      <c r="AG286" s="36"/>
      <c r="AH286" s="36"/>
    </row>
    <row r="287">
      <c r="A287" s="245"/>
      <c r="B287" s="40" t="s">
        <v>870</v>
      </c>
      <c r="C287" s="266">
        <v>45925.0</v>
      </c>
      <c r="D287" s="40" t="s">
        <v>360</v>
      </c>
      <c r="E287" s="40" t="s">
        <v>4887</v>
      </c>
      <c r="F287" s="40" t="s">
        <v>442</v>
      </c>
      <c r="G287" s="267">
        <v>45925.0</v>
      </c>
      <c r="H287" s="40" t="s">
        <v>360</v>
      </c>
      <c r="I287" s="40" t="s">
        <v>4888</v>
      </c>
      <c r="J287" s="40" t="s">
        <v>4889</v>
      </c>
      <c r="K287" s="40" t="s">
        <v>4890</v>
      </c>
      <c r="L287" s="40" t="s">
        <v>1926</v>
      </c>
      <c r="M287" s="40">
        <v>2024.0</v>
      </c>
      <c r="N287" s="40" t="s">
        <v>4891</v>
      </c>
      <c r="O287" s="40">
        <v>33.0</v>
      </c>
      <c r="P287" s="40">
        <v>9.0</v>
      </c>
      <c r="Q287" s="40">
        <v>107880.0</v>
      </c>
      <c r="R287" s="36"/>
      <c r="S287" s="36"/>
      <c r="T287" s="40">
        <v>0.0</v>
      </c>
      <c r="U287" s="40">
        <v>0.0</v>
      </c>
      <c r="V287" s="40" t="s">
        <v>1931</v>
      </c>
      <c r="W287" s="40" t="s">
        <v>4892</v>
      </c>
      <c r="X287" s="40" t="s">
        <v>4429</v>
      </c>
      <c r="Y287" s="40" t="s">
        <v>4430</v>
      </c>
      <c r="Z287" s="36"/>
      <c r="AA287" s="40" t="s">
        <v>367</v>
      </c>
      <c r="AB287" s="40" t="s">
        <v>4893</v>
      </c>
      <c r="AC287" s="36"/>
      <c r="AD287" s="36"/>
      <c r="AE287" s="36"/>
      <c r="AF287" s="36"/>
      <c r="AG287" s="36"/>
      <c r="AH287" s="36"/>
    </row>
    <row r="288">
      <c r="A288" s="245"/>
      <c r="B288" s="40" t="s">
        <v>771</v>
      </c>
      <c r="C288" s="266">
        <v>45925.0</v>
      </c>
      <c r="D288" s="40" t="s">
        <v>360</v>
      </c>
      <c r="E288" s="40" t="s">
        <v>4937</v>
      </c>
      <c r="F288" s="40" t="s">
        <v>509</v>
      </c>
      <c r="G288" s="267">
        <v>45925.0</v>
      </c>
      <c r="H288" s="40" t="s">
        <v>360</v>
      </c>
      <c r="I288" s="40" t="s">
        <v>4938</v>
      </c>
      <c r="J288" s="40" t="s">
        <v>4939</v>
      </c>
      <c r="K288" s="40" t="s">
        <v>4940</v>
      </c>
      <c r="L288" s="40" t="s">
        <v>4941</v>
      </c>
      <c r="M288" s="40">
        <v>2024.0</v>
      </c>
      <c r="N288" s="40" t="s">
        <v>4942</v>
      </c>
      <c r="O288" s="40">
        <v>9.0</v>
      </c>
      <c r="P288" s="40">
        <v>4.0</v>
      </c>
      <c r="Q288" s="36"/>
      <c r="R288" s="36"/>
      <c r="S288" s="36"/>
      <c r="T288" s="40">
        <v>0.0</v>
      </c>
      <c r="U288" s="40">
        <v>1.0</v>
      </c>
      <c r="V288" s="40" t="s">
        <v>4943</v>
      </c>
      <c r="W288" s="40" t="s">
        <v>4944</v>
      </c>
      <c r="X288" s="40" t="s">
        <v>4429</v>
      </c>
      <c r="Y288" s="40" t="s">
        <v>4430</v>
      </c>
      <c r="Z288" s="40" t="s">
        <v>4767</v>
      </c>
      <c r="AA288" s="40" t="s">
        <v>367</v>
      </c>
      <c r="AB288" s="40" t="s">
        <v>4945</v>
      </c>
      <c r="AC288" s="36"/>
      <c r="AD288" s="36"/>
      <c r="AE288" s="36"/>
      <c r="AF288" s="36"/>
      <c r="AG288" s="36"/>
      <c r="AH288" s="36"/>
    </row>
    <row r="289">
      <c r="A289" s="245"/>
      <c r="B289" s="40" t="s">
        <v>771</v>
      </c>
      <c r="C289" s="266">
        <v>45925.0</v>
      </c>
      <c r="D289" s="40" t="s">
        <v>360</v>
      </c>
      <c r="E289" s="40" t="s">
        <v>4964</v>
      </c>
      <c r="F289" s="40" t="s">
        <v>509</v>
      </c>
      <c r="G289" s="267">
        <v>45925.0</v>
      </c>
      <c r="H289" s="40" t="s">
        <v>360</v>
      </c>
      <c r="I289" s="40" t="s">
        <v>4965</v>
      </c>
      <c r="J289" s="40" t="s">
        <v>4966</v>
      </c>
      <c r="K289" s="40" t="s">
        <v>4967</v>
      </c>
      <c r="L289" s="40" t="s">
        <v>4968</v>
      </c>
      <c r="M289" s="40">
        <v>2024.0</v>
      </c>
      <c r="N289" s="40" t="s">
        <v>4969</v>
      </c>
      <c r="O289" s="40">
        <v>7.0</v>
      </c>
      <c r="P289" s="40">
        <v>6.0</v>
      </c>
      <c r="Q289" s="36"/>
      <c r="R289" s="40" t="s">
        <v>4970</v>
      </c>
      <c r="S289" s="36"/>
      <c r="T289" s="40">
        <v>0.0</v>
      </c>
      <c r="U289" s="40">
        <v>0.0</v>
      </c>
      <c r="V289" s="40" t="s">
        <v>4971</v>
      </c>
      <c r="W289" s="40" t="s">
        <v>4972</v>
      </c>
      <c r="X289" s="40" t="s">
        <v>4429</v>
      </c>
      <c r="Y289" s="40" t="s">
        <v>4430</v>
      </c>
      <c r="Z289" s="40" t="s">
        <v>4767</v>
      </c>
      <c r="AA289" s="40" t="s">
        <v>367</v>
      </c>
      <c r="AB289" s="40" t="s">
        <v>4973</v>
      </c>
      <c r="AC289" s="36"/>
      <c r="AD289" s="36"/>
      <c r="AE289" s="36"/>
      <c r="AF289" s="36"/>
      <c r="AG289" s="36"/>
      <c r="AH289" s="36"/>
    </row>
    <row r="290">
      <c r="A290" s="245"/>
      <c r="B290" s="40" t="s">
        <v>771</v>
      </c>
      <c r="C290" s="266">
        <v>45925.0</v>
      </c>
      <c r="D290" s="40" t="s">
        <v>360</v>
      </c>
      <c r="E290" s="40" t="s">
        <v>5003</v>
      </c>
      <c r="F290" s="40" t="s">
        <v>633</v>
      </c>
      <c r="G290" s="267">
        <v>45925.0</v>
      </c>
      <c r="H290" s="40" t="s">
        <v>360</v>
      </c>
      <c r="I290" s="40" t="s">
        <v>5004</v>
      </c>
      <c r="J290" s="40" t="s">
        <v>5005</v>
      </c>
      <c r="K290" s="40" t="s">
        <v>5006</v>
      </c>
      <c r="L290" s="40" t="s">
        <v>5007</v>
      </c>
      <c r="M290" s="40">
        <v>2024.0</v>
      </c>
      <c r="N290" s="40" t="s">
        <v>5008</v>
      </c>
      <c r="O290" s="40">
        <v>39.0</v>
      </c>
      <c r="P290" s="40">
        <v>7.0</v>
      </c>
      <c r="Q290" s="36"/>
      <c r="R290" s="40">
        <v>1103.0</v>
      </c>
      <c r="S290" s="40">
        <v>1111.0</v>
      </c>
      <c r="T290" s="40">
        <v>0.0</v>
      </c>
      <c r="U290" s="40">
        <v>3.0</v>
      </c>
      <c r="V290" s="40" t="s">
        <v>5009</v>
      </c>
      <c r="W290" s="40" t="s">
        <v>5010</v>
      </c>
      <c r="X290" s="40" t="s">
        <v>4429</v>
      </c>
      <c r="Y290" s="40" t="s">
        <v>4430</v>
      </c>
      <c r="Z290" s="40" t="s">
        <v>5011</v>
      </c>
      <c r="AA290" s="40" t="s">
        <v>367</v>
      </c>
      <c r="AB290" s="40" t="s">
        <v>5012</v>
      </c>
      <c r="AC290" s="36"/>
      <c r="AD290" s="36"/>
      <c r="AE290" s="36"/>
      <c r="AF290" s="36"/>
      <c r="AG290" s="36"/>
      <c r="AH290" s="36"/>
    </row>
    <row r="291">
      <c r="A291" s="245"/>
      <c r="B291" s="40" t="s">
        <v>771</v>
      </c>
      <c r="C291" s="266">
        <v>45925.0</v>
      </c>
      <c r="D291" s="40" t="s">
        <v>360</v>
      </c>
      <c r="E291" s="40" t="s">
        <v>5085</v>
      </c>
      <c r="F291" s="40" t="s">
        <v>434</v>
      </c>
      <c r="G291" s="266">
        <v>45925.0</v>
      </c>
      <c r="H291" s="40" t="s">
        <v>360</v>
      </c>
      <c r="I291" s="40" t="s">
        <v>5086</v>
      </c>
      <c r="J291" s="40" t="s">
        <v>5087</v>
      </c>
      <c r="K291" s="40" t="s">
        <v>5088</v>
      </c>
      <c r="L291" s="40" t="s">
        <v>5089</v>
      </c>
      <c r="M291" s="40">
        <v>2024.0</v>
      </c>
      <c r="N291" s="40" t="s">
        <v>4642</v>
      </c>
      <c r="O291" s="40">
        <v>13.0</v>
      </c>
      <c r="P291" s="40">
        <v>1.0</v>
      </c>
      <c r="Q291" s="40" t="s">
        <v>5090</v>
      </c>
      <c r="R291" s="36"/>
      <c r="S291" s="36"/>
      <c r="T291" s="40">
        <v>0.0</v>
      </c>
      <c r="U291" s="40">
        <v>2.0</v>
      </c>
      <c r="V291" s="40" t="s">
        <v>5091</v>
      </c>
      <c r="W291" s="40" t="s">
        <v>5092</v>
      </c>
      <c r="X291" s="40" t="s">
        <v>4429</v>
      </c>
      <c r="Y291" s="40" t="s">
        <v>4430</v>
      </c>
      <c r="Z291" s="40" t="s">
        <v>4767</v>
      </c>
      <c r="AA291" s="40" t="s">
        <v>367</v>
      </c>
      <c r="AB291" s="40" t="s">
        <v>5093</v>
      </c>
      <c r="AC291" s="36"/>
      <c r="AD291" s="36"/>
      <c r="AE291" s="36"/>
      <c r="AF291" s="36"/>
      <c r="AG291" s="36"/>
      <c r="AH291" s="36"/>
    </row>
    <row r="292">
      <c r="A292" s="245"/>
      <c r="B292" s="40" t="s">
        <v>5212</v>
      </c>
      <c r="C292" s="266">
        <v>45925.0</v>
      </c>
      <c r="D292" s="40" t="s">
        <v>360</v>
      </c>
      <c r="E292" s="40" t="s">
        <v>4833</v>
      </c>
      <c r="F292" s="40" t="s">
        <v>434</v>
      </c>
      <c r="G292" s="266">
        <v>45925.0</v>
      </c>
      <c r="H292" s="40" t="s">
        <v>360</v>
      </c>
      <c r="I292" s="40" t="s">
        <v>5213</v>
      </c>
      <c r="J292" s="40" t="s">
        <v>5214</v>
      </c>
      <c r="K292" s="40" t="s">
        <v>5215</v>
      </c>
      <c r="L292" s="40" t="s">
        <v>5216</v>
      </c>
      <c r="M292" s="40">
        <v>2023.0</v>
      </c>
      <c r="N292" s="40" t="s">
        <v>5217</v>
      </c>
      <c r="O292" s="40">
        <v>31.0</v>
      </c>
      <c r="P292" s="36"/>
      <c r="Q292" s="40">
        <v>100946.0</v>
      </c>
      <c r="R292" s="36"/>
      <c r="S292" s="36"/>
      <c r="T292" s="40">
        <v>0.0</v>
      </c>
      <c r="U292" s="40">
        <v>3.0</v>
      </c>
      <c r="V292" s="40" t="s">
        <v>5218</v>
      </c>
      <c r="W292" s="40" t="s">
        <v>5219</v>
      </c>
      <c r="X292" s="40" t="s">
        <v>4429</v>
      </c>
      <c r="Y292" s="40" t="s">
        <v>4430</v>
      </c>
      <c r="Z292" s="36"/>
      <c r="AA292" s="40" t="s">
        <v>367</v>
      </c>
      <c r="AB292" s="40" t="s">
        <v>5220</v>
      </c>
      <c r="AC292" s="36"/>
      <c r="AD292" s="36"/>
      <c r="AE292" s="36"/>
      <c r="AF292" s="36"/>
      <c r="AG292" s="36"/>
      <c r="AH292" s="36"/>
    </row>
    <row r="293">
      <c r="A293" s="245"/>
      <c r="B293" s="40" t="s">
        <v>725</v>
      </c>
      <c r="C293" s="266">
        <v>45925.0</v>
      </c>
      <c r="D293" s="40" t="s">
        <v>360</v>
      </c>
      <c r="E293" s="40" t="s">
        <v>5331</v>
      </c>
      <c r="F293" s="40" t="s">
        <v>373</v>
      </c>
      <c r="G293" s="268">
        <v>45925.0</v>
      </c>
      <c r="H293" s="40" t="s">
        <v>360</v>
      </c>
      <c r="I293" s="40" t="s">
        <v>5332</v>
      </c>
      <c r="J293" s="40" t="s">
        <v>5333</v>
      </c>
      <c r="K293" s="40" t="s">
        <v>5334</v>
      </c>
      <c r="L293" s="40" t="s">
        <v>5335</v>
      </c>
      <c r="M293" s="40">
        <v>2023.0</v>
      </c>
      <c r="N293" s="40" t="s">
        <v>4933</v>
      </c>
      <c r="O293" s="40">
        <v>260.0</v>
      </c>
      <c r="P293" s="36"/>
      <c r="Q293" s="40">
        <v>113485.0</v>
      </c>
      <c r="R293" s="36"/>
      <c r="S293" s="36"/>
      <c r="T293" s="40">
        <v>0.0</v>
      </c>
      <c r="U293" s="40">
        <v>4.0</v>
      </c>
      <c r="V293" s="40" t="s">
        <v>5336</v>
      </c>
      <c r="W293" s="40" t="s">
        <v>5337</v>
      </c>
      <c r="X293" s="40" t="s">
        <v>4429</v>
      </c>
      <c r="Y293" s="40" t="s">
        <v>4430</v>
      </c>
      <c r="Z293" s="40" t="s">
        <v>4617</v>
      </c>
      <c r="AA293" s="40" t="s">
        <v>367</v>
      </c>
      <c r="AB293" s="40" t="s">
        <v>5338</v>
      </c>
      <c r="AC293" s="36"/>
      <c r="AD293" s="36"/>
      <c r="AE293" s="36"/>
      <c r="AF293" s="36"/>
      <c r="AG293" s="36"/>
      <c r="AH293" s="36"/>
    </row>
    <row r="294">
      <c r="A294" s="245"/>
      <c r="B294" s="40" t="s">
        <v>725</v>
      </c>
      <c r="C294" s="266">
        <v>45925.0</v>
      </c>
      <c r="D294" s="40" t="s">
        <v>360</v>
      </c>
      <c r="E294" s="40" t="s">
        <v>5392</v>
      </c>
      <c r="F294" s="40" t="s">
        <v>785</v>
      </c>
      <c r="G294" s="268">
        <v>45925.0</v>
      </c>
      <c r="H294" s="40" t="s">
        <v>1264</v>
      </c>
      <c r="I294" s="40" t="s">
        <v>5393</v>
      </c>
      <c r="J294" s="40" t="s">
        <v>5394</v>
      </c>
      <c r="K294" s="40" t="s">
        <v>5395</v>
      </c>
      <c r="L294" s="40" t="s">
        <v>5396</v>
      </c>
      <c r="M294" s="40">
        <v>2023.0</v>
      </c>
      <c r="N294" s="40" t="s">
        <v>5053</v>
      </c>
      <c r="O294" s="40">
        <v>35.0</v>
      </c>
      <c r="P294" s="40">
        <v>7.0</v>
      </c>
      <c r="Q294" s="36"/>
      <c r="R294" s="40">
        <v>415.0</v>
      </c>
      <c r="S294" s="40">
        <v>424.0</v>
      </c>
      <c r="T294" s="40">
        <v>0.0</v>
      </c>
      <c r="U294" s="40">
        <v>4.0</v>
      </c>
      <c r="V294" s="40" t="s">
        <v>5397</v>
      </c>
      <c r="W294" s="40" t="s">
        <v>5398</v>
      </c>
      <c r="X294" s="40" t="s">
        <v>4429</v>
      </c>
      <c r="Y294" s="40" t="s">
        <v>4430</v>
      </c>
      <c r="Z294" s="36"/>
      <c r="AA294" s="40" t="s">
        <v>367</v>
      </c>
      <c r="AB294" s="40" t="s">
        <v>5399</v>
      </c>
      <c r="AC294" s="36"/>
      <c r="AD294" s="36"/>
      <c r="AE294" s="36"/>
      <c r="AF294" s="36"/>
      <c r="AG294" s="36"/>
      <c r="AH294" s="36"/>
    </row>
    <row r="295">
      <c r="A295" s="245"/>
      <c r="B295" s="40" t="s">
        <v>725</v>
      </c>
      <c r="C295" s="266">
        <v>45925.0</v>
      </c>
      <c r="D295" s="40" t="s">
        <v>1368</v>
      </c>
      <c r="E295" s="40" t="s">
        <v>5400</v>
      </c>
      <c r="F295" s="40" t="s">
        <v>785</v>
      </c>
      <c r="G295" s="268">
        <v>45925.0</v>
      </c>
      <c r="H295" s="40" t="s">
        <v>1264</v>
      </c>
      <c r="I295" s="40" t="s">
        <v>5401</v>
      </c>
      <c r="J295" s="40" t="s">
        <v>5402</v>
      </c>
      <c r="K295" s="40" t="s">
        <v>5403</v>
      </c>
      <c r="L295" s="40" t="s">
        <v>5404</v>
      </c>
      <c r="M295" s="40">
        <v>2023.0</v>
      </c>
      <c r="N295" s="40" t="s">
        <v>5405</v>
      </c>
      <c r="O295" s="40">
        <v>93.0</v>
      </c>
      <c r="P295" s="40">
        <v>1.0</v>
      </c>
      <c r="Q295" s="36"/>
      <c r="R295" s="40">
        <v>176.0</v>
      </c>
      <c r="S295" s="40">
        <v>185.0</v>
      </c>
      <c r="T295" s="40">
        <v>0.0</v>
      </c>
      <c r="U295" s="40">
        <v>1.0</v>
      </c>
      <c r="V295" s="40" t="s">
        <v>5406</v>
      </c>
      <c r="W295" s="40" t="s">
        <v>5407</v>
      </c>
      <c r="X295" s="40" t="s">
        <v>4429</v>
      </c>
      <c r="Y295" s="40" t="s">
        <v>4430</v>
      </c>
      <c r="Z295" s="36"/>
      <c r="AA295" s="40" t="s">
        <v>367</v>
      </c>
      <c r="AB295" s="40" t="s">
        <v>5408</v>
      </c>
      <c r="AC295" s="36"/>
      <c r="AD295" s="36"/>
      <c r="AE295" s="36"/>
      <c r="AF295" s="36"/>
      <c r="AG295" s="36"/>
      <c r="AH295" s="36"/>
    </row>
    <row r="296">
      <c r="A296" s="245"/>
      <c r="B296" s="40" t="s">
        <v>5450</v>
      </c>
      <c r="C296" s="273">
        <v>45925.0</v>
      </c>
      <c r="D296" s="40" t="s">
        <v>1368</v>
      </c>
      <c r="E296" s="40" t="s">
        <v>5551</v>
      </c>
      <c r="F296" s="40" t="s">
        <v>5516</v>
      </c>
      <c r="G296" s="40"/>
      <c r="H296" s="40" t="s">
        <v>360</v>
      </c>
      <c r="I296" s="40" t="s">
        <v>5552</v>
      </c>
      <c r="J296" s="40" t="s">
        <v>5553</v>
      </c>
      <c r="K296" s="40" t="s">
        <v>5554</v>
      </c>
      <c r="L296" s="40" t="s">
        <v>392</v>
      </c>
      <c r="M296" s="40">
        <v>2023.0</v>
      </c>
      <c r="N296" s="40" t="s">
        <v>5555</v>
      </c>
      <c r="O296" s="40">
        <v>82.0</v>
      </c>
      <c r="P296" s="40">
        <v>2.0</v>
      </c>
      <c r="Q296" s="36"/>
      <c r="R296" s="40">
        <v>39.0</v>
      </c>
      <c r="S296" s="40">
        <v>49.0</v>
      </c>
      <c r="T296" s="40">
        <v>0.0</v>
      </c>
      <c r="U296" s="40">
        <v>5.0</v>
      </c>
      <c r="V296" s="36"/>
      <c r="W296" s="40" t="s">
        <v>5556</v>
      </c>
      <c r="X296" s="40" t="s">
        <v>4429</v>
      </c>
      <c r="Y296" s="40" t="s">
        <v>4430</v>
      </c>
      <c r="Z296" s="36"/>
      <c r="AA296" s="40" t="s">
        <v>367</v>
      </c>
      <c r="AB296" s="40" t="s">
        <v>5557</v>
      </c>
      <c r="AC296" s="36"/>
      <c r="AD296" s="36"/>
      <c r="AE296" s="36"/>
      <c r="AF296" s="36"/>
      <c r="AG296" s="36"/>
      <c r="AH296" s="36"/>
    </row>
    <row r="297">
      <c r="A297" s="245"/>
      <c r="B297" s="40" t="s">
        <v>400</v>
      </c>
      <c r="C297" s="266">
        <v>45925.0</v>
      </c>
      <c r="D297" s="40" t="s">
        <v>1264</v>
      </c>
      <c r="E297" s="40" t="s">
        <v>5623</v>
      </c>
      <c r="F297" s="40" t="s">
        <v>785</v>
      </c>
      <c r="G297" s="268">
        <v>45925.0</v>
      </c>
      <c r="H297" s="40" t="s">
        <v>1264</v>
      </c>
      <c r="I297" s="40" t="s">
        <v>5624</v>
      </c>
      <c r="J297" s="40" t="s">
        <v>5625</v>
      </c>
      <c r="K297" s="40" t="s">
        <v>5626</v>
      </c>
      <c r="L297" s="40" t="s">
        <v>5627</v>
      </c>
      <c r="M297" s="40">
        <v>2022.0</v>
      </c>
      <c r="N297" s="40" t="s">
        <v>5628</v>
      </c>
      <c r="O297" s="40">
        <v>7.0</v>
      </c>
      <c r="P297" s="40">
        <v>1.0</v>
      </c>
      <c r="Q297" s="40">
        <v>38.0</v>
      </c>
      <c r="R297" s="36"/>
      <c r="S297" s="36"/>
      <c r="T297" s="40">
        <v>0.0</v>
      </c>
      <c r="U297" s="40">
        <v>14.0</v>
      </c>
      <c r="V297" s="40" t="s">
        <v>5629</v>
      </c>
      <c r="W297" s="40" t="s">
        <v>5630</v>
      </c>
      <c r="X297" s="40" t="s">
        <v>4429</v>
      </c>
      <c r="Y297" s="40" t="s">
        <v>4430</v>
      </c>
      <c r="Z297" s="40" t="s">
        <v>4767</v>
      </c>
      <c r="AA297" s="40" t="s">
        <v>367</v>
      </c>
      <c r="AB297" s="40" t="s">
        <v>5631</v>
      </c>
      <c r="AC297" s="36"/>
      <c r="AD297" s="36"/>
      <c r="AE297" s="36"/>
      <c r="AF297" s="36"/>
      <c r="AG297" s="36"/>
      <c r="AH297" s="36"/>
    </row>
    <row r="298">
      <c r="A298" s="245"/>
      <c r="B298" s="40" t="s">
        <v>400</v>
      </c>
      <c r="C298" s="266">
        <v>45925.0</v>
      </c>
      <c r="D298" s="40" t="s">
        <v>762</v>
      </c>
      <c r="E298" s="40" t="s">
        <v>5632</v>
      </c>
      <c r="F298" s="40" t="s">
        <v>785</v>
      </c>
      <c r="G298" s="268">
        <v>45925.0</v>
      </c>
      <c r="H298" s="40" t="s">
        <v>1264</v>
      </c>
      <c r="I298" s="40" t="s">
        <v>5633</v>
      </c>
      <c r="J298" s="40" t="s">
        <v>5634</v>
      </c>
      <c r="K298" s="40" t="s">
        <v>5635</v>
      </c>
      <c r="L298" s="40" t="s">
        <v>5636</v>
      </c>
      <c r="M298" s="40">
        <v>2022.0</v>
      </c>
      <c r="N298" s="40" t="s">
        <v>5637</v>
      </c>
      <c r="O298" s="40">
        <v>26.0</v>
      </c>
      <c r="P298" s="40">
        <v>6.0</v>
      </c>
      <c r="Q298" s="36"/>
      <c r="R298" s="40">
        <v>429.0</v>
      </c>
      <c r="S298" s="40">
        <v>438.0</v>
      </c>
      <c r="T298" s="40">
        <v>0.0</v>
      </c>
      <c r="U298" s="40">
        <v>6.0</v>
      </c>
      <c r="V298" s="40" t="s">
        <v>5638</v>
      </c>
      <c r="W298" s="40" t="s">
        <v>5639</v>
      </c>
      <c r="X298" s="40" t="s">
        <v>4429</v>
      </c>
      <c r="Y298" s="40" t="s">
        <v>4430</v>
      </c>
      <c r="Z298" s="40" t="s">
        <v>4617</v>
      </c>
      <c r="AA298" s="40" t="s">
        <v>367</v>
      </c>
      <c r="AB298" s="40" t="s">
        <v>5640</v>
      </c>
      <c r="AC298" s="36"/>
      <c r="AD298" s="36"/>
      <c r="AE298" s="36"/>
      <c r="AF298" s="36"/>
      <c r="AG298" s="36"/>
      <c r="AH298" s="36"/>
    </row>
    <row r="299">
      <c r="A299" s="245"/>
      <c r="B299" s="40" t="s">
        <v>400</v>
      </c>
      <c r="C299" s="266">
        <v>45925.0</v>
      </c>
      <c r="D299" s="40" t="s">
        <v>1264</v>
      </c>
      <c r="E299" s="40" t="s">
        <v>5632</v>
      </c>
      <c r="F299" s="40" t="s">
        <v>785</v>
      </c>
      <c r="G299" s="268">
        <v>45925.0</v>
      </c>
      <c r="H299" s="40" t="s">
        <v>1264</v>
      </c>
      <c r="I299" s="40" t="s">
        <v>5681</v>
      </c>
      <c r="J299" s="40" t="s">
        <v>5682</v>
      </c>
      <c r="K299" s="40" t="s">
        <v>5683</v>
      </c>
      <c r="L299" s="40" t="s">
        <v>5684</v>
      </c>
      <c r="M299" s="40">
        <v>2022.0</v>
      </c>
      <c r="N299" s="40" t="s">
        <v>1647</v>
      </c>
      <c r="O299" s="40">
        <v>150.0</v>
      </c>
      <c r="P299" s="40">
        <v>4.0</v>
      </c>
      <c r="Q299" s="40" t="s">
        <v>5685</v>
      </c>
      <c r="R299" s="36"/>
      <c r="S299" s="36"/>
      <c r="T299" s="40">
        <v>0.0</v>
      </c>
      <c r="U299" s="40">
        <v>87.0</v>
      </c>
      <c r="V299" s="40" t="s">
        <v>5686</v>
      </c>
      <c r="W299" s="40" t="s">
        <v>5687</v>
      </c>
      <c r="X299" s="40" t="s">
        <v>4429</v>
      </c>
      <c r="Y299" s="40" t="s">
        <v>4430</v>
      </c>
      <c r="Z299" s="40" t="s">
        <v>5157</v>
      </c>
      <c r="AA299" s="40" t="s">
        <v>367</v>
      </c>
      <c r="AB299" s="40" t="s">
        <v>5688</v>
      </c>
      <c r="AC299" s="36"/>
      <c r="AD299" s="36"/>
      <c r="AE299" s="36"/>
      <c r="AF299" s="36"/>
      <c r="AG299" s="36"/>
      <c r="AH299" s="36"/>
    </row>
    <row r="300">
      <c r="A300" s="245"/>
      <c r="B300" s="40" t="s">
        <v>400</v>
      </c>
      <c r="C300" s="266">
        <v>45925.0</v>
      </c>
      <c r="D300" s="40" t="s">
        <v>1264</v>
      </c>
      <c r="E300" s="40" t="s">
        <v>5689</v>
      </c>
      <c r="F300" s="40" t="s">
        <v>785</v>
      </c>
      <c r="G300" s="268">
        <v>45925.0</v>
      </c>
      <c r="H300" s="40" t="s">
        <v>1264</v>
      </c>
      <c r="I300" s="40" t="s">
        <v>5401</v>
      </c>
      <c r="J300" s="40" t="s">
        <v>5690</v>
      </c>
      <c r="K300" s="40" t="s">
        <v>5691</v>
      </c>
      <c r="L300" s="40" t="s">
        <v>5692</v>
      </c>
      <c r="M300" s="40">
        <v>2022.0</v>
      </c>
      <c r="N300" s="40" t="s">
        <v>2103</v>
      </c>
      <c r="O300" s="40">
        <v>12.0</v>
      </c>
      <c r="P300" s="40">
        <v>9.0</v>
      </c>
      <c r="Q300" s="40" t="s">
        <v>5693</v>
      </c>
      <c r="R300" s="36"/>
      <c r="S300" s="36"/>
      <c r="T300" s="40">
        <v>0.0</v>
      </c>
      <c r="U300" s="40">
        <v>2.0</v>
      </c>
      <c r="V300" s="40" t="s">
        <v>5694</v>
      </c>
      <c r="W300" s="40" t="s">
        <v>5695</v>
      </c>
      <c r="X300" s="40" t="s">
        <v>4429</v>
      </c>
      <c r="Y300" s="40" t="s">
        <v>4430</v>
      </c>
      <c r="Z300" s="40" t="s">
        <v>4767</v>
      </c>
      <c r="AA300" s="40" t="s">
        <v>367</v>
      </c>
      <c r="AB300" s="40" t="s">
        <v>5696</v>
      </c>
      <c r="AC300" s="36"/>
      <c r="AD300" s="36"/>
      <c r="AE300" s="36"/>
      <c r="AF300" s="36"/>
      <c r="AG300" s="36"/>
      <c r="AH300" s="36"/>
    </row>
    <row r="301">
      <c r="A301" s="245"/>
      <c r="B301" s="40" t="s">
        <v>400</v>
      </c>
      <c r="C301" s="266">
        <v>45925.0</v>
      </c>
      <c r="D301" s="40" t="s">
        <v>1264</v>
      </c>
      <c r="E301" s="40" t="s">
        <v>5706</v>
      </c>
      <c r="F301" s="40" t="s">
        <v>785</v>
      </c>
      <c r="G301" s="268">
        <v>45925.0</v>
      </c>
      <c r="H301" s="40" t="s">
        <v>1264</v>
      </c>
      <c r="I301" s="40" t="s">
        <v>5401</v>
      </c>
      <c r="J301" s="40" t="s">
        <v>5707</v>
      </c>
      <c r="K301" s="40" t="s">
        <v>5708</v>
      </c>
      <c r="L301" s="40" t="s">
        <v>5709</v>
      </c>
      <c r="M301" s="40">
        <v>2022.0</v>
      </c>
      <c r="N301" s="40" t="s">
        <v>5710</v>
      </c>
      <c r="O301" s="40">
        <v>6.0</v>
      </c>
      <c r="P301" s="40">
        <v>1.0</v>
      </c>
      <c r="Q301" s="40" t="s">
        <v>5711</v>
      </c>
      <c r="R301" s="36"/>
      <c r="S301" s="36"/>
      <c r="T301" s="40">
        <v>0.0</v>
      </c>
      <c r="U301" s="40">
        <v>2.0</v>
      </c>
      <c r="V301" s="40" t="s">
        <v>5712</v>
      </c>
      <c r="W301" s="40" t="s">
        <v>5713</v>
      </c>
      <c r="X301" s="40" t="s">
        <v>4429</v>
      </c>
      <c r="Y301" s="40" t="s">
        <v>4430</v>
      </c>
      <c r="Z301" s="40" t="s">
        <v>4767</v>
      </c>
      <c r="AA301" s="40" t="s">
        <v>367</v>
      </c>
      <c r="AB301" s="40" t="s">
        <v>5714</v>
      </c>
      <c r="AC301" s="36"/>
      <c r="AD301" s="36"/>
      <c r="AE301" s="36"/>
      <c r="AF301" s="36"/>
      <c r="AG301" s="36"/>
      <c r="AH301" s="36"/>
    </row>
    <row r="302">
      <c r="A302" s="245"/>
      <c r="B302" s="40" t="s">
        <v>400</v>
      </c>
      <c r="C302" s="266">
        <v>45925.0</v>
      </c>
      <c r="D302" s="40" t="s">
        <v>1264</v>
      </c>
      <c r="E302" s="40" t="s">
        <v>5742</v>
      </c>
      <c r="F302" s="40" t="s">
        <v>785</v>
      </c>
      <c r="G302" s="267">
        <v>45925.0</v>
      </c>
      <c r="H302" s="40" t="s">
        <v>1264</v>
      </c>
      <c r="I302" s="40" t="s">
        <v>5401</v>
      </c>
      <c r="J302" s="40" t="s">
        <v>5743</v>
      </c>
      <c r="K302" s="40" t="s">
        <v>5744</v>
      </c>
      <c r="L302" s="40" t="s">
        <v>5745</v>
      </c>
      <c r="M302" s="40">
        <v>2022.0</v>
      </c>
      <c r="N302" s="40" t="s">
        <v>4951</v>
      </c>
      <c r="O302" s="40">
        <v>276.0</v>
      </c>
      <c r="P302" s="40">
        <v>2.0</v>
      </c>
      <c r="Q302" s="36"/>
      <c r="R302" s="40">
        <v>324.0</v>
      </c>
      <c r="S302" s="40">
        <v>333.0</v>
      </c>
      <c r="T302" s="40">
        <v>0.0</v>
      </c>
      <c r="U302" s="40">
        <v>24.0</v>
      </c>
      <c r="V302" s="40" t="s">
        <v>5746</v>
      </c>
      <c r="W302" s="40" t="s">
        <v>5747</v>
      </c>
      <c r="X302" s="40" t="s">
        <v>4429</v>
      </c>
      <c r="Y302" s="40" t="s">
        <v>4430</v>
      </c>
      <c r="Z302" s="40" t="s">
        <v>5011</v>
      </c>
      <c r="AA302" s="40" t="s">
        <v>367</v>
      </c>
      <c r="AB302" s="40" t="s">
        <v>5748</v>
      </c>
      <c r="AC302" s="36"/>
      <c r="AD302" s="36"/>
      <c r="AE302" s="36"/>
      <c r="AF302" s="36"/>
      <c r="AG302" s="36"/>
      <c r="AH302" s="36"/>
    </row>
    <row r="303">
      <c r="A303" s="245"/>
      <c r="B303" s="40" t="s">
        <v>126</v>
      </c>
      <c r="C303" s="266">
        <v>45925.0</v>
      </c>
      <c r="D303" s="40" t="s">
        <v>360</v>
      </c>
      <c r="E303" s="40" t="s">
        <v>5823</v>
      </c>
      <c r="F303" s="40" t="s">
        <v>386</v>
      </c>
      <c r="G303" s="266">
        <v>45925.0</v>
      </c>
      <c r="H303" s="40" t="s">
        <v>360</v>
      </c>
      <c r="I303" s="40" t="s">
        <v>5824</v>
      </c>
      <c r="J303" s="40" t="s">
        <v>5825</v>
      </c>
      <c r="K303" s="40" t="s">
        <v>5826</v>
      </c>
      <c r="L303" s="40" t="s">
        <v>5827</v>
      </c>
      <c r="M303" s="40">
        <v>2022.0</v>
      </c>
      <c r="N303" s="40" t="s">
        <v>4846</v>
      </c>
      <c r="O303" s="40">
        <v>272.0</v>
      </c>
      <c r="P303" s="36"/>
      <c r="Q303" s="36"/>
      <c r="R303" s="40">
        <v>88.0</v>
      </c>
      <c r="S303" s="40">
        <v>95.0</v>
      </c>
      <c r="T303" s="40">
        <v>0.0</v>
      </c>
      <c r="U303" s="40">
        <v>3.0</v>
      </c>
      <c r="V303" s="40" t="s">
        <v>5828</v>
      </c>
      <c r="W303" s="40" t="s">
        <v>5829</v>
      </c>
      <c r="X303" s="40" t="s">
        <v>4429</v>
      </c>
      <c r="Y303" s="40" t="s">
        <v>4430</v>
      </c>
      <c r="Z303" s="36"/>
      <c r="AA303" s="40" t="s">
        <v>367</v>
      </c>
      <c r="AB303" s="40" t="s">
        <v>5830</v>
      </c>
      <c r="AC303" s="36"/>
      <c r="AD303" s="36"/>
      <c r="AE303" s="36"/>
      <c r="AF303" s="36"/>
      <c r="AG303" s="36"/>
      <c r="AH303" s="36"/>
    </row>
    <row r="304">
      <c r="A304" s="245"/>
      <c r="B304" s="45" t="s">
        <v>126</v>
      </c>
      <c r="C304" s="274">
        <v>45925.0</v>
      </c>
      <c r="D304" s="45" t="s">
        <v>360</v>
      </c>
      <c r="E304" s="265" t="s">
        <v>5867</v>
      </c>
      <c r="F304" s="275" t="s">
        <v>291</v>
      </c>
      <c r="G304" s="276">
        <v>45925.0</v>
      </c>
      <c r="H304" s="277" t="s">
        <v>360</v>
      </c>
      <c r="I304" s="277" t="s">
        <v>5868</v>
      </c>
      <c r="J304" s="40" t="s">
        <v>5869</v>
      </c>
      <c r="K304" s="40" t="s">
        <v>5870</v>
      </c>
      <c r="L304" s="275" t="s">
        <v>5871</v>
      </c>
      <c r="M304" s="40">
        <v>2022.0</v>
      </c>
      <c r="N304" s="40" t="s">
        <v>4997</v>
      </c>
      <c r="O304" s="40">
        <v>45.0</v>
      </c>
      <c r="P304" s="40">
        <v>2.0</v>
      </c>
      <c r="Q304" s="36"/>
      <c r="R304" s="40">
        <v>71.0</v>
      </c>
      <c r="S304" s="40">
        <v>76.0</v>
      </c>
      <c r="T304" s="40">
        <v>0.0</v>
      </c>
      <c r="U304" s="40">
        <v>8.0</v>
      </c>
      <c r="V304" s="40" t="s">
        <v>5872</v>
      </c>
      <c r="W304" s="29" t="s">
        <v>5873</v>
      </c>
      <c r="X304" s="40" t="s">
        <v>4429</v>
      </c>
      <c r="Y304" s="40" t="s">
        <v>4430</v>
      </c>
      <c r="Z304" s="36"/>
      <c r="AA304" s="40" t="s">
        <v>367</v>
      </c>
      <c r="AB304" s="40" t="s">
        <v>5874</v>
      </c>
      <c r="AC304" s="36"/>
      <c r="AD304" s="36"/>
      <c r="AE304" s="36"/>
      <c r="AF304" s="36"/>
      <c r="AG304" s="36"/>
      <c r="AH304" s="36"/>
    </row>
    <row r="305">
      <c r="A305" s="245"/>
      <c r="B305" s="45" t="s">
        <v>342</v>
      </c>
      <c r="C305" s="274">
        <v>45925.0</v>
      </c>
      <c r="D305" s="45" t="s">
        <v>1264</v>
      </c>
      <c r="E305" s="265" t="s">
        <v>6013</v>
      </c>
      <c r="F305" s="45" t="s">
        <v>5976</v>
      </c>
      <c r="G305" s="278">
        <v>45925.0</v>
      </c>
      <c r="H305" s="265" t="s">
        <v>360</v>
      </c>
      <c r="I305" s="265" t="s">
        <v>6014</v>
      </c>
      <c r="J305" s="40" t="s">
        <v>6015</v>
      </c>
      <c r="K305" s="40" t="s">
        <v>6016</v>
      </c>
      <c r="L305" s="40" t="s">
        <v>6017</v>
      </c>
      <c r="M305" s="40">
        <v>2021.0</v>
      </c>
      <c r="N305" s="40" t="s">
        <v>4942</v>
      </c>
      <c r="O305" s="40">
        <v>6.0</v>
      </c>
      <c r="P305" s="40">
        <v>6.0</v>
      </c>
      <c r="Q305" s="36"/>
      <c r="R305" s="40" t="s">
        <v>6018</v>
      </c>
      <c r="S305" s="36"/>
      <c r="T305" s="40">
        <v>0.0</v>
      </c>
      <c r="U305" s="40">
        <v>10.0</v>
      </c>
      <c r="V305" s="40" t="s">
        <v>6019</v>
      </c>
      <c r="W305" s="28" t="s">
        <v>6020</v>
      </c>
      <c r="X305" s="40" t="s">
        <v>4429</v>
      </c>
      <c r="Y305" s="40" t="s">
        <v>4430</v>
      </c>
      <c r="Z305" s="40" t="s">
        <v>4767</v>
      </c>
      <c r="AA305" s="40" t="s">
        <v>367</v>
      </c>
      <c r="AB305" s="40" t="s">
        <v>6021</v>
      </c>
      <c r="AC305" s="36"/>
      <c r="AD305" s="36"/>
      <c r="AE305" s="36"/>
      <c r="AF305" s="36"/>
      <c r="AG305" s="36"/>
      <c r="AH305" s="36"/>
    </row>
    <row r="306">
      <c r="A306" s="245"/>
      <c r="B306" s="45" t="s">
        <v>562</v>
      </c>
      <c r="C306" s="278">
        <v>45925.0</v>
      </c>
      <c r="D306" s="45" t="s">
        <v>360</v>
      </c>
      <c r="E306" s="265" t="s">
        <v>6229</v>
      </c>
      <c r="F306" s="45" t="s">
        <v>342</v>
      </c>
      <c r="G306" s="274">
        <v>45925.0</v>
      </c>
      <c r="H306" s="265" t="s">
        <v>360</v>
      </c>
      <c r="I306" s="265" t="s">
        <v>6230</v>
      </c>
      <c r="J306" s="40" t="s">
        <v>6231</v>
      </c>
      <c r="K306" s="40" t="s">
        <v>6232</v>
      </c>
      <c r="L306" s="40" t="s">
        <v>3801</v>
      </c>
      <c r="M306" s="40">
        <v>2021.0</v>
      </c>
      <c r="N306" s="40" t="s">
        <v>4907</v>
      </c>
      <c r="O306" s="40">
        <v>479.0</v>
      </c>
      <c r="P306" s="40">
        <v>7.0</v>
      </c>
      <c r="Q306" s="36"/>
      <c r="R306" s="40">
        <v>1417.0</v>
      </c>
      <c r="S306" s="40">
        <v>1425.0</v>
      </c>
      <c r="T306" s="40">
        <v>0.0</v>
      </c>
      <c r="U306" s="40">
        <v>62.0</v>
      </c>
      <c r="V306" s="40" t="s">
        <v>3807</v>
      </c>
      <c r="W306" s="29" t="s">
        <v>6233</v>
      </c>
      <c r="X306" s="40" t="s">
        <v>4429</v>
      </c>
      <c r="Y306" s="40" t="s">
        <v>4430</v>
      </c>
      <c r="Z306" s="40" t="s">
        <v>5011</v>
      </c>
      <c r="AA306" s="40" t="s">
        <v>367</v>
      </c>
      <c r="AB306" s="40" t="s">
        <v>6234</v>
      </c>
      <c r="AC306" s="36"/>
      <c r="AD306" s="36"/>
      <c r="AE306" s="36"/>
      <c r="AF306" s="36"/>
      <c r="AG306" s="36"/>
      <c r="AH306" s="36"/>
    </row>
    <row r="307">
      <c r="A307" s="245"/>
      <c r="B307" s="45" t="s">
        <v>6330</v>
      </c>
      <c r="C307" s="274">
        <v>45925.0</v>
      </c>
      <c r="D307" s="45" t="s">
        <v>1368</v>
      </c>
      <c r="E307" s="265" t="s">
        <v>6409</v>
      </c>
      <c r="F307" s="45" t="s">
        <v>720</v>
      </c>
      <c r="G307" s="279">
        <v>45925.0</v>
      </c>
      <c r="H307" s="265" t="s">
        <v>360</v>
      </c>
      <c r="I307" s="265" t="s">
        <v>6410</v>
      </c>
      <c r="J307" s="40" t="s">
        <v>6411</v>
      </c>
      <c r="K307" s="40" t="s">
        <v>6412</v>
      </c>
      <c r="L307" s="40" t="s">
        <v>6413</v>
      </c>
      <c r="M307" s="40">
        <v>2021.0</v>
      </c>
      <c r="N307" s="40" t="s">
        <v>4642</v>
      </c>
      <c r="O307" s="40">
        <v>10.0</v>
      </c>
      <c r="P307" s="40">
        <v>1.0</v>
      </c>
      <c r="Q307" s="40" t="s">
        <v>6414</v>
      </c>
      <c r="R307" s="36"/>
      <c r="S307" s="36"/>
      <c r="T307" s="40">
        <v>0.0</v>
      </c>
      <c r="U307" s="40">
        <v>15.0</v>
      </c>
      <c r="V307" s="40" t="s">
        <v>6415</v>
      </c>
      <c r="W307" s="29" t="s">
        <v>6416</v>
      </c>
      <c r="X307" s="40" t="s">
        <v>4429</v>
      </c>
      <c r="Y307" s="40" t="s">
        <v>4430</v>
      </c>
      <c r="Z307" s="40" t="s">
        <v>4767</v>
      </c>
      <c r="AA307" s="40" t="s">
        <v>367</v>
      </c>
      <c r="AB307" s="40" t="s">
        <v>6417</v>
      </c>
      <c r="AC307" s="36"/>
      <c r="AD307" s="36"/>
      <c r="AE307" s="36"/>
      <c r="AF307" s="36"/>
      <c r="AG307" s="36"/>
      <c r="AH307" s="36"/>
    </row>
    <row r="308">
      <c r="A308" s="245"/>
      <c r="B308" s="45" t="s">
        <v>5212</v>
      </c>
      <c r="C308" s="264">
        <v>45925.0</v>
      </c>
      <c r="D308" s="45" t="s">
        <v>360</v>
      </c>
      <c r="E308" s="280" t="s">
        <v>4833</v>
      </c>
      <c r="F308" s="45" t="s">
        <v>257</v>
      </c>
      <c r="G308" s="278">
        <v>45925.0</v>
      </c>
      <c r="H308" s="265" t="s">
        <v>360</v>
      </c>
      <c r="I308" s="265" t="s">
        <v>6803</v>
      </c>
      <c r="J308" s="40" t="s">
        <v>6804</v>
      </c>
      <c r="K308" s="40" t="s">
        <v>6805</v>
      </c>
      <c r="L308" s="40" t="s">
        <v>6806</v>
      </c>
      <c r="M308" s="40">
        <v>2020.0</v>
      </c>
      <c r="N308" s="40" t="s">
        <v>6807</v>
      </c>
      <c r="O308" s="40">
        <v>59.0</v>
      </c>
      <c r="P308" s="40">
        <v>3.0</v>
      </c>
      <c r="Q308" s="36"/>
      <c r="R308" s="40">
        <v>266.0</v>
      </c>
      <c r="S308" s="40">
        <v>277.0</v>
      </c>
      <c r="T308" s="40">
        <v>0.0</v>
      </c>
      <c r="U308" s="40">
        <v>21.0</v>
      </c>
      <c r="V308" s="40" t="s">
        <v>6808</v>
      </c>
      <c r="W308" s="29" t="s">
        <v>6809</v>
      </c>
      <c r="X308" s="40" t="s">
        <v>4429</v>
      </c>
      <c r="Y308" s="40" t="s">
        <v>4430</v>
      </c>
      <c r="Z308" s="36"/>
      <c r="AA308" s="40" t="s">
        <v>367</v>
      </c>
      <c r="AB308" s="40" t="s">
        <v>6810</v>
      </c>
      <c r="AC308" s="36"/>
      <c r="AD308" s="36"/>
      <c r="AE308" s="36"/>
      <c r="AF308" s="36"/>
      <c r="AG308" s="36"/>
      <c r="AH308" s="36"/>
    </row>
    <row r="309">
      <c r="A309" s="245"/>
      <c r="B309" s="45" t="s">
        <v>5212</v>
      </c>
      <c r="C309" s="264">
        <v>45925.0</v>
      </c>
      <c r="D309" s="45" t="s">
        <v>360</v>
      </c>
      <c r="E309" s="280" t="s">
        <v>4833</v>
      </c>
      <c r="F309" s="45" t="s">
        <v>298</v>
      </c>
      <c r="G309" s="274">
        <v>45925.0</v>
      </c>
      <c r="H309" s="265" t="s">
        <v>360</v>
      </c>
      <c r="I309" s="265" t="s">
        <v>6872</v>
      </c>
      <c r="J309" s="40" t="s">
        <v>6873</v>
      </c>
      <c r="K309" s="40" t="s">
        <v>6874</v>
      </c>
      <c r="L309" s="40" t="s">
        <v>6875</v>
      </c>
      <c r="M309" s="40">
        <v>2020.0</v>
      </c>
      <c r="N309" s="40" t="s">
        <v>4669</v>
      </c>
      <c r="O309" s="40">
        <v>15.0</v>
      </c>
      <c r="P309" s="40">
        <v>4.0</v>
      </c>
      <c r="Q309" s="40" t="s">
        <v>6876</v>
      </c>
      <c r="R309" s="36"/>
      <c r="S309" s="36"/>
      <c r="T309" s="40">
        <v>0.0</v>
      </c>
      <c r="U309" s="40">
        <v>42.0</v>
      </c>
      <c r="V309" s="40" t="s">
        <v>6877</v>
      </c>
      <c r="W309" s="29" t="s">
        <v>6878</v>
      </c>
      <c r="X309" s="40" t="s">
        <v>4429</v>
      </c>
      <c r="Y309" s="40" t="s">
        <v>4430</v>
      </c>
      <c r="Z309" s="40" t="s">
        <v>4767</v>
      </c>
      <c r="AA309" s="40" t="s">
        <v>367</v>
      </c>
      <c r="AB309" s="40" t="s">
        <v>6879</v>
      </c>
      <c r="AC309" s="36"/>
      <c r="AD309" s="36"/>
      <c r="AE309" s="36"/>
      <c r="AF309" s="36"/>
      <c r="AG309" s="36"/>
      <c r="AH309" s="36"/>
    </row>
    <row r="310">
      <c r="A310" s="245"/>
      <c r="B310" s="45" t="s">
        <v>7181</v>
      </c>
      <c r="C310" s="264">
        <v>45927.0</v>
      </c>
      <c r="D310" s="45" t="s">
        <v>360</v>
      </c>
      <c r="E310" s="265" t="s">
        <v>7199</v>
      </c>
      <c r="F310" s="45" t="s">
        <v>298</v>
      </c>
      <c r="G310" s="264">
        <v>45925.0</v>
      </c>
      <c r="H310" s="265" t="s">
        <v>360</v>
      </c>
      <c r="I310" s="265" t="s">
        <v>7200</v>
      </c>
      <c r="J310" s="40" t="s">
        <v>7201</v>
      </c>
      <c r="K310" s="40" t="s">
        <v>7202</v>
      </c>
      <c r="L310" s="40" t="s">
        <v>7203</v>
      </c>
      <c r="M310" s="40">
        <v>2019.0</v>
      </c>
      <c r="N310" s="40" t="s">
        <v>7204</v>
      </c>
      <c r="O310" s="40">
        <v>32.0</v>
      </c>
      <c r="P310" s="40">
        <v>3.0</v>
      </c>
      <c r="Q310" s="36"/>
      <c r="R310" s="40">
        <v>297.0</v>
      </c>
      <c r="S310" s="40">
        <v>306.0</v>
      </c>
      <c r="T310" s="40">
        <v>0.0</v>
      </c>
      <c r="U310" s="40">
        <v>50.0</v>
      </c>
      <c r="V310" s="40" t="s">
        <v>7205</v>
      </c>
      <c r="W310" s="29" t="s">
        <v>7206</v>
      </c>
      <c r="X310" s="40" t="s">
        <v>4429</v>
      </c>
      <c r="Y310" s="40" t="s">
        <v>4430</v>
      </c>
      <c r="Z310" s="40" t="s">
        <v>4469</v>
      </c>
      <c r="AA310" s="40" t="s">
        <v>367</v>
      </c>
      <c r="AB310" s="40" t="s">
        <v>7207</v>
      </c>
      <c r="AC310" s="36"/>
      <c r="AD310" s="36"/>
      <c r="AE310" s="36"/>
      <c r="AF310" s="36"/>
      <c r="AG310" s="36"/>
      <c r="AH310" s="36"/>
    </row>
    <row r="311">
      <c r="A311" s="245"/>
      <c r="B311" s="45" t="s">
        <v>7181</v>
      </c>
      <c r="C311" s="264">
        <v>45925.0</v>
      </c>
      <c r="D311" s="45" t="s">
        <v>360</v>
      </c>
      <c r="E311" s="265" t="s">
        <v>7219</v>
      </c>
      <c r="F311" s="45" t="s">
        <v>298</v>
      </c>
      <c r="G311" s="264">
        <v>45925.0</v>
      </c>
      <c r="H311" s="265" t="s">
        <v>360</v>
      </c>
      <c r="I311" s="265" t="s">
        <v>7220</v>
      </c>
      <c r="J311" s="40" t="s">
        <v>7221</v>
      </c>
      <c r="K311" s="40" t="s">
        <v>7222</v>
      </c>
      <c r="L311" s="40" t="s">
        <v>7223</v>
      </c>
      <c r="M311" s="40">
        <v>2019.0</v>
      </c>
      <c r="N311" s="40" t="s">
        <v>7224</v>
      </c>
      <c r="O311" s="40">
        <v>25.0</v>
      </c>
      <c r="P311" s="40">
        <v>1.0</v>
      </c>
      <c r="Q311" s="36"/>
      <c r="R311" s="40">
        <v>1.0</v>
      </c>
      <c r="S311" s="40">
        <v>5.0</v>
      </c>
      <c r="T311" s="40">
        <v>0.0</v>
      </c>
      <c r="U311" s="40">
        <v>14.0</v>
      </c>
      <c r="V311" s="40" t="s">
        <v>7225</v>
      </c>
      <c r="W311" s="29" t="s">
        <v>7226</v>
      </c>
      <c r="X311" s="40" t="s">
        <v>4429</v>
      </c>
      <c r="Y311" s="40" t="s">
        <v>4430</v>
      </c>
      <c r="Z311" s="40" t="s">
        <v>4617</v>
      </c>
      <c r="AA311" s="40" t="s">
        <v>367</v>
      </c>
      <c r="AB311" s="40" t="s">
        <v>7227</v>
      </c>
      <c r="AC311" s="36"/>
      <c r="AD311" s="36"/>
      <c r="AE311" s="36"/>
      <c r="AF311" s="36"/>
      <c r="AG311" s="36"/>
      <c r="AH311" s="36"/>
    </row>
    <row r="312">
      <c r="A312" s="245"/>
      <c r="B312" s="45" t="s">
        <v>5212</v>
      </c>
      <c r="C312" s="264">
        <v>45925.0</v>
      </c>
      <c r="D312" s="45" t="s">
        <v>360</v>
      </c>
      <c r="E312" s="280" t="s">
        <v>7379</v>
      </c>
      <c r="F312" s="45" t="s">
        <v>695</v>
      </c>
      <c r="G312" s="278">
        <v>45925.0</v>
      </c>
      <c r="H312" s="265" t="s">
        <v>360</v>
      </c>
      <c r="I312" s="265" t="s">
        <v>7380</v>
      </c>
      <c r="J312" s="40" t="s">
        <v>7381</v>
      </c>
      <c r="K312" s="40" t="s">
        <v>7382</v>
      </c>
      <c r="L312" s="40" t="s">
        <v>7383</v>
      </c>
      <c r="M312" s="40">
        <v>2018.0</v>
      </c>
      <c r="N312" s="40" t="s">
        <v>2103</v>
      </c>
      <c r="O312" s="40">
        <v>8.0</v>
      </c>
      <c r="P312" s="40">
        <v>7.0</v>
      </c>
      <c r="Q312" s="40" t="s">
        <v>7384</v>
      </c>
      <c r="R312" s="36"/>
      <c r="S312" s="36"/>
      <c r="T312" s="40">
        <v>0.0</v>
      </c>
      <c r="U312" s="40">
        <v>4.0</v>
      </c>
      <c r="V312" s="40" t="s">
        <v>7385</v>
      </c>
      <c r="W312" s="29" t="s">
        <v>7386</v>
      </c>
      <c r="X312" s="40" t="s">
        <v>4429</v>
      </c>
      <c r="Y312" s="40" t="s">
        <v>4430</v>
      </c>
      <c r="Z312" s="40" t="s">
        <v>4767</v>
      </c>
      <c r="AA312" s="40" t="s">
        <v>367</v>
      </c>
      <c r="AB312" s="40" t="s">
        <v>7387</v>
      </c>
      <c r="AC312" s="36"/>
      <c r="AD312" s="36"/>
      <c r="AE312" s="36"/>
      <c r="AF312" s="36"/>
      <c r="AG312" s="36"/>
      <c r="AH312" s="36"/>
    </row>
    <row r="313">
      <c r="A313" s="245"/>
      <c r="B313" s="45" t="s">
        <v>5460</v>
      </c>
      <c r="C313" s="281">
        <v>45925.0</v>
      </c>
      <c r="D313" s="45" t="s">
        <v>1368</v>
      </c>
      <c r="E313" s="265" t="s">
        <v>7429</v>
      </c>
      <c r="F313" s="45" t="s">
        <v>693</v>
      </c>
      <c r="G313" s="278">
        <v>45925.0</v>
      </c>
      <c r="H313" s="265" t="s">
        <v>360</v>
      </c>
      <c r="I313" s="265" t="s">
        <v>7430</v>
      </c>
      <c r="J313" s="40" t="s">
        <v>7431</v>
      </c>
      <c r="K313" s="40" t="s">
        <v>7432</v>
      </c>
      <c r="L313" s="40" t="s">
        <v>7433</v>
      </c>
      <c r="M313" s="40">
        <v>2018.0</v>
      </c>
      <c r="N313" s="40" t="s">
        <v>7434</v>
      </c>
      <c r="O313" s="40">
        <v>28.0</v>
      </c>
      <c r="P313" s="40">
        <v>5.0</v>
      </c>
      <c r="Q313" s="36"/>
      <c r="R313" s="40">
        <v>415.0</v>
      </c>
      <c r="S313" s="40">
        <v>420.0</v>
      </c>
      <c r="T313" s="40">
        <v>0.0</v>
      </c>
      <c r="U313" s="40">
        <v>22.0</v>
      </c>
      <c r="V313" s="40" t="s">
        <v>7435</v>
      </c>
      <c r="W313" s="29" t="s">
        <v>7436</v>
      </c>
      <c r="X313" s="40" t="s">
        <v>4429</v>
      </c>
      <c r="Y313" s="40" t="s">
        <v>4430</v>
      </c>
      <c r="Z313" s="36"/>
      <c r="AA313" s="40" t="s">
        <v>367</v>
      </c>
      <c r="AB313" s="40" t="s">
        <v>7437</v>
      </c>
      <c r="AC313" s="36"/>
      <c r="AD313" s="36"/>
      <c r="AE313" s="36"/>
      <c r="AF313" s="36"/>
      <c r="AG313" s="36"/>
      <c r="AH313" s="36"/>
    </row>
    <row r="314">
      <c r="A314" s="245"/>
      <c r="B314" s="45" t="s">
        <v>342</v>
      </c>
      <c r="C314" s="278">
        <v>45925.0</v>
      </c>
      <c r="D314" s="45" t="s">
        <v>762</v>
      </c>
      <c r="E314" s="265" t="s">
        <v>7796</v>
      </c>
      <c r="F314" s="45" t="s">
        <v>298</v>
      </c>
      <c r="G314" s="278">
        <v>45925.0</v>
      </c>
      <c r="H314" s="265" t="s">
        <v>360</v>
      </c>
      <c r="I314" s="265" t="s">
        <v>7797</v>
      </c>
      <c r="J314" s="40" t="s">
        <v>7798</v>
      </c>
      <c r="K314" s="40" t="s">
        <v>7799</v>
      </c>
      <c r="L314" s="40" t="s">
        <v>7800</v>
      </c>
      <c r="M314" s="40">
        <v>2017.0</v>
      </c>
      <c r="N314" s="40" t="s">
        <v>1658</v>
      </c>
      <c r="O314" s="40">
        <v>65.0</v>
      </c>
      <c r="P314" s="40">
        <v>3.0</v>
      </c>
      <c r="Q314" s="36"/>
      <c r="R314" s="40">
        <v>567.0</v>
      </c>
      <c r="S314" s="40">
        <v>573.0</v>
      </c>
      <c r="T314" s="40">
        <v>0.0</v>
      </c>
      <c r="U314" s="40">
        <v>38.0</v>
      </c>
      <c r="V314" s="40" t="s">
        <v>7801</v>
      </c>
      <c r="W314" s="29" t="s">
        <v>7802</v>
      </c>
      <c r="X314" s="40" t="s">
        <v>4429</v>
      </c>
      <c r="Y314" s="40" t="s">
        <v>4430</v>
      </c>
      <c r="Z314" s="36"/>
      <c r="AA314" s="40" t="s">
        <v>367</v>
      </c>
      <c r="AB314" s="40" t="s">
        <v>7803</v>
      </c>
      <c r="AC314" s="36"/>
      <c r="AD314" s="36"/>
      <c r="AE314" s="36"/>
      <c r="AF314" s="36"/>
      <c r="AG314" s="36"/>
      <c r="AH314" s="36"/>
    </row>
    <row r="315">
      <c r="A315" s="245"/>
      <c r="B315" s="45" t="s">
        <v>342</v>
      </c>
      <c r="C315" s="278">
        <v>45925.0</v>
      </c>
      <c r="D315" s="45" t="s">
        <v>762</v>
      </c>
      <c r="E315" s="265" t="s">
        <v>7836</v>
      </c>
      <c r="F315" s="45" t="s">
        <v>298</v>
      </c>
      <c r="G315" s="278">
        <v>45925.0</v>
      </c>
      <c r="H315" s="265" t="s">
        <v>360</v>
      </c>
      <c r="I315" s="265" t="s">
        <v>7837</v>
      </c>
      <c r="J315" s="40" t="s">
        <v>7838</v>
      </c>
      <c r="K315" s="40" t="s">
        <v>7839</v>
      </c>
      <c r="L315" s="40" t="s">
        <v>7840</v>
      </c>
      <c r="M315" s="40">
        <v>2017.0</v>
      </c>
      <c r="N315" s="40" t="s">
        <v>7590</v>
      </c>
      <c r="O315" s="40">
        <v>18.0</v>
      </c>
      <c r="P315" s="40">
        <v>2.0</v>
      </c>
      <c r="Q315" s="36"/>
      <c r="R315" s="40" t="s">
        <v>7841</v>
      </c>
      <c r="S315" s="40" t="s">
        <v>7842</v>
      </c>
      <c r="T315" s="40">
        <v>0.0</v>
      </c>
      <c r="U315" s="40">
        <v>12.0</v>
      </c>
      <c r="V315" s="40" t="s">
        <v>7843</v>
      </c>
      <c r="W315" s="29" t="s">
        <v>7844</v>
      </c>
      <c r="X315" s="40" t="s">
        <v>4429</v>
      </c>
      <c r="Y315" s="40" t="s">
        <v>4430</v>
      </c>
      <c r="Z315" s="40" t="s">
        <v>5011</v>
      </c>
      <c r="AA315" s="40" t="s">
        <v>367</v>
      </c>
      <c r="AB315" s="40" t="s">
        <v>7845</v>
      </c>
      <c r="AC315" s="36"/>
      <c r="AD315" s="36"/>
      <c r="AE315" s="36"/>
      <c r="AF315" s="36"/>
      <c r="AG315" s="36"/>
      <c r="AH315" s="36"/>
    </row>
    <row r="316">
      <c r="A316" s="245"/>
      <c r="B316" s="45" t="s">
        <v>342</v>
      </c>
      <c r="C316" s="278">
        <v>45925.0</v>
      </c>
      <c r="D316" s="45" t="s">
        <v>762</v>
      </c>
      <c r="E316" s="265" t="s">
        <v>7846</v>
      </c>
      <c r="F316" s="45" t="s">
        <v>298</v>
      </c>
      <c r="G316" s="278">
        <v>45925.0</v>
      </c>
      <c r="H316" s="265" t="s">
        <v>360</v>
      </c>
      <c r="I316" s="265" t="s">
        <v>7847</v>
      </c>
      <c r="J316" s="40" t="s">
        <v>7848</v>
      </c>
      <c r="K316" s="40" t="s">
        <v>7849</v>
      </c>
      <c r="L316" s="40" t="s">
        <v>7850</v>
      </c>
      <c r="M316" s="40">
        <v>2017.0</v>
      </c>
      <c r="N316" s="40" t="s">
        <v>885</v>
      </c>
      <c r="O316" s="40">
        <v>18.0</v>
      </c>
      <c r="P316" s="40">
        <v>1.0</v>
      </c>
      <c r="Q316" s="40">
        <v>19.0</v>
      </c>
      <c r="R316" s="36"/>
      <c r="S316" s="36"/>
      <c r="T316" s="40">
        <v>0.0</v>
      </c>
      <c r="U316" s="40">
        <v>16.0</v>
      </c>
      <c r="V316" s="40" t="s">
        <v>890</v>
      </c>
      <c r="W316" s="29" t="s">
        <v>7851</v>
      </c>
      <c r="X316" s="40" t="s">
        <v>4429</v>
      </c>
      <c r="Y316" s="40" t="s">
        <v>4430</v>
      </c>
      <c r="Z316" s="40" t="s">
        <v>4767</v>
      </c>
      <c r="AA316" s="40" t="s">
        <v>367</v>
      </c>
      <c r="AB316" s="40" t="s">
        <v>7852</v>
      </c>
      <c r="AC316" s="36"/>
      <c r="AD316" s="36"/>
      <c r="AE316" s="36"/>
      <c r="AF316" s="36"/>
      <c r="AG316" s="36"/>
      <c r="AH316" s="36"/>
    </row>
    <row r="317">
      <c r="A317" s="245"/>
      <c r="B317" s="45" t="s">
        <v>342</v>
      </c>
      <c r="C317" s="278">
        <v>45925.0</v>
      </c>
      <c r="D317" s="45" t="s">
        <v>762</v>
      </c>
      <c r="E317" s="265" t="s">
        <v>7853</v>
      </c>
      <c r="F317" s="45" t="s">
        <v>298</v>
      </c>
      <c r="G317" s="278">
        <v>45925.0</v>
      </c>
      <c r="H317" s="265" t="s">
        <v>360</v>
      </c>
      <c r="I317" s="265" t="s">
        <v>7854</v>
      </c>
      <c r="J317" s="40" t="s">
        <v>7855</v>
      </c>
      <c r="K317" s="40" t="s">
        <v>7856</v>
      </c>
      <c r="L317" s="40" t="s">
        <v>1793</v>
      </c>
      <c r="M317" s="40">
        <v>2017.0</v>
      </c>
      <c r="N317" s="40" t="s">
        <v>4495</v>
      </c>
      <c r="O317" s="40">
        <v>7.0</v>
      </c>
      <c r="P317" s="40">
        <v>1.0</v>
      </c>
      <c r="Q317" s="36"/>
      <c r="R317" s="40">
        <v>9.0</v>
      </c>
      <c r="S317" s="40">
        <v>15.0</v>
      </c>
      <c r="T317" s="40">
        <v>0.0</v>
      </c>
      <c r="U317" s="40">
        <v>68.0</v>
      </c>
      <c r="V317" s="40" t="s">
        <v>1800</v>
      </c>
      <c r="W317" s="29" t="s">
        <v>7857</v>
      </c>
      <c r="X317" s="40" t="s">
        <v>4429</v>
      </c>
      <c r="Y317" s="40" t="s">
        <v>4430</v>
      </c>
      <c r="Z317" s="40" t="s">
        <v>5011</v>
      </c>
      <c r="AA317" s="40" t="s">
        <v>367</v>
      </c>
      <c r="AB317" s="40" t="s">
        <v>7858</v>
      </c>
      <c r="AC317" s="36"/>
      <c r="AD317" s="36"/>
      <c r="AE317" s="36"/>
      <c r="AF317" s="36"/>
      <c r="AG317" s="36"/>
      <c r="AH317" s="36"/>
    </row>
    <row r="318">
      <c r="A318" s="245"/>
      <c r="B318" s="45" t="s">
        <v>342</v>
      </c>
      <c r="C318" s="278">
        <v>45925.0</v>
      </c>
      <c r="D318" s="45" t="s">
        <v>762</v>
      </c>
      <c r="E318" s="265" t="s">
        <v>7859</v>
      </c>
      <c r="F318" s="45" t="s">
        <v>298</v>
      </c>
      <c r="G318" s="278">
        <v>45925.0</v>
      </c>
      <c r="H318" s="265" t="s">
        <v>360</v>
      </c>
      <c r="I318" s="265" t="s">
        <v>7860</v>
      </c>
      <c r="J318" s="40" t="s">
        <v>7861</v>
      </c>
      <c r="K318" s="40" t="s">
        <v>7862</v>
      </c>
      <c r="L318" s="40" t="s">
        <v>7863</v>
      </c>
      <c r="M318" s="40">
        <v>2017.0</v>
      </c>
      <c r="N318" s="40" t="s">
        <v>6979</v>
      </c>
      <c r="O318" s="40">
        <v>28.0</v>
      </c>
      <c r="P318" s="40">
        <v>3.0</v>
      </c>
      <c r="Q318" s="36"/>
      <c r="R318" s="40">
        <v>1012.0</v>
      </c>
      <c r="S318" s="40">
        <v>1029.0</v>
      </c>
      <c r="T318" s="40">
        <v>0.0</v>
      </c>
      <c r="U318" s="40">
        <v>5.0</v>
      </c>
      <c r="V318" s="40" t="s">
        <v>7864</v>
      </c>
      <c r="W318" s="29" t="s">
        <v>7865</v>
      </c>
      <c r="X318" s="40" t="s">
        <v>4429</v>
      </c>
      <c r="Y318" s="40" t="s">
        <v>4430</v>
      </c>
      <c r="Z318" s="36"/>
      <c r="AA318" s="40" t="s">
        <v>367</v>
      </c>
      <c r="AB318" s="40" t="s">
        <v>7866</v>
      </c>
      <c r="AC318" s="36"/>
      <c r="AD318" s="36"/>
      <c r="AE318" s="36"/>
      <c r="AF318" s="36"/>
      <c r="AG318" s="36"/>
      <c r="AH318" s="36"/>
    </row>
    <row r="319">
      <c r="A319" s="245"/>
      <c r="B319" s="45" t="s">
        <v>342</v>
      </c>
      <c r="C319" s="278">
        <v>45925.0</v>
      </c>
      <c r="D319" s="45" t="s">
        <v>762</v>
      </c>
      <c r="E319" s="265" t="s">
        <v>7917</v>
      </c>
      <c r="F319" s="45" t="s">
        <v>611</v>
      </c>
      <c r="G319" s="278">
        <v>45925.0</v>
      </c>
      <c r="H319" s="265" t="s">
        <v>1264</v>
      </c>
      <c r="I319" s="265" t="s">
        <v>7918</v>
      </c>
      <c r="J319" s="40" t="s">
        <v>7919</v>
      </c>
      <c r="K319" s="40" t="s">
        <v>7920</v>
      </c>
      <c r="L319" s="40" t="s">
        <v>7921</v>
      </c>
      <c r="M319" s="40">
        <v>2017.0</v>
      </c>
      <c r="N319" s="40" t="s">
        <v>4042</v>
      </c>
      <c r="O319" s="40">
        <v>101.0</v>
      </c>
      <c r="P319" s="40">
        <v>6.0</v>
      </c>
      <c r="Q319" s="36"/>
      <c r="R319" s="40">
        <v>1191.0</v>
      </c>
      <c r="S319" s="40">
        <v>1199.0</v>
      </c>
      <c r="T319" s="40">
        <v>0.0</v>
      </c>
      <c r="U319" s="40">
        <v>25.0</v>
      </c>
      <c r="V319" s="40" t="s">
        <v>7922</v>
      </c>
      <c r="W319" s="29" t="s">
        <v>7923</v>
      </c>
      <c r="X319" s="40" t="s">
        <v>4429</v>
      </c>
      <c r="Y319" s="40" t="s">
        <v>4430</v>
      </c>
      <c r="Z319" s="36"/>
      <c r="AA319" s="40" t="s">
        <v>367</v>
      </c>
      <c r="AB319" s="40" t="s">
        <v>7924</v>
      </c>
      <c r="AC319" s="36"/>
      <c r="AD319" s="36"/>
      <c r="AE319" s="36"/>
      <c r="AF319" s="36"/>
      <c r="AG319" s="36"/>
      <c r="AH319" s="36"/>
    </row>
    <row r="320">
      <c r="A320" s="245"/>
      <c r="B320" s="45" t="s">
        <v>8044</v>
      </c>
      <c r="C320" s="274">
        <v>45925.0</v>
      </c>
      <c r="D320" s="45" t="s">
        <v>360</v>
      </c>
      <c r="E320" s="265" t="s">
        <v>8053</v>
      </c>
      <c r="F320" s="45" t="s">
        <v>611</v>
      </c>
      <c r="G320" s="278">
        <v>45925.0</v>
      </c>
      <c r="H320" s="265" t="s">
        <v>360</v>
      </c>
      <c r="I320" s="265" t="s">
        <v>8054</v>
      </c>
      <c r="J320" s="40" t="s">
        <v>8055</v>
      </c>
      <c r="K320" s="40" t="s">
        <v>8056</v>
      </c>
      <c r="L320" s="40" t="s">
        <v>8057</v>
      </c>
      <c r="M320" s="40">
        <v>2016.0</v>
      </c>
      <c r="N320" s="40" t="s">
        <v>6066</v>
      </c>
      <c r="O320" s="40">
        <v>16.0</v>
      </c>
      <c r="P320" s="40">
        <v>5.0</v>
      </c>
      <c r="Q320" s="36"/>
      <c r="R320" s="40">
        <v>460.0</v>
      </c>
      <c r="S320" s="40">
        <v>467.0</v>
      </c>
      <c r="T320" s="40">
        <v>0.0</v>
      </c>
      <c r="U320" s="40">
        <v>16.0</v>
      </c>
      <c r="V320" s="40" t="s">
        <v>8058</v>
      </c>
      <c r="W320" s="29" t="s">
        <v>8059</v>
      </c>
      <c r="X320" s="40" t="s">
        <v>4429</v>
      </c>
      <c r="Y320" s="40" t="s">
        <v>4430</v>
      </c>
      <c r="Z320" s="36"/>
      <c r="AA320" s="40" t="s">
        <v>367</v>
      </c>
      <c r="AB320" s="40" t="s">
        <v>8060</v>
      </c>
      <c r="AC320" s="36"/>
      <c r="AD320" s="36"/>
      <c r="AE320" s="36"/>
      <c r="AF320" s="36"/>
      <c r="AG320" s="36"/>
      <c r="AH320" s="36"/>
    </row>
    <row r="321">
      <c r="A321" s="245"/>
      <c r="B321" s="45" t="s">
        <v>8044</v>
      </c>
      <c r="C321" s="274">
        <v>45925.0</v>
      </c>
      <c r="D321" s="45" t="s">
        <v>360</v>
      </c>
      <c r="E321" s="265" t="s">
        <v>8069</v>
      </c>
      <c r="F321" s="45" t="s">
        <v>611</v>
      </c>
      <c r="G321" s="278">
        <v>45925.0</v>
      </c>
      <c r="H321" s="265" t="s">
        <v>1264</v>
      </c>
      <c r="I321" s="265" t="s">
        <v>8070</v>
      </c>
      <c r="J321" s="40" t="s">
        <v>8071</v>
      </c>
      <c r="K321" s="40" t="s">
        <v>8072</v>
      </c>
      <c r="L321" s="40" t="s">
        <v>8073</v>
      </c>
      <c r="M321" s="40">
        <v>2016.0</v>
      </c>
      <c r="N321" s="40" t="s">
        <v>8074</v>
      </c>
      <c r="O321" s="40">
        <v>34.0</v>
      </c>
      <c r="P321" s="40">
        <v>2.0</v>
      </c>
      <c r="Q321" s="36"/>
      <c r="R321" s="40">
        <v>107.0</v>
      </c>
      <c r="S321" s="40">
        <v>116.0</v>
      </c>
      <c r="T321" s="40">
        <v>0.0</v>
      </c>
      <c r="U321" s="40">
        <v>22.0</v>
      </c>
      <c r="V321" s="40" t="s">
        <v>8075</v>
      </c>
      <c r="W321" s="29" t="s">
        <v>8076</v>
      </c>
      <c r="X321" s="40" t="s">
        <v>4429</v>
      </c>
      <c r="Y321" s="40" t="s">
        <v>4430</v>
      </c>
      <c r="Z321" s="40" t="s">
        <v>5011</v>
      </c>
      <c r="AA321" s="40" t="s">
        <v>367</v>
      </c>
      <c r="AB321" s="40" t="s">
        <v>8077</v>
      </c>
      <c r="AC321" s="36"/>
      <c r="AD321" s="36"/>
      <c r="AE321" s="36"/>
      <c r="AF321" s="36"/>
      <c r="AG321" s="36"/>
      <c r="AH321" s="36"/>
    </row>
    <row r="322">
      <c r="A322" s="245"/>
      <c r="B322" s="45" t="s">
        <v>8044</v>
      </c>
      <c r="C322" s="274">
        <v>45925.0</v>
      </c>
      <c r="D322" s="45" t="s">
        <v>360</v>
      </c>
      <c r="E322" s="265" t="s">
        <v>8117</v>
      </c>
      <c r="F322" s="45" t="s">
        <v>611</v>
      </c>
      <c r="G322" s="278">
        <v>45925.0</v>
      </c>
      <c r="H322" s="265" t="s">
        <v>360</v>
      </c>
      <c r="I322" s="265" t="s">
        <v>8118</v>
      </c>
      <c r="J322" s="40" t="s">
        <v>8119</v>
      </c>
      <c r="K322" s="40" t="s">
        <v>8120</v>
      </c>
      <c r="L322" s="40" t="s">
        <v>8121</v>
      </c>
      <c r="M322" s="40">
        <v>2016.0</v>
      </c>
      <c r="N322" s="40" t="s">
        <v>7342</v>
      </c>
      <c r="O322" s="40">
        <v>22.0</v>
      </c>
      <c r="P322" s="40">
        <v>6.0</v>
      </c>
      <c r="Q322" s="36"/>
      <c r="R322" s="40">
        <v>576.0</v>
      </c>
      <c r="S322" s="40">
        <v>585.0</v>
      </c>
      <c r="T322" s="40">
        <v>0.0</v>
      </c>
      <c r="U322" s="40">
        <v>3.0</v>
      </c>
      <c r="V322" s="40" t="s">
        <v>8122</v>
      </c>
      <c r="W322" s="29" t="s">
        <v>8123</v>
      </c>
      <c r="X322" s="40" t="s">
        <v>4429</v>
      </c>
      <c r="Y322" s="40" t="s">
        <v>4430</v>
      </c>
      <c r="Z322" s="36"/>
      <c r="AA322" s="40" t="s">
        <v>367</v>
      </c>
      <c r="AB322" s="40" t="s">
        <v>8124</v>
      </c>
      <c r="AC322" s="36"/>
      <c r="AD322" s="36"/>
      <c r="AE322" s="36"/>
      <c r="AF322" s="36"/>
      <c r="AG322" s="36"/>
      <c r="AH322" s="36"/>
    </row>
    <row r="323">
      <c r="A323" s="245"/>
      <c r="B323" s="45" t="s">
        <v>66</v>
      </c>
      <c r="C323" s="278">
        <v>45925.0</v>
      </c>
      <c r="D323" s="45" t="s">
        <v>360</v>
      </c>
      <c r="E323" s="265" t="s">
        <v>8311</v>
      </c>
      <c r="F323" s="45" t="s">
        <v>304</v>
      </c>
      <c r="G323" s="278">
        <v>45925.0</v>
      </c>
      <c r="H323" s="265" t="s">
        <v>360</v>
      </c>
      <c r="I323" s="40" t="s">
        <v>8312</v>
      </c>
      <c r="J323" s="40" t="s">
        <v>8313</v>
      </c>
      <c r="K323" s="40" t="s">
        <v>8314</v>
      </c>
      <c r="L323" s="40" t="s">
        <v>8315</v>
      </c>
      <c r="M323" s="40">
        <v>2015.0</v>
      </c>
      <c r="N323" s="40" t="s">
        <v>1647</v>
      </c>
      <c r="O323" s="40">
        <v>135.0</v>
      </c>
      <c r="P323" s="40">
        <v>3.0</v>
      </c>
      <c r="Q323" s="36"/>
      <c r="R323" s="40" t="s">
        <v>8316</v>
      </c>
      <c r="S323" s="40" t="s">
        <v>8317</v>
      </c>
      <c r="T323" s="40">
        <v>0.0</v>
      </c>
      <c r="U323" s="40">
        <v>38.0</v>
      </c>
      <c r="V323" s="40" t="s">
        <v>8318</v>
      </c>
      <c r="W323" s="29" t="s">
        <v>8319</v>
      </c>
      <c r="X323" s="40" t="s">
        <v>4429</v>
      </c>
      <c r="Y323" s="40" t="s">
        <v>4430</v>
      </c>
      <c r="Z323" s="36"/>
      <c r="AA323" s="40" t="s">
        <v>367</v>
      </c>
      <c r="AB323" s="40" t="s">
        <v>8320</v>
      </c>
      <c r="AC323" s="36"/>
      <c r="AD323" s="36"/>
      <c r="AE323" s="36"/>
      <c r="AF323" s="36"/>
      <c r="AG323" s="36"/>
      <c r="AH323" s="36"/>
    </row>
    <row r="324">
      <c r="A324" s="245"/>
      <c r="B324" s="45" t="s">
        <v>8044</v>
      </c>
      <c r="C324" s="274">
        <v>45925.0</v>
      </c>
      <c r="D324" s="45" t="s">
        <v>360</v>
      </c>
      <c r="E324" s="265" t="s">
        <v>8409</v>
      </c>
      <c r="F324" s="45" t="s">
        <v>649</v>
      </c>
      <c r="G324" s="278">
        <v>45925.0</v>
      </c>
      <c r="H324" s="265" t="s">
        <v>1264</v>
      </c>
      <c r="I324" s="265" t="s">
        <v>8410</v>
      </c>
      <c r="J324" s="40" t="s">
        <v>8411</v>
      </c>
      <c r="K324" s="40" t="s">
        <v>8412</v>
      </c>
      <c r="L324" s="40" t="s">
        <v>8413</v>
      </c>
      <c r="M324" s="40">
        <v>2014.0</v>
      </c>
      <c r="N324" s="40" t="s">
        <v>8414</v>
      </c>
      <c r="O324" s="40">
        <v>11.0</v>
      </c>
      <c r="P324" s="40">
        <v>4.0</v>
      </c>
      <c r="Q324" s="36"/>
      <c r="R324" s="40">
        <v>369.0</v>
      </c>
      <c r="S324" s="40">
        <v>376.0</v>
      </c>
      <c r="T324" s="40">
        <v>0.0</v>
      </c>
      <c r="U324" s="40">
        <v>18.0</v>
      </c>
      <c r="V324" s="40" t="s">
        <v>8415</v>
      </c>
      <c r="W324" s="29" t="s">
        <v>8416</v>
      </c>
      <c r="X324" s="40" t="s">
        <v>4429</v>
      </c>
      <c r="Y324" s="40" t="s">
        <v>4430</v>
      </c>
      <c r="Z324" s="36"/>
      <c r="AA324" s="40" t="s">
        <v>367</v>
      </c>
      <c r="AB324" s="40" t="s">
        <v>8417</v>
      </c>
      <c r="AC324" s="36"/>
      <c r="AD324" s="36"/>
      <c r="AE324" s="36"/>
      <c r="AF324" s="36"/>
      <c r="AG324" s="36"/>
      <c r="AH324" s="36"/>
    </row>
    <row r="325">
      <c r="A325" s="245"/>
      <c r="B325" s="45" t="s">
        <v>8044</v>
      </c>
      <c r="C325" s="274">
        <v>45925.0</v>
      </c>
      <c r="D325" s="45" t="s">
        <v>360</v>
      </c>
      <c r="E325" s="265" t="s">
        <v>8418</v>
      </c>
      <c r="F325" s="45" t="s">
        <v>649</v>
      </c>
      <c r="G325" s="278">
        <v>45925.0</v>
      </c>
      <c r="H325" s="265" t="s">
        <v>1264</v>
      </c>
      <c r="I325" s="265" t="s">
        <v>8419</v>
      </c>
      <c r="J325" s="40" t="s">
        <v>8420</v>
      </c>
      <c r="K325" s="40" t="s">
        <v>8421</v>
      </c>
      <c r="L325" s="40" t="s">
        <v>2528</v>
      </c>
      <c r="M325" s="40">
        <v>2014.0</v>
      </c>
      <c r="N325" s="40" t="s">
        <v>8422</v>
      </c>
      <c r="O325" s="40">
        <v>97.0</v>
      </c>
      <c r="P325" s="40">
        <v>2.0</v>
      </c>
      <c r="Q325" s="36"/>
      <c r="R325" s="40">
        <v>276.0</v>
      </c>
      <c r="S325" s="40">
        <v>282.0</v>
      </c>
      <c r="T325" s="40">
        <v>0.0</v>
      </c>
      <c r="U325" s="40">
        <v>38.0</v>
      </c>
      <c r="V325" s="40" t="s">
        <v>2534</v>
      </c>
      <c r="W325" s="29" t="s">
        <v>8423</v>
      </c>
      <c r="X325" s="40" t="s">
        <v>4429</v>
      </c>
      <c r="Y325" s="40" t="s">
        <v>4430</v>
      </c>
      <c r="Z325" s="40" t="s">
        <v>5011</v>
      </c>
      <c r="AA325" s="40" t="s">
        <v>367</v>
      </c>
      <c r="AB325" s="40" t="s">
        <v>8424</v>
      </c>
      <c r="AC325" s="36"/>
      <c r="AD325" s="36"/>
      <c r="AE325" s="36"/>
      <c r="AF325" s="36"/>
      <c r="AG325" s="36"/>
      <c r="AH325" s="36"/>
    </row>
    <row r="326">
      <c r="A326" s="245"/>
      <c r="B326" s="45" t="s">
        <v>382</v>
      </c>
      <c r="C326" s="264">
        <v>45925.0</v>
      </c>
      <c r="D326" s="45" t="s">
        <v>360</v>
      </c>
      <c r="E326" s="265" t="s">
        <v>8596</v>
      </c>
      <c r="F326" s="45" t="s">
        <v>8526</v>
      </c>
      <c r="G326" s="274">
        <v>45925.0</v>
      </c>
      <c r="H326" s="265" t="s">
        <v>360</v>
      </c>
      <c r="I326" s="265" t="s">
        <v>8597</v>
      </c>
      <c r="J326" s="40" t="s">
        <v>8598</v>
      </c>
      <c r="K326" s="40">
        <v>5.55436242E10</v>
      </c>
      <c r="L326" s="40" t="s">
        <v>8599</v>
      </c>
      <c r="M326" s="40">
        <v>2014.0</v>
      </c>
      <c r="N326" s="40" t="s">
        <v>4476</v>
      </c>
      <c r="O326" s="40">
        <v>13.0</v>
      </c>
      <c r="P326" s="40">
        <v>1.0</v>
      </c>
      <c r="Q326" s="40">
        <v>124.0</v>
      </c>
      <c r="R326" s="36"/>
      <c r="S326" s="36"/>
      <c r="T326" s="40">
        <v>0.0</v>
      </c>
      <c r="U326" s="40">
        <v>9.0</v>
      </c>
      <c r="V326" s="40" t="s">
        <v>8600</v>
      </c>
      <c r="W326" s="29" t="s">
        <v>8601</v>
      </c>
      <c r="X326" s="40" t="s">
        <v>4429</v>
      </c>
      <c r="Y326" s="40" t="s">
        <v>4430</v>
      </c>
      <c r="Z326" s="40" t="s">
        <v>4767</v>
      </c>
      <c r="AA326" s="40" t="s">
        <v>367</v>
      </c>
      <c r="AB326" s="40" t="s">
        <v>8602</v>
      </c>
      <c r="AC326" s="36"/>
      <c r="AD326" s="36"/>
      <c r="AE326" s="36"/>
      <c r="AF326" s="36"/>
      <c r="AG326" s="36"/>
      <c r="AH326" s="36"/>
    </row>
    <row r="327">
      <c r="A327" s="245"/>
      <c r="B327" s="45" t="s">
        <v>382</v>
      </c>
      <c r="C327" s="264">
        <v>45925.0</v>
      </c>
      <c r="D327" s="45" t="s">
        <v>360</v>
      </c>
      <c r="E327" s="265" t="s">
        <v>8646</v>
      </c>
      <c r="F327" s="45" t="s">
        <v>403</v>
      </c>
      <c r="G327" s="264">
        <v>45925.0</v>
      </c>
      <c r="H327" s="265" t="s">
        <v>360</v>
      </c>
      <c r="I327" s="265" t="s">
        <v>8647</v>
      </c>
      <c r="J327" s="40" t="s">
        <v>8648</v>
      </c>
      <c r="K327" s="40" t="s">
        <v>8649</v>
      </c>
      <c r="L327" s="40" t="s">
        <v>8650</v>
      </c>
      <c r="M327" s="40">
        <v>2014.0</v>
      </c>
      <c r="N327" s="40" t="s">
        <v>6540</v>
      </c>
      <c r="O327" s="40">
        <v>106.0</v>
      </c>
      <c r="P327" s="40">
        <v>1.0</v>
      </c>
      <c r="Q327" s="36"/>
      <c r="R327" s="40">
        <v>42.0</v>
      </c>
      <c r="S327" s="40">
        <v>49.0</v>
      </c>
      <c r="T327" s="40">
        <v>0.0</v>
      </c>
      <c r="U327" s="40">
        <v>9.0</v>
      </c>
      <c r="V327" s="40" t="s">
        <v>8651</v>
      </c>
      <c r="W327" s="29" t="s">
        <v>8652</v>
      </c>
      <c r="X327" s="40" t="s">
        <v>4429</v>
      </c>
      <c r="Y327" s="40" t="s">
        <v>4430</v>
      </c>
      <c r="Z327" s="36"/>
      <c r="AA327" s="40" t="s">
        <v>367</v>
      </c>
      <c r="AB327" s="40" t="s">
        <v>8653</v>
      </c>
      <c r="AC327" s="36"/>
      <c r="AD327" s="36"/>
      <c r="AE327" s="36"/>
      <c r="AF327" s="36"/>
      <c r="AG327" s="36"/>
      <c r="AH327" s="36"/>
    </row>
    <row r="328">
      <c r="A328" s="245"/>
      <c r="B328" s="45" t="s">
        <v>382</v>
      </c>
      <c r="C328" s="264">
        <v>45925.0</v>
      </c>
      <c r="D328" s="45" t="s">
        <v>360</v>
      </c>
      <c r="E328" s="265" t="s">
        <v>8661</v>
      </c>
      <c r="F328" s="45" t="s">
        <v>403</v>
      </c>
      <c r="G328" s="264">
        <v>45925.0</v>
      </c>
      <c r="H328" s="265" t="s">
        <v>360</v>
      </c>
      <c r="I328" s="265" t="s">
        <v>8662</v>
      </c>
      <c r="J328" s="40" t="s">
        <v>8663</v>
      </c>
      <c r="K328" s="40" t="s">
        <v>8664</v>
      </c>
      <c r="L328" s="40" t="s">
        <v>8665</v>
      </c>
      <c r="M328" s="40">
        <v>2014.0</v>
      </c>
      <c r="N328" s="40" t="s">
        <v>8666</v>
      </c>
      <c r="O328" s="40">
        <v>371.0</v>
      </c>
      <c r="P328" s="40">
        <v>3.0</v>
      </c>
      <c r="Q328" s="36"/>
      <c r="R328" s="40">
        <v>198.0</v>
      </c>
      <c r="S328" s="40">
        <v>201.0</v>
      </c>
      <c r="T328" s="40">
        <v>0.0</v>
      </c>
      <c r="U328" s="40">
        <v>54.0</v>
      </c>
      <c r="V328" s="40" t="s">
        <v>8667</v>
      </c>
      <c r="W328" s="29" t="s">
        <v>8668</v>
      </c>
      <c r="X328" s="40" t="s">
        <v>4429</v>
      </c>
      <c r="Y328" s="40" t="s">
        <v>4430</v>
      </c>
      <c r="Z328" s="36"/>
      <c r="AA328" s="40" t="s">
        <v>367</v>
      </c>
      <c r="AB328" s="40" t="s">
        <v>8669</v>
      </c>
      <c r="AC328" s="36"/>
      <c r="AD328" s="36"/>
      <c r="AE328" s="36"/>
      <c r="AF328" s="36"/>
      <c r="AG328" s="36"/>
      <c r="AH328" s="36"/>
    </row>
    <row r="329">
      <c r="A329" s="245"/>
      <c r="B329" s="45" t="s">
        <v>382</v>
      </c>
      <c r="C329" s="264">
        <v>45925.0</v>
      </c>
      <c r="D329" s="45" t="s">
        <v>360</v>
      </c>
      <c r="E329" s="265" t="s">
        <v>8725</v>
      </c>
      <c r="F329" s="45" t="s">
        <v>549</v>
      </c>
      <c r="G329" s="274">
        <v>45925.0</v>
      </c>
      <c r="H329" s="265" t="s">
        <v>360</v>
      </c>
      <c r="I329" s="265" t="s">
        <v>8726</v>
      </c>
      <c r="J329" s="40" t="s">
        <v>8727</v>
      </c>
      <c r="K329" s="40" t="s">
        <v>8728</v>
      </c>
      <c r="L329" s="40" t="s">
        <v>8729</v>
      </c>
      <c r="M329" s="40">
        <v>2013.0</v>
      </c>
      <c r="N329" s="40" t="s">
        <v>7309</v>
      </c>
      <c r="O329" s="40">
        <v>13.0</v>
      </c>
      <c r="P329" s="36"/>
      <c r="Q329" s="40">
        <v>234.0</v>
      </c>
      <c r="R329" s="36"/>
      <c r="S329" s="36"/>
      <c r="T329" s="40">
        <v>0.0</v>
      </c>
      <c r="U329" s="40">
        <v>13.0</v>
      </c>
      <c r="V329" s="40" t="s">
        <v>8730</v>
      </c>
      <c r="W329" s="29" t="s">
        <v>8731</v>
      </c>
      <c r="X329" s="40" t="s">
        <v>4429</v>
      </c>
      <c r="Y329" s="40" t="s">
        <v>4430</v>
      </c>
      <c r="Z329" s="40" t="s">
        <v>4767</v>
      </c>
      <c r="AA329" s="40" t="s">
        <v>367</v>
      </c>
      <c r="AB329" s="40" t="s">
        <v>8732</v>
      </c>
      <c r="AC329" s="36"/>
      <c r="AD329" s="36"/>
      <c r="AE329" s="36"/>
      <c r="AF329" s="36"/>
      <c r="AG329" s="36"/>
      <c r="AH329" s="36"/>
    </row>
    <row r="330">
      <c r="A330" s="245"/>
      <c r="B330" s="45" t="s">
        <v>8044</v>
      </c>
      <c r="C330" s="274">
        <v>45925.0</v>
      </c>
      <c r="D330" s="45" t="s">
        <v>360</v>
      </c>
      <c r="E330" s="265" t="s">
        <v>8866</v>
      </c>
      <c r="F330" s="45" t="s">
        <v>382</v>
      </c>
      <c r="G330" s="264">
        <v>45925.0</v>
      </c>
      <c r="H330" s="45" t="s">
        <v>360</v>
      </c>
      <c r="I330" s="265" t="s">
        <v>8867</v>
      </c>
      <c r="J330" s="40" t="s">
        <v>8868</v>
      </c>
      <c r="K330" s="40" t="s">
        <v>8869</v>
      </c>
      <c r="L330" s="40" t="s">
        <v>8870</v>
      </c>
      <c r="M330" s="40">
        <v>2013.0</v>
      </c>
      <c r="N330" s="40" t="s">
        <v>4756</v>
      </c>
      <c r="O330" s="40">
        <v>13.0</v>
      </c>
      <c r="P330" s="40">
        <v>1.0</v>
      </c>
      <c r="Q330" s="40">
        <v>228.0</v>
      </c>
      <c r="R330" s="36"/>
      <c r="S330" s="36"/>
      <c r="T330" s="40">
        <v>0.0</v>
      </c>
      <c r="U330" s="40">
        <v>135.0</v>
      </c>
      <c r="V330" s="40" t="s">
        <v>8871</v>
      </c>
      <c r="W330" s="29" t="s">
        <v>8872</v>
      </c>
      <c r="X330" s="40" t="s">
        <v>4429</v>
      </c>
      <c r="Y330" s="40" t="s">
        <v>4430</v>
      </c>
      <c r="Z330" s="40" t="s">
        <v>4767</v>
      </c>
      <c r="AA330" s="40" t="s">
        <v>367</v>
      </c>
      <c r="AB330" s="40" t="s">
        <v>8873</v>
      </c>
      <c r="AC330" s="36"/>
      <c r="AD330" s="36"/>
      <c r="AE330" s="36"/>
      <c r="AF330" s="36"/>
      <c r="AG330" s="36"/>
      <c r="AH330" s="36"/>
    </row>
    <row r="331">
      <c r="A331" s="245"/>
      <c r="B331" s="45" t="s">
        <v>712</v>
      </c>
      <c r="C331" s="274">
        <v>45925.0</v>
      </c>
      <c r="D331" s="45" t="s">
        <v>360</v>
      </c>
      <c r="E331" s="265" t="s">
        <v>8954</v>
      </c>
      <c r="F331" s="45" t="s">
        <v>382</v>
      </c>
      <c r="G331" s="264">
        <v>45925.0</v>
      </c>
      <c r="H331" s="265" t="s">
        <v>360</v>
      </c>
      <c r="I331" s="265" t="s">
        <v>8955</v>
      </c>
      <c r="J331" s="40" t="s">
        <v>8956</v>
      </c>
      <c r="K331" s="40">
        <v>5.7224527826E10</v>
      </c>
      <c r="L331" s="40" t="s">
        <v>8957</v>
      </c>
      <c r="M331" s="40">
        <v>2013.0</v>
      </c>
      <c r="N331" s="40" t="s">
        <v>7755</v>
      </c>
      <c r="O331" s="40">
        <v>1.0</v>
      </c>
      <c r="P331" s="40">
        <v>4.0</v>
      </c>
      <c r="Q331" s="36"/>
      <c r="R331" s="40">
        <v>251.0</v>
      </c>
      <c r="S331" s="40">
        <v>253.0</v>
      </c>
      <c r="T331" s="40">
        <v>0.0</v>
      </c>
      <c r="U331" s="40">
        <v>22.0</v>
      </c>
      <c r="V331" s="40" t="s">
        <v>8958</v>
      </c>
      <c r="W331" s="29" t="s">
        <v>8959</v>
      </c>
      <c r="X331" s="40" t="s">
        <v>4429</v>
      </c>
      <c r="Y331" s="40" t="s">
        <v>4430</v>
      </c>
      <c r="Z331" s="40" t="s">
        <v>5083</v>
      </c>
      <c r="AA331" s="40" t="s">
        <v>367</v>
      </c>
      <c r="AB331" s="40" t="s">
        <v>8960</v>
      </c>
      <c r="AC331" s="36"/>
      <c r="AD331" s="36"/>
      <c r="AE331" s="36"/>
      <c r="AF331" s="36"/>
      <c r="AG331" s="36"/>
      <c r="AH331" s="36"/>
    </row>
    <row r="332">
      <c r="A332" s="245"/>
      <c r="B332" s="45" t="s">
        <v>712</v>
      </c>
      <c r="C332" s="274">
        <v>45925.0</v>
      </c>
      <c r="D332" s="45" t="s">
        <v>360</v>
      </c>
      <c r="E332" s="265" t="s">
        <v>8961</v>
      </c>
      <c r="F332" s="45" t="s">
        <v>382</v>
      </c>
      <c r="G332" s="264">
        <v>45925.0</v>
      </c>
      <c r="H332" s="265" t="s">
        <v>360</v>
      </c>
      <c r="I332" s="265" t="s">
        <v>8955</v>
      </c>
      <c r="J332" s="40" t="s">
        <v>8962</v>
      </c>
      <c r="K332" s="40" t="s">
        <v>8963</v>
      </c>
      <c r="L332" s="40" t="s">
        <v>8964</v>
      </c>
      <c r="M332" s="40">
        <v>2013.0</v>
      </c>
      <c r="N332" s="40" t="s">
        <v>8965</v>
      </c>
      <c r="O332" s="40">
        <v>34.0</v>
      </c>
      <c r="P332" s="40">
        <v>6.0</v>
      </c>
      <c r="Q332" s="36"/>
      <c r="R332" s="40">
        <v>473.0</v>
      </c>
      <c r="S332" s="40">
        <v>480.0</v>
      </c>
      <c r="T332" s="40">
        <v>0.0</v>
      </c>
      <c r="U332" s="40">
        <v>24.0</v>
      </c>
      <c r="V332" s="36"/>
      <c r="W332" s="29" t="s">
        <v>8966</v>
      </c>
      <c r="X332" s="40" t="s">
        <v>4429</v>
      </c>
      <c r="Y332" s="40" t="s">
        <v>4430</v>
      </c>
      <c r="Z332" s="36"/>
      <c r="AA332" s="40" t="s">
        <v>367</v>
      </c>
      <c r="AB332" s="40" t="s">
        <v>8967</v>
      </c>
      <c r="AC332" s="36"/>
      <c r="AD332" s="36"/>
      <c r="AE332" s="36"/>
      <c r="AF332" s="36"/>
      <c r="AG332" s="36"/>
      <c r="AH332" s="36"/>
    </row>
    <row r="333">
      <c r="A333" s="245"/>
      <c r="B333" s="45" t="s">
        <v>382</v>
      </c>
      <c r="C333" s="264">
        <v>45925.0</v>
      </c>
      <c r="D333" s="45" t="s">
        <v>360</v>
      </c>
      <c r="E333" s="265" t="s">
        <v>9058</v>
      </c>
      <c r="F333" s="45" t="s">
        <v>778</v>
      </c>
      <c r="G333" s="278">
        <v>45925.0</v>
      </c>
      <c r="H333" s="265" t="s">
        <v>360</v>
      </c>
      <c r="I333" s="265" t="s">
        <v>9059</v>
      </c>
      <c r="J333" s="40" t="s">
        <v>9060</v>
      </c>
      <c r="K333" s="40" t="s">
        <v>9061</v>
      </c>
      <c r="L333" s="40" t="s">
        <v>9062</v>
      </c>
      <c r="M333" s="40">
        <v>2012.0</v>
      </c>
      <c r="N333" s="40" t="s">
        <v>9063</v>
      </c>
      <c r="O333" s="40">
        <v>20.0</v>
      </c>
      <c r="P333" s="40">
        <v>1.0</v>
      </c>
      <c r="Q333" s="36"/>
      <c r="R333" s="40">
        <v>5.0</v>
      </c>
      <c r="S333" s="40">
        <v>13.0</v>
      </c>
      <c r="T333" s="40">
        <v>0.0</v>
      </c>
      <c r="U333" s="40">
        <v>4.0</v>
      </c>
      <c r="V333" s="36"/>
      <c r="W333" s="29" t="s">
        <v>9064</v>
      </c>
      <c r="X333" s="40" t="s">
        <v>4429</v>
      </c>
      <c r="Y333" s="40" t="s">
        <v>4430</v>
      </c>
      <c r="Z333" s="36"/>
      <c r="AA333" s="40" t="s">
        <v>367</v>
      </c>
      <c r="AB333" s="40" t="s">
        <v>9065</v>
      </c>
      <c r="AC333" s="36"/>
      <c r="AD333" s="36"/>
      <c r="AE333" s="36"/>
      <c r="AF333" s="36"/>
      <c r="AG333" s="36"/>
      <c r="AH333" s="36"/>
    </row>
    <row r="334">
      <c r="A334" s="245"/>
      <c r="B334" s="45" t="s">
        <v>600</v>
      </c>
      <c r="C334" s="274">
        <v>45925.0</v>
      </c>
      <c r="D334" s="45" t="s">
        <v>1264</v>
      </c>
      <c r="E334" s="265" t="s">
        <v>9132</v>
      </c>
      <c r="F334" s="45" t="s">
        <v>580</v>
      </c>
      <c r="G334" s="282">
        <v>45925.0</v>
      </c>
      <c r="H334" s="265" t="str">
        <f t="shared" ref="H334:H336" si="9">PROPER(D334)</f>
        <v>Include</v>
      </c>
      <c r="I334" s="265" t="s">
        <v>9133</v>
      </c>
      <c r="J334" s="40" t="s">
        <v>9134</v>
      </c>
      <c r="K334" s="40" t="s">
        <v>9135</v>
      </c>
      <c r="L334" s="40" t="s">
        <v>9136</v>
      </c>
      <c r="M334" s="40">
        <v>2012.0</v>
      </c>
      <c r="N334" s="40" t="s">
        <v>8341</v>
      </c>
      <c r="O334" s="40" t="s">
        <v>9137</v>
      </c>
      <c r="P334" s="36"/>
      <c r="Q334" s="36"/>
      <c r="R334" s="40" t="s">
        <v>9138</v>
      </c>
      <c r="S334" s="40">
        <v>55.0</v>
      </c>
      <c r="T334" s="40">
        <v>0.0</v>
      </c>
      <c r="U334" s="40">
        <v>122.0</v>
      </c>
      <c r="V334" s="36"/>
      <c r="W334" s="29" t="s">
        <v>9139</v>
      </c>
      <c r="X334" s="40" t="s">
        <v>4429</v>
      </c>
      <c r="Y334" s="40" t="s">
        <v>4430</v>
      </c>
      <c r="Z334" s="36"/>
      <c r="AA334" s="40" t="s">
        <v>367</v>
      </c>
      <c r="AB334" s="40" t="s">
        <v>9140</v>
      </c>
      <c r="AC334" s="36"/>
      <c r="AD334" s="36"/>
      <c r="AE334" s="36"/>
      <c r="AF334" s="36"/>
      <c r="AG334" s="36"/>
      <c r="AH334" s="36"/>
    </row>
    <row r="335">
      <c r="A335" s="245"/>
      <c r="B335" s="283" t="s">
        <v>600</v>
      </c>
      <c r="C335" s="284">
        <v>45925.0</v>
      </c>
      <c r="D335" s="283" t="s">
        <v>1264</v>
      </c>
      <c r="E335" s="285" t="s">
        <v>9157</v>
      </c>
      <c r="F335" s="283" t="s">
        <v>580</v>
      </c>
      <c r="G335" s="286">
        <v>45925.0</v>
      </c>
      <c r="H335" s="285" t="str">
        <f t="shared" si="9"/>
        <v>Include</v>
      </c>
      <c r="I335" s="285" t="s">
        <v>9158</v>
      </c>
      <c r="J335" s="283" t="s">
        <v>9159</v>
      </c>
      <c r="K335" s="283" t="s">
        <v>9160</v>
      </c>
      <c r="L335" s="283" t="s">
        <v>9161</v>
      </c>
      <c r="M335" s="287">
        <v>2012.0</v>
      </c>
      <c r="N335" s="283" t="s">
        <v>4515</v>
      </c>
      <c r="O335" s="287">
        <v>38.0</v>
      </c>
      <c r="P335" s="287">
        <v>2.0</v>
      </c>
      <c r="Q335" s="283"/>
      <c r="R335" s="287">
        <v>81.0</v>
      </c>
      <c r="S335" s="287">
        <v>88.0</v>
      </c>
      <c r="T335" s="287">
        <v>0.0</v>
      </c>
      <c r="U335" s="287">
        <v>33.0</v>
      </c>
      <c r="V335" s="283" t="s">
        <v>9162</v>
      </c>
      <c r="W335" s="288" t="s">
        <v>9163</v>
      </c>
      <c r="X335" s="283" t="s">
        <v>4429</v>
      </c>
      <c r="Y335" s="283" t="s">
        <v>4430</v>
      </c>
      <c r="Z335" s="283"/>
      <c r="AA335" s="283" t="s">
        <v>367</v>
      </c>
      <c r="AB335" s="283" t="s">
        <v>9164</v>
      </c>
      <c r="AC335" s="283"/>
      <c r="AD335" s="283"/>
      <c r="AE335" s="283"/>
      <c r="AF335" s="283"/>
      <c r="AG335" s="283"/>
      <c r="AH335" s="283"/>
    </row>
    <row r="336">
      <c r="A336" s="245"/>
      <c r="B336" s="45" t="s">
        <v>600</v>
      </c>
      <c r="C336" s="274">
        <v>45925.0</v>
      </c>
      <c r="D336" s="45" t="s">
        <v>1264</v>
      </c>
      <c r="E336" s="265" t="s">
        <v>9190</v>
      </c>
      <c r="F336" s="45" t="s">
        <v>580</v>
      </c>
      <c r="G336" s="282">
        <v>45925.0</v>
      </c>
      <c r="H336" s="265" t="str">
        <f t="shared" si="9"/>
        <v>Include</v>
      </c>
      <c r="I336" s="265" t="s">
        <v>9191</v>
      </c>
      <c r="J336" s="40" t="s">
        <v>9192</v>
      </c>
      <c r="K336" s="40" t="s">
        <v>9193</v>
      </c>
      <c r="L336" s="40" t="s">
        <v>9194</v>
      </c>
      <c r="M336" s="40">
        <v>2012.0</v>
      </c>
      <c r="N336" s="40" t="s">
        <v>9195</v>
      </c>
      <c r="O336" s="40">
        <v>37.0</v>
      </c>
      <c r="P336" s="40">
        <v>1.0</v>
      </c>
      <c r="Q336" s="36"/>
      <c r="R336" s="40">
        <v>54.0</v>
      </c>
      <c r="S336" s="40">
        <v>66.0</v>
      </c>
      <c r="T336" s="40">
        <v>0.0</v>
      </c>
      <c r="U336" s="40">
        <v>42.0</v>
      </c>
      <c r="V336" s="40" t="s">
        <v>9196</v>
      </c>
      <c r="W336" s="29" t="s">
        <v>9197</v>
      </c>
      <c r="X336" s="40" t="s">
        <v>4429</v>
      </c>
      <c r="Y336" s="40" t="s">
        <v>4430</v>
      </c>
      <c r="Z336" s="40" t="s">
        <v>5011</v>
      </c>
      <c r="AA336" s="40" t="s">
        <v>367</v>
      </c>
      <c r="AB336" s="40" t="s">
        <v>9198</v>
      </c>
      <c r="AC336" s="36"/>
      <c r="AD336" s="36"/>
      <c r="AE336" s="36"/>
      <c r="AF336" s="36"/>
      <c r="AG336" s="36"/>
      <c r="AH336" s="36"/>
    </row>
    <row r="337">
      <c r="A337" s="245"/>
      <c r="B337" s="45" t="s">
        <v>8044</v>
      </c>
      <c r="C337" s="264">
        <v>45925.0</v>
      </c>
      <c r="D337" s="45" t="s">
        <v>360</v>
      </c>
      <c r="E337" s="265" t="s">
        <v>9301</v>
      </c>
      <c r="F337" s="45" t="s">
        <v>539</v>
      </c>
      <c r="G337" s="274">
        <v>45925.0</v>
      </c>
      <c r="H337" s="265" t="s">
        <v>360</v>
      </c>
      <c r="I337" s="265" t="s">
        <v>9302</v>
      </c>
      <c r="J337" s="40" t="s">
        <v>9303</v>
      </c>
      <c r="K337" s="40" t="s">
        <v>9304</v>
      </c>
      <c r="L337" s="40" t="s">
        <v>9305</v>
      </c>
      <c r="M337" s="40">
        <v>2011.0</v>
      </c>
      <c r="N337" s="40" t="s">
        <v>8905</v>
      </c>
      <c r="O337" s="40">
        <v>30.0</v>
      </c>
      <c r="P337" s="40">
        <v>3.0</v>
      </c>
      <c r="Q337" s="36"/>
      <c r="R337" s="40">
        <v>205.0</v>
      </c>
      <c r="S337" s="40">
        <v>214.0</v>
      </c>
      <c r="T337" s="40">
        <v>0.0</v>
      </c>
      <c r="U337" s="40">
        <v>42.0</v>
      </c>
      <c r="V337" s="40" t="s">
        <v>9306</v>
      </c>
      <c r="W337" s="29" t="s">
        <v>9307</v>
      </c>
      <c r="X337" s="40" t="s">
        <v>4429</v>
      </c>
      <c r="Y337" s="40" t="s">
        <v>4430</v>
      </c>
      <c r="Z337" s="36"/>
      <c r="AA337" s="40" t="s">
        <v>367</v>
      </c>
      <c r="AB337" s="40" t="s">
        <v>9308</v>
      </c>
      <c r="AC337" s="36"/>
      <c r="AD337" s="36"/>
      <c r="AE337" s="36"/>
      <c r="AF337" s="36"/>
      <c r="AG337" s="36"/>
      <c r="AH337" s="36"/>
    </row>
    <row r="338">
      <c r="A338" s="245"/>
      <c r="B338" s="45" t="s">
        <v>8044</v>
      </c>
      <c r="C338" s="274">
        <v>45925.0</v>
      </c>
      <c r="D338" s="45" t="s">
        <v>360</v>
      </c>
      <c r="E338" s="265" t="s">
        <v>9361</v>
      </c>
      <c r="F338" s="45" t="s">
        <v>539</v>
      </c>
      <c r="G338" s="274">
        <v>45925.0</v>
      </c>
      <c r="H338" s="265" t="s">
        <v>360</v>
      </c>
      <c r="I338" s="265" t="s">
        <v>9362</v>
      </c>
      <c r="J338" s="40" t="s">
        <v>9363</v>
      </c>
      <c r="K338" s="40" t="s">
        <v>9364</v>
      </c>
      <c r="L338" s="40" t="s">
        <v>9365</v>
      </c>
      <c r="M338" s="40">
        <v>2011.0</v>
      </c>
      <c r="N338" s="40" t="s">
        <v>9002</v>
      </c>
      <c r="O338" s="40">
        <v>21.0</v>
      </c>
      <c r="P338" s="40">
        <v>2.0</v>
      </c>
      <c r="Q338" s="36"/>
      <c r="R338" s="40">
        <v>229.0</v>
      </c>
      <c r="S338" s="40">
        <v>234.0</v>
      </c>
      <c r="T338" s="40">
        <v>0.0</v>
      </c>
      <c r="U338" s="40">
        <v>79.0</v>
      </c>
      <c r="V338" s="40" t="s">
        <v>9366</v>
      </c>
      <c r="W338" s="29" t="s">
        <v>9367</v>
      </c>
      <c r="X338" s="40" t="s">
        <v>4429</v>
      </c>
      <c r="Y338" s="40" t="s">
        <v>4430</v>
      </c>
      <c r="Z338" s="40" t="s">
        <v>5229</v>
      </c>
      <c r="AA338" s="40" t="s">
        <v>367</v>
      </c>
      <c r="AB338" s="40" t="s">
        <v>9368</v>
      </c>
      <c r="AC338" s="36"/>
      <c r="AD338" s="36"/>
      <c r="AE338" s="36"/>
      <c r="AF338" s="36"/>
      <c r="AG338" s="36"/>
      <c r="AH338" s="36"/>
    </row>
    <row r="339">
      <c r="A339" s="245"/>
      <c r="B339" s="45" t="s">
        <v>8044</v>
      </c>
      <c r="C339" s="274">
        <v>45925.0</v>
      </c>
      <c r="D339" s="45" t="s">
        <v>360</v>
      </c>
      <c r="E339" s="265" t="s">
        <v>9394</v>
      </c>
      <c r="F339" s="45" t="s">
        <v>539</v>
      </c>
      <c r="G339" s="274">
        <v>45925.0</v>
      </c>
      <c r="H339" s="265" t="s">
        <v>360</v>
      </c>
      <c r="I339" s="265" t="s">
        <v>9395</v>
      </c>
      <c r="J339" s="40" t="s">
        <v>9396</v>
      </c>
      <c r="K339" s="40" t="s">
        <v>9397</v>
      </c>
      <c r="L339" s="40" t="s">
        <v>9398</v>
      </c>
      <c r="M339" s="40">
        <v>2011.0</v>
      </c>
      <c r="N339" s="40" t="s">
        <v>9399</v>
      </c>
      <c r="O339" s="40">
        <v>22.0</v>
      </c>
      <c r="P339" s="40">
        <v>2.0</v>
      </c>
      <c r="Q339" s="36"/>
      <c r="R339" s="40">
        <v>137.0</v>
      </c>
      <c r="S339" s="40">
        <v>147.0</v>
      </c>
      <c r="T339" s="40">
        <v>0.0</v>
      </c>
      <c r="U339" s="40">
        <v>44.0</v>
      </c>
      <c r="V339" s="40" t="s">
        <v>9400</v>
      </c>
      <c r="W339" s="29" t="s">
        <v>9401</v>
      </c>
      <c r="X339" s="40" t="s">
        <v>4429</v>
      </c>
      <c r="Y339" s="40" t="s">
        <v>4430</v>
      </c>
      <c r="Z339" s="36"/>
      <c r="AA339" s="40" t="s">
        <v>367</v>
      </c>
      <c r="AB339" s="40" t="s">
        <v>9402</v>
      </c>
      <c r="AC339" s="36"/>
      <c r="AD339" s="36"/>
      <c r="AE339" s="36"/>
      <c r="AF339" s="36"/>
      <c r="AG339" s="36"/>
      <c r="AH339" s="36"/>
    </row>
    <row r="340">
      <c r="A340" s="245"/>
      <c r="B340" s="45" t="s">
        <v>8044</v>
      </c>
      <c r="C340" s="274">
        <v>45925.0</v>
      </c>
      <c r="D340" s="45" t="s">
        <v>360</v>
      </c>
      <c r="E340" s="265" t="s">
        <v>9416</v>
      </c>
      <c r="F340" s="45" t="s">
        <v>539</v>
      </c>
      <c r="G340" s="274">
        <v>45925.0</v>
      </c>
      <c r="H340" s="265" t="s">
        <v>360</v>
      </c>
      <c r="I340" s="265" t="s">
        <v>9417</v>
      </c>
      <c r="J340" s="40" t="s">
        <v>9418</v>
      </c>
      <c r="K340" s="40" t="s">
        <v>9419</v>
      </c>
      <c r="L340" s="40" t="s">
        <v>9420</v>
      </c>
      <c r="M340" s="40">
        <v>2010.0</v>
      </c>
      <c r="N340" s="40" t="s">
        <v>8341</v>
      </c>
      <c r="O340" s="40">
        <v>48.0</v>
      </c>
      <c r="P340" s="40">
        <v>12.0</v>
      </c>
      <c r="Q340" s="36"/>
      <c r="R340" s="40">
        <v>1080.0</v>
      </c>
      <c r="S340" s="40">
        <v>1087.0</v>
      </c>
      <c r="T340" s="40">
        <v>0.0</v>
      </c>
      <c r="U340" s="40">
        <v>113.0</v>
      </c>
      <c r="V340" s="40" t="s">
        <v>9421</v>
      </c>
      <c r="W340" s="29" t="s">
        <v>9422</v>
      </c>
      <c r="X340" s="40" t="s">
        <v>4429</v>
      </c>
      <c r="Y340" s="40" t="s">
        <v>4430</v>
      </c>
      <c r="Z340" s="36"/>
      <c r="AA340" s="40" t="s">
        <v>367</v>
      </c>
      <c r="AB340" s="40" t="s">
        <v>9423</v>
      </c>
      <c r="AC340" s="36"/>
      <c r="AD340" s="36"/>
      <c r="AE340" s="36"/>
      <c r="AF340" s="36"/>
      <c r="AG340" s="36"/>
      <c r="AH340" s="36"/>
    </row>
    <row r="341">
      <c r="A341" s="245"/>
      <c r="B341" s="45" t="s">
        <v>8044</v>
      </c>
      <c r="C341" s="274">
        <v>45925.0</v>
      </c>
      <c r="D341" s="45" t="s">
        <v>360</v>
      </c>
      <c r="E341" s="265" t="s">
        <v>9424</v>
      </c>
      <c r="F341" s="45" t="s">
        <v>539</v>
      </c>
      <c r="G341" s="274">
        <v>45925.0</v>
      </c>
      <c r="H341" s="265" t="s">
        <v>360</v>
      </c>
      <c r="I341" s="265" t="s">
        <v>9425</v>
      </c>
      <c r="J341" s="40" t="s">
        <v>9426</v>
      </c>
      <c r="K341" s="40" t="s">
        <v>9427</v>
      </c>
      <c r="L341" s="40" t="s">
        <v>9428</v>
      </c>
      <c r="M341" s="40">
        <v>2010.0</v>
      </c>
      <c r="N341" s="40" t="s">
        <v>9429</v>
      </c>
      <c r="O341" s="40">
        <v>9.0</v>
      </c>
      <c r="P341" s="40">
        <v>4.0</v>
      </c>
      <c r="Q341" s="36"/>
      <c r="R341" s="40">
        <v>272.0</v>
      </c>
      <c r="S341" s="40">
        <v>277.0</v>
      </c>
      <c r="T341" s="40">
        <v>0.0</v>
      </c>
      <c r="U341" s="40">
        <v>12.0</v>
      </c>
      <c r="V341" s="40" t="s">
        <v>9430</v>
      </c>
      <c r="W341" s="29" t="s">
        <v>9431</v>
      </c>
      <c r="X341" s="40" t="s">
        <v>4429</v>
      </c>
      <c r="Y341" s="40" t="s">
        <v>4430</v>
      </c>
      <c r="Z341" s="36"/>
      <c r="AA341" s="40" t="s">
        <v>367</v>
      </c>
      <c r="AB341" s="40" t="s">
        <v>9432</v>
      </c>
      <c r="AC341" s="36"/>
      <c r="AD341" s="36"/>
      <c r="AE341" s="36"/>
      <c r="AF341" s="36"/>
      <c r="AG341" s="36"/>
      <c r="AH341" s="36"/>
    </row>
    <row r="342">
      <c r="A342" s="245"/>
      <c r="B342" s="45" t="s">
        <v>382</v>
      </c>
      <c r="C342" s="264">
        <v>45925.0</v>
      </c>
      <c r="D342" s="45" t="s">
        <v>360</v>
      </c>
      <c r="E342" s="265" t="s">
        <v>9489</v>
      </c>
      <c r="F342" s="45" t="s">
        <v>8526</v>
      </c>
      <c r="G342" s="274">
        <v>45925.0</v>
      </c>
      <c r="H342" s="265" t="s">
        <v>360</v>
      </c>
      <c r="I342" s="265" t="s">
        <v>9490</v>
      </c>
      <c r="J342" s="40" t="s">
        <v>9491</v>
      </c>
      <c r="K342" s="40" t="s">
        <v>9492</v>
      </c>
      <c r="L342" s="40" t="s">
        <v>9493</v>
      </c>
      <c r="M342" s="40">
        <v>2010.0</v>
      </c>
      <c r="N342" s="40" t="s">
        <v>9092</v>
      </c>
      <c r="O342" s="40">
        <v>5.0</v>
      </c>
      <c r="P342" s="40">
        <v>5.0</v>
      </c>
      <c r="Q342" s="36"/>
      <c r="R342" s="40">
        <v>276.0</v>
      </c>
      <c r="S342" s="40">
        <v>282.0</v>
      </c>
      <c r="T342" s="40">
        <v>0.0</v>
      </c>
      <c r="U342" s="40">
        <v>188.0</v>
      </c>
      <c r="V342" s="40" t="s">
        <v>9494</v>
      </c>
      <c r="W342" s="29" t="s">
        <v>9495</v>
      </c>
      <c r="X342" s="40" t="s">
        <v>4429</v>
      </c>
      <c r="Y342" s="40" t="s">
        <v>4430</v>
      </c>
      <c r="Z342" s="36"/>
      <c r="AA342" s="40" t="s">
        <v>367</v>
      </c>
      <c r="AB342" s="40" t="s">
        <v>9496</v>
      </c>
      <c r="AC342" s="36"/>
      <c r="AD342" s="36"/>
      <c r="AE342" s="36"/>
      <c r="AF342" s="36"/>
      <c r="AG342" s="36"/>
      <c r="AH342" s="36"/>
    </row>
    <row r="343">
      <c r="A343" s="245"/>
      <c r="B343" s="45" t="s">
        <v>353</v>
      </c>
      <c r="C343" s="278">
        <v>45925.0</v>
      </c>
      <c r="D343" s="45" t="s">
        <v>360</v>
      </c>
      <c r="E343" s="289" t="s">
        <v>9514</v>
      </c>
      <c r="F343" s="45" t="s">
        <v>403</v>
      </c>
      <c r="G343" s="274">
        <v>45925.0</v>
      </c>
      <c r="H343" s="265" t="s">
        <v>360</v>
      </c>
      <c r="I343" s="265" t="s">
        <v>9515</v>
      </c>
      <c r="J343" s="40" t="s">
        <v>9516</v>
      </c>
      <c r="K343" s="40" t="s">
        <v>9517</v>
      </c>
      <c r="L343" s="40" t="s">
        <v>9518</v>
      </c>
      <c r="M343" s="40">
        <v>2010.0</v>
      </c>
      <c r="N343" s="40" t="s">
        <v>6048</v>
      </c>
      <c r="O343" s="40">
        <v>56.0</v>
      </c>
      <c r="P343" s="40">
        <v>4.0</v>
      </c>
      <c r="Q343" s="36"/>
      <c r="R343" s="40" t="s">
        <v>9519</v>
      </c>
      <c r="S343" s="40" t="s">
        <v>9520</v>
      </c>
      <c r="T343" s="40">
        <v>0.0</v>
      </c>
      <c r="U343" s="40">
        <v>21.0</v>
      </c>
      <c r="V343" s="36"/>
      <c r="W343" s="29" t="s">
        <v>9521</v>
      </c>
      <c r="X343" s="40" t="s">
        <v>4429</v>
      </c>
      <c r="Y343" s="40" t="s">
        <v>4430</v>
      </c>
      <c r="Z343" s="36"/>
      <c r="AA343" s="40" t="s">
        <v>367</v>
      </c>
      <c r="AB343" s="40" t="s">
        <v>9522</v>
      </c>
      <c r="AC343" s="36"/>
      <c r="AD343" s="36"/>
      <c r="AE343" s="36"/>
      <c r="AF343" s="36"/>
      <c r="AG343" s="36"/>
      <c r="AH343" s="36"/>
    </row>
    <row r="344">
      <c r="A344" s="245"/>
      <c r="B344" s="45" t="s">
        <v>9737</v>
      </c>
      <c r="C344" s="264">
        <v>45924.0</v>
      </c>
      <c r="D344" s="45" t="s">
        <v>1264</v>
      </c>
      <c r="E344" s="265" t="s">
        <v>9893</v>
      </c>
      <c r="F344" s="45" t="s">
        <v>585</v>
      </c>
      <c r="G344" s="264">
        <v>45925.0</v>
      </c>
      <c r="H344" s="265" t="s">
        <v>360</v>
      </c>
      <c r="I344" s="265" t="s">
        <v>9894</v>
      </c>
      <c r="J344" s="40" t="s">
        <v>9895</v>
      </c>
      <c r="K344" s="40" t="s">
        <v>9896</v>
      </c>
      <c r="L344" s="40" t="s">
        <v>9897</v>
      </c>
      <c r="M344" s="40">
        <v>2008.0</v>
      </c>
      <c r="N344" s="40" t="s">
        <v>8905</v>
      </c>
      <c r="O344" s="40">
        <v>27.0</v>
      </c>
      <c r="P344" s="40">
        <v>1.0</v>
      </c>
      <c r="Q344" s="36"/>
      <c r="R344" s="40">
        <v>45.0</v>
      </c>
      <c r="S344" s="40">
        <v>53.0</v>
      </c>
      <c r="T344" s="40">
        <v>0.0</v>
      </c>
      <c r="U344" s="40">
        <v>5.0</v>
      </c>
      <c r="V344" s="40" t="s">
        <v>9898</v>
      </c>
      <c r="W344" s="29" t="s">
        <v>9899</v>
      </c>
      <c r="X344" s="40" t="s">
        <v>4429</v>
      </c>
      <c r="Y344" s="40" t="s">
        <v>4430</v>
      </c>
      <c r="Z344" s="36"/>
      <c r="AA344" s="40" t="s">
        <v>367</v>
      </c>
      <c r="AB344" s="40" t="s">
        <v>9900</v>
      </c>
      <c r="AC344" s="36"/>
      <c r="AD344" s="36"/>
      <c r="AE344" s="36"/>
      <c r="AF344" s="36"/>
      <c r="AG344" s="36"/>
      <c r="AH344" s="36"/>
    </row>
    <row r="345">
      <c r="A345" s="245"/>
      <c r="B345" s="45" t="s">
        <v>9935</v>
      </c>
      <c r="C345" s="264">
        <v>45924.0</v>
      </c>
      <c r="D345" s="45" t="s">
        <v>360</v>
      </c>
      <c r="E345" s="265" t="s">
        <v>10136</v>
      </c>
      <c r="F345" s="45" t="s">
        <v>585</v>
      </c>
      <c r="G345" s="264">
        <v>45925.0</v>
      </c>
      <c r="H345" s="265" t="s">
        <v>360</v>
      </c>
      <c r="I345" s="265" t="s">
        <v>10137</v>
      </c>
      <c r="J345" s="40" t="s">
        <v>10138</v>
      </c>
      <c r="K345" s="40" t="s">
        <v>10139</v>
      </c>
      <c r="L345" s="40" t="s">
        <v>10140</v>
      </c>
      <c r="M345" s="40">
        <v>2003.0</v>
      </c>
      <c r="N345" s="40" t="s">
        <v>5510</v>
      </c>
      <c r="O345" s="40">
        <v>54.0</v>
      </c>
      <c r="P345" s="40">
        <v>4.0</v>
      </c>
      <c r="Q345" s="36"/>
      <c r="R345" s="40">
        <v>535.0</v>
      </c>
      <c r="S345" s="40">
        <v>541.0</v>
      </c>
      <c r="T345" s="40">
        <v>0.0</v>
      </c>
      <c r="U345" s="40">
        <v>73.0</v>
      </c>
      <c r="V345" s="40" t="s">
        <v>10141</v>
      </c>
      <c r="W345" s="29" t="s">
        <v>10142</v>
      </c>
      <c r="X345" s="40" t="s">
        <v>4429</v>
      </c>
      <c r="Y345" s="40" t="s">
        <v>4430</v>
      </c>
      <c r="Z345" s="36"/>
      <c r="AA345" s="40" t="s">
        <v>367</v>
      </c>
      <c r="AB345" s="40" t="s">
        <v>10143</v>
      </c>
      <c r="AC345" s="36"/>
      <c r="AD345" s="36"/>
      <c r="AE345" s="36"/>
      <c r="AF345" s="36"/>
      <c r="AG345" s="36"/>
      <c r="AH345" s="36"/>
    </row>
    <row r="346">
      <c r="A346" s="245"/>
      <c r="B346" s="74"/>
      <c r="C346" s="163"/>
      <c r="D346" s="74"/>
      <c r="E346" s="80"/>
      <c r="F346" s="74"/>
      <c r="G346" s="255"/>
      <c r="H346" s="80"/>
      <c r="I346" s="80"/>
      <c r="J346" s="74"/>
      <c r="K346" s="74"/>
      <c r="L346" s="74"/>
      <c r="M346" s="200"/>
      <c r="N346" s="74"/>
      <c r="O346" s="200"/>
      <c r="P346" s="200"/>
      <c r="Q346" s="74"/>
      <c r="R346" s="200"/>
      <c r="S346" s="200"/>
      <c r="T346" s="200"/>
      <c r="U346" s="200"/>
      <c r="V346" s="74"/>
      <c r="W346" s="27"/>
      <c r="X346" s="74"/>
      <c r="Y346" s="74"/>
      <c r="Z346" s="74"/>
      <c r="AA346" s="74"/>
      <c r="AB346" s="74"/>
      <c r="AC346" s="74"/>
      <c r="AD346" s="74"/>
      <c r="AE346" s="74"/>
      <c r="AF346" s="74"/>
      <c r="AG346" s="74"/>
      <c r="AH346" s="74"/>
    </row>
    <row r="347">
      <c r="A347" s="241" t="s">
        <v>10833</v>
      </c>
      <c r="B347" s="74"/>
      <c r="C347" s="163"/>
      <c r="D347" s="74"/>
      <c r="E347" s="80"/>
      <c r="F347" s="74"/>
      <c r="G347" s="255"/>
      <c r="H347" s="80"/>
      <c r="I347" s="80"/>
      <c r="J347" s="74"/>
      <c r="K347" s="74"/>
      <c r="L347" s="74"/>
      <c r="M347" s="200"/>
      <c r="N347" s="74"/>
      <c r="O347" s="200"/>
      <c r="P347" s="200"/>
      <c r="Q347" s="74"/>
      <c r="R347" s="200"/>
      <c r="S347" s="200"/>
      <c r="T347" s="200"/>
      <c r="U347" s="200"/>
      <c r="V347" s="74"/>
      <c r="W347" s="27"/>
      <c r="X347" s="74"/>
      <c r="Y347" s="74"/>
      <c r="Z347" s="74"/>
      <c r="AA347" s="74"/>
      <c r="AB347" s="74"/>
      <c r="AC347" s="74"/>
      <c r="AD347" s="74"/>
      <c r="AE347" s="74"/>
      <c r="AF347" s="74"/>
      <c r="AG347" s="74"/>
      <c r="AH347" s="74"/>
    </row>
    <row r="348">
      <c r="A348" s="245" t="s">
        <v>10834</v>
      </c>
      <c r="B348" s="245" t="s">
        <v>10835</v>
      </c>
      <c r="C348" s="290"/>
      <c r="D348" s="291"/>
      <c r="E348" s="290"/>
      <c r="F348" s="290"/>
      <c r="G348" s="290"/>
      <c r="H348" s="291"/>
      <c r="I348" s="290"/>
      <c r="J348" s="290"/>
      <c r="K348" s="290"/>
      <c r="L348" s="290"/>
      <c r="M348" s="290"/>
      <c r="N348" s="290"/>
      <c r="O348" s="290"/>
      <c r="P348" s="290"/>
      <c r="Q348" s="290"/>
      <c r="R348" s="292"/>
      <c r="U348" s="2"/>
      <c r="AF348" s="74"/>
      <c r="AG348" s="74"/>
      <c r="AH348" s="74"/>
    </row>
    <row r="349">
      <c r="A349" s="293" t="s">
        <v>46</v>
      </c>
      <c r="B349" s="294" t="s">
        <v>1141</v>
      </c>
      <c r="C349" s="290" t="s">
        <v>870</v>
      </c>
      <c r="D349" s="291">
        <v>45930.0</v>
      </c>
      <c r="E349" s="295" t="s">
        <v>289</v>
      </c>
      <c r="F349" s="290" t="s">
        <v>10239</v>
      </c>
      <c r="G349" s="290" t="s">
        <v>915</v>
      </c>
      <c r="H349" s="291">
        <v>45931.0</v>
      </c>
      <c r="I349" s="296" t="s">
        <v>1368</v>
      </c>
      <c r="J349" s="290" t="s">
        <v>10229</v>
      </c>
      <c r="K349" s="297" t="s">
        <v>10240</v>
      </c>
      <c r="L349" s="290" t="s">
        <v>1996</v>
      </c>
      <c r="M349" s="290" t="s">
        <v>1997</v>
      </c>
      <c r="N349" s="290" t="s">
        <v>1998</v>
      </c>
      <c r="O349" s="290" t="s">
        <v>1999</v>
      </c>
      <c r="P349" s="290" t="s">
        <v>1873</v>
      </c>
      <c r="Q349" s="290">
        <v>2014.0</v>
      </c>
      <c r="R349" s="292">
        <v>41194.0</v>
      </c>
      <c r="U349" s="2" t="s">
        <v>2000</v>
      </c>
      <c r="AF349" s="74"/>
      <c r="AG349" s="74"/>
      <c r="AH349" s="74"/>
    </row>
    <row r="350">
      <c r="A350" s="298" t="s">
        <v>46</v>
      </c>
      <c r="B350" s="299" t="s">
        <v>1141</v>
      </c>
      <c r="C350" s="300" t="s">
        <v>5450</v>
      </c>
      <c r="D350" s="301">
        <v>45930.0</v>
      </c>
      <c r="E350" s="300" t="s">
        <v>289</v>
      </c>
      <c r="F350" s="300" t="s">
        <v>10253</v>
      </c>
      <c r="G350" s="300" t="s">
        <v>915</v>
      </c>
      <c r="H350" s="301">
        <v>45931.0</v>
      </c>
      <c r="I350" s="300" t="s">
        <v>1368</v>
      </c>
      <c r="J350" s="300" t="s">
        <v>10254</v>
      </c>
      <c r="K350" s="302" t="s">
        <v>10255</v>
      </c>
      <c r="L350" s="300" t="s">
        <v>2062</v>
      </c>
      <c r="M350" s="300" t="s">
        <v>2063</v>
      </c>
      <c r="N350" s="300" t="s">
        <v>2064</v>
      </c>
      <c r="O350" s="300" t="s">
        <v>2065</v>
      </c>
      <c r="P350" s="300" t="s">
        <v>2066</v>
      </c>
      <c r="Q350" s="300">
        <v>2025.0</v>
      </c>
      <c r="R350" s="303">
        <v>45662.0</v>
      </c>
      <c r="S350" s="304" t="s">
        <v>2067</v>
      </c>
      <c r="T350" s="304" t="s">
        <v>2068</v>
      </c>
      <c r="U350" s="304" t="s">
        <v>2069</v>
      </c>
      <c r="V350" s="305"/>
      <c r="W350" s="305"/>
      <c r="X350" s="305"/>
      <c r="Y350" s="305"/>
      <c r="Z350" s="305"/>
      <c r="AA350" s="305"/>
      <c r="AB350" s="305"/>
      <c r="AC350" s="305"/>
      <c r="AD350" s="305"/>
      <c r="AE350" s="305"/>
      <c r="AF350" s="306"/>
      <c r="AG350" s="306"/>
      <c r="AH350" s="306"/>
    </row>
    <row r="351">
      <c r="A351" s="290" t="s">
        <v>338</v>
      </c>
      <c r="B351" s="307" t="s">
        <v>10827</v>
      </c>
      <c r="C351" s="290" t="s">
        <v>342</v>
      </c>
      <c r="D351" s="291">
        <v>45930.0</v>
      </c>
      <c r="E351" s="295" t="s">
        <v>289</v>
      </c>
      <c r="F351" s="290" t="s">
        <v>10256</v>
      </c>
      <c r="G351" s="290" t="s">
        <v>915</v>
      </c>
      <c r="H351" s="291">
        <v>45931.0</v>
      </c>
      <c r="I351" s="296" t="s">
        <v>1368</v>
      </c>
      <c r="J351" s="290" t="s">
        <v>10259</v>
      </c>
      <c r="K351" s="308" t="s">
        <v>10260</v>
      </c>
      <c r="L351" s="290" t="s">
        <v>2135</v>
      </c>
      <c r="M351" s="290" t="s">
        <v>2136</v>
      </c>
      <c r="N351" s="290" t="s">
        <v>2137</v>
      </c>
      <c r="O351" s="290" t="s">
        <v>2138</v>
      </c>
      <c r="P351" s="290" t="s">
        <v>2103</v>
      </c>
      <c r="Q351" s="290">
        <v>2015.0</v>
      </c>
      <c r="R351" s="309">
        <v>42012.0</v>
      </c>
      <c r="S351" s="2" t="s">
        <v>2139</v>
      </c>
      <c r="U351" s="2" t="s">
        <v>2140</v>
      </c>
      <c r="AF351" s="74"/>
      <c r="AG351" s="74"/>
      <c r="AH351" s="74"/>
    </row>
    <row r="352">
      <c r="A352" s="290" t="s">
        <v>338</v>
      </c>
      <c r="B352" s="307" t="s">
        <v>10827</v>
      </c>
      <c r="C352" s="290" t="s">
        <v>9737</v>
      </c>
      <c r="D352" s="291">
        <v>45931.0</v>
      </c>
      <c r="E352" s="296" t="s">
        <v>360</v>
      </c>
      <c r="F352" s="290" t="s">
        <v>10265</v>
      </c>
      <c r="G352" s="290" t="s">
        <v>870</v>
      </c>
      <c r="H352" s="310">
        <v>45931.0</v>
      </c>
      <c r="I352" s="295" t="s">
        <v>10198</v>
      </c>
      <c r="J352" s="290" t="s">
        <v>10266</v>
      </c>
      <c r="K352" s="308" t="s">
        <v>10267</v>
      </c>
      <c r="L352" s="290" t="s">
        <v>2177</v>
      </c>
      <c r="M352" s="290" t="s">
        <v>2178</v>
      </c>
      <c r="N352" s="290" t="s">
        <v>2179</v>
      </c>
      <c r="O352" s="290" t="s">
        <v>2180</v>
      </c>
      <c r="P352" s="290" t="s">
        <v>2181</v>
      </c>
      <c r="Q352" s="290">
        <v>2023.0</v>
      </c>
      <c r="R352" s="309">
        <v>45201.0</v>
      </c>
      <c r="S352" s="2" t="s">
        <v>2182</v>
      </c>
      <c r="U352" s="2" t="s">
        <v>2183</v>
      </c>
      <c r="AF352" s="74"/>
      <c r="AG352" s="74"/>
      <c r="AH352" s="74"/>
    </row>
    <row r="353">
      <c r="A353" s="290" t="s">
        <v>338</v>
      </c>
      <c r="B353" s="294" t="s">
        <v>1141</v>
      </c>
      <c r="C353" s="290" t="s">
        <v>693</v>
      </c>
      <c r="D353" s="291">
        <v>45931.0</v>
      </c>
      <c r="E353" s="295" t="s">
        <v>289</v>
      </c>
      <c r="F353" s="290" t="s">
        <v>10276</v>
      </c>
      <c r="G353" s="290" t="s">
        <v>509</v>
      </c>
      <c r="H353" s="291">
        <v>45931.0</v>
      </c>
      <c r="I353" s="311" t="s">
        <v>360</v>
      </c>
      <c r="J353" s="290" t="s">
        <v>10277</v>
      </c>
      <c r="K353" s="308" t="s">
        <v>10278</v>
      </c>
      <c r="L353" s="290" t="s">
        <v>2210</v>
      </c>
      <c r="M353" s="290" t="s">
        <v>2211</v>
      </c>
      <c r="N353" s="290" t="s">
        <v>2212</v>
      </c>
      <c r="O353" s="290" t="s">
        <v>2213</v>
      </c>
      <c r="P353" s="290" t="s">
        <v>2214</v>
      </c>
      <c r="Q353" s="290">
        <v>2025.0</v>
      </c>
      <c r="R353" s="309">
        <v>45841.0</v>
      </c>
      <c r="S353" s="2" t="s">
        <v>2215</v>
      </c>
      <c r="U353" s="2" t="s">
        <v>2216</v>
      </c>
      <c r="AF353" s="74"/>
      <c r="AG353" s="74"/>
      <c r="AH353" s="74"/>
    </row>
    <row r="354">
      <c r="A354" s="290" t="s">
        <v>338</v>
      </c>
      <c r="B354" s="307" t="s">
        <v>10827</v>
      </c>
      <c r="C354" s="290" t="s">
        <v>549</v>
      </c>
      <c r="D354" s="291">
        <v>45931.0</v>
      </c>
      <c r="E354" s="312" t="s">
        <v>360</v>
      </c>
      <c r="F354" s="313" t="s">
        <v>10285</v>
      </c>
      <c r="G354" s="290" t="s">
        <v>870</v>
      </c>
      <c r="H354" s="291">
        <v>45931.0</v>
      </c>
      <c r="I354" s="295" t="s">
        <v>10198</v>
      </c>
      <c r="J354" s="290" t="s">
        <v>10286</v>
      </c>
      <c r="K354" s="308" t="s">
        <v>10223</v>
      </c>
      <c r="L354" s="290" t="s">
        <v>2262</v>
      </c>
      <c r="M354" s="290" t="s">
        <v>2263</v>
      </c>
      <c r="N354" s="290" t="s">
        <v>2264</v>
      </c>
      <c r="O354" s="290" t="s">
        <v>2265</v>
      </c>
      <c r="P354" s="290" t="s">
        <v>1647</v>
      </c>
      <c r="Q354" s="290">
        <v>2021.0</v>
      </c>
      <c r="R354" s="292">
        <v>44176.0</v>
      </c>
      <c r="U354" s="2" t="s">
        <v>2266</v>
      </c>
      <c r="AF354" s="74"/>
      <c r="AG354" s="74"/>
      <c r="AH354" s="74"/>
    </row>
    <row r="355">
      <c r="A355" s="290" t="s">
        <v>338</v>
      </c>
      <c r="B355" s="307" t="s">
        <v>10827</v>
      </c>
      <c r="C355" s="290" t="s">
        <v>549</v>
      </c>
      <c r="D355" s="291">
        <v>45931.0</v>
      </c>
      <c r="E355" s="296" t="s">
        <v>360</v>
      </c>
      <c r="F355" s="313" t="s">
        <v>10295</v>
      </c>
      <c r="G355" s="290" t="s">
        <v>382</v>
      </c>
      <c r="H355" s="291">
        <v>45931.0</v>
      </c>
      <c r="I355" s="295" t="s">
        <v>10198</v>
      </c>
      <c r="J355" s="290" t="s">
        <v>10296</v>
      </c>
      <c r="K355" s="308" t="s">
        <v>10297</v>
      </c>
      <c r="L355" s="290" t="s">
        <v>2308</v>
      </c>
      <c r="M355" s="290" t="s">
        <v>2309</v>
      </c>
      <c r="N355" s="290" t="s">
        <v>2310</v>
      </c>
      <c r="O355" s="290" t="s">
        <v>2311</v>
      </c>
      <c r="P355" s="290" t="s">
        <v>2016</v>
      </c>
      <c r="Q355" s="290">
        <v>2011.0</v>
      </c>
      <c r="R355" s="309">
        <v>40613.0</v>
      </c>
      <c r="U355" s="2" t="s">
        <v>2312</v>
      </c>
      <c r="AF355" s="74"/>
      <c r="AG355" s="74"/>
      <c r="AH355" s="74"/>
    </row>
    <row r="356">
      <c r="A356" s="290" t="s">
        <v>338</v>
      </c>
      <c r="B356" s="307" t="s">
        <v>10827</v>
      </c>
      <c r="C356" s="290" t="s">
        <v>771</v>
      </c>
      <c r="D356" s="291">
        <v>45931.0</v>
      </c>
      <c r="E356" s="295" t="s">
        <v>10198</v>
      </c>
      <c r="F356" s="290" t="s">
        <v>10316</v>
      </c>
      <c r="G356" s="290" t="s">
        <v>9935</v>
      </c>
      <c r="H356" s="291">
        <v>45931.0</v>
      </c>
      <c r="I356" s="296" t="s">
        <v>360</v>
      </c>
      <c r="J356" s="290" t="s">
        <v>10317</v>
      </c>
      <c r="K356" s="308" t="s">
        <v>10318</v>
      </c>
      <c r="L356" s="290" t="s">
        <v>2490</v>
      </c>
      <c r="M356" s="290" t="s">
        <v>2491</v>
      </c>
      <c r="N356" s="290" t="s">
        <v>2492</v>
      </c>
      <c r="O356" s="290" t="s">
        <v>2164</v>
      </c>
      <c r="P356" s="290" t="s">
        <v>2493</v>
      </c>
      <c r="Q356" s="290">
        <v>2019.0</v>
      </c>
      <c r="R356" s="309">
        <v>43334.0</v>
      </c>
      <c r="S356" s="2" t="s">
        <v>2494</v>
      </c>
      <c r="T356" s="2" t="s">
        <v>2495</v>
      </c>
      <c r="U356" s="2" t="s">
        <v>867</v>
      </c>
      <c r="AF356" s="74"/>
      <c r="AG356" s="74"/>
      <c r="AH356" s="74"/>
    </row>
    <row r="357">
      <c r="A357" s="290" t="s">
        <v>338</v>
      </c>
      <c r="B357" s="294" t="s">
        <v>1141</v>
      </c>
      <c r="C357" s="290" t="s">
        <v>771</v>
      </c>
      <c r="D357" s="291">
        <v>45931.0</v>
      </c>
      <c r="E357" s="295" t="s">
        <v>10198</v>
      </c>
      <c r="F357" s="290" t="s">
        <v>10322</v>
      </c>
      <c r="G357" s="290" t="s">
        <v>364</v>
      </c>
      <c r="H357" s="291">
        <v>45931.0</v>
      </c>
      <c r="I357" s="296" t="s">
        <v>360</v>
      </c>
      <c r="J357" s="290" t="s">
        <v>10323</v>
      </c>
      <c r="K357" s="297" t="s">
        <v>10324</v>
      </c>
      <c r="L357" s="290" t="s">
        <v>2506</v>
      </c>
      <c r="M357" s="290" t="s">
        <v>2507</v>
      </c>
      <c r="N357" s="290" t="s">
        <v>2508</v>
      </c>
      <c r="O357" s="290" t="s">
        <v>2509</v>
      </c>
      <c r="P357" s="290" t="s">
        <v>2510</v>
      </c>
      <c r="Q357" s="290">
        <v>2013.0</v>
      </c>
      <c r="R357" s="292">
        <v>41194.0</v>
      </c>
      <c r="U357" s="2" t="s">
        <v>2511</v>
      </c>
      <c r="AF357" s="74"/>
      <c r="AG357" s="74"/>
      <c r="AH357" s="74"/>
    </row>
    <row r="358">
      <c r="A358" s="290" t="s">
        <v>338</v>
      </c>
      <c r="B358" s="294" t="s">
        <v>1141</v>
      </c>
      <c r="C358" s="290" t="s">
        <v>509</v>
      </c>
      <c r="D358" s="291">
        <v>45931.0</v>
      </c>
      <c r="E358" s="311" t="s">
        <v>360</v>
      </c>
      <c r="F358" s="290" t="s">
        <v>10331</v>
      </c>
      <c r="G358" s="290" t="s">
        <v>9935</v>
      </c>
      <c r="H358" s="291">
        <v>45932.0</v>
      </c>
      <c r="I358" s="295" t="s">
        <v>289</v>
      </c>
      <c r="J358" s="290" t="s">
        <v>10332</v>
      </c>
      <c r="K358" s="297" t="s">
        <v>10333</v>
      </c>
      <c r="L358" s="290" t="s">
        <v>2537</v>
      </c>
      <c r="M358" s="290" t="s">
        <v>2538</v>
      </c>
      <c r="N358" s="290" t="s">
        <v>2539</v>
      </c>
      <c r="O358" s="290" t="s">
        <v>2540</v>
      </c>
      <c r="P358" s="290" t="s">
        <v>2541</v>
      </c>
      <c r="Q358" s="290">
        <v>2017.0</v>
      </c>
      <c r="R358" s="292">
        <v>43062.0</v>
      </c>
      <c r="S358" s="2" t="s">
        <v>2542</v>
      </c>
      <c r="T358" s="2" t="s">
        <v>2543</v>
      </c>
      <c r="U358" s="2" t="s">
        <v>2544</v>
      </c>
      <c r="AF358" s="74"/>
      <c r="AG358" s="74"/>
      <c r="AH358" s="74"/>
    </row>
    <row r="359">
      <c r="A359" s="300" t="s">
        <v>338</v>
      </c>
      <c r="B359" s="299" t="s">
        <v>1141</v>
      </c>
      <c r="C359" s="300" t="s">
        <v>509</v>
      </c>
      <c r="D359" s="301">
        <v>45931.0</v>
      </c>
      <c r="E359" s="299" t="s">
        <v>289</v>
      </c>
      <c r="F359" s="300" t="s">
        <v>10343</v>
      </c>
      <c r="G359" s="300" t="s">
        <v>364</v>
      </c>
      <c r="H359" s="314">
        <v>45931.0</v>
      </c>
      <c r="I359" s="300" t="s">
        <v>360</v>
      </c>
      <c r="J359" s="300" t="s">
        <v>10344</v>
      </c>
      <c r="K359" s="302" t="s">
        <v>10345</v>
      </c>
      <c r="L359" s="300" t="s">
        <v>2773</v>
      </c>
      <c r="M359" s="300" t="s">
        <v>2774</v>
      </c>
      <c r="N359" s="300" t="s">
        <v>2775</v>
      </c>
      <c r="O359" s="300" t="s">
        <v>2776</v>
      </c>
      <c r="P359" s="300" t="s">
        <v>2777</v>
      </c>
      <c r="Q359" s="300">
        <v>2021.0</v>
      </c>
      <c r="R359" s="303">
        <v>44438.0</v>
      </c>
      <c r="S359" s="305"/>
      <c r="T359" s="305"/>
      <c r="U359" s="304" t="s">
        <v>2778</v>
      </c>
      <c r="V359" s="305"/>
      <c r="W359" s="305"/>
      <c r="X359" s="305"/>
      <c r="Y359" s="305"/>
      <c r="Z359" s="305"/>
      <c r="AA359" s="305"/>
      <c r="AB359" s="305"/>
      <c r="AC359" s="305"/>
      <c r="AD359" s="305"/>
      <c r="AE359" s="305"/>
      <c r="AF359" s="306"/>
      <c r="AG359" s="306"/>
      <c r="AH359" s="306"/>
    </row>
    <row r="360">
      <c r="A360" s="290" t="s">
        <v>338</v>
      </c>
      <c r="B360" s="294" t="s">
        <v>1141</v>
      </c>
      <c r="C360" s="290" t="s">
        <v>10200</v>
      </c>
      <c r="D360" s="291">
        <v>45931.0</v>
      </c>
      <c r="E360" s="295" t="s">
        <v>10198</v>
      </c>
      <c r="F360" s="290" t="s">
        <v>10346</v>
      </c>
      <c r="G360" s="290" t="s">
        <v>9935</v>
      </c>
      <c r="H360" s="291">
        <v>45931.0</v>
      </c>
      <c r="I360" s="296" t="s">
        <v>360</v>
      </c>
      <c r="J360" s="290" t="s">
        <v>10347</v>
      </c>
      <c r="K360" s="297" t="s">
        <v>10348</v>
      </c>
      <c r="L360" s="290" t="s">
        <v>2789</v>
      </c>
      <c r="M360" s="290" t="s">
        <v>2790</v>
      </c>
      <c r="N360" s="290" t="s">
        <v>2791</v>
      </c>
      <c r="O360" s="290" t="s">
        <v>2792</v>
      </c>
      <c r="P360" s="290" t="s">
        <v>2190</v>
      </c>
      <c r="Q360" s="290">
        <v>2020.0</v>
      </c>
      <c r="R360" s="309">
        <v>43908.0</v>
      </c>
      <c r="S360" s="2" t="s">
        <v>2793</v>
      </c>
      <c r="U360" s="2" t="s">
        <v>2794</v>
      </c>
      <c r="AF360" s="74"/>
      <c r="AG360" s="74"/>
      <c r="AH360" s="74"/>
    </row>
    <row r="361">
      <c r="A361" s="290" t="s">
        <v>338</v>
      </c>
      <c r="B361" s="294" t="s">
        <v>1141</v>
      </c>
      <c r="C361" s="290" t="s">
        <v>778</v>
      </c>
      <c r="D361" s="291">
        <v>45931.0</v>
      </c>
      <c r="E361" s="296" t="s">
        <v>360</v>
      </c>
      <c r="F361" s="290" t="s">
        <v>10355</v>
      </c>
      <c r="G361" s="290" t="s">
        <v>870</v>
      </c>
      <c r="H361" s="291">
        <v>45931.0</v>
      </c>
      <c r="I361" s="315" t="s">
        <v>289</v>
      </c>
      <c r="J361" s="290" t="s">
        <v>10356</v>
      </c>
      <c r="K361" s="297" t="s">
        <v>10357</v>
      </c>
      <c r="L361" s="290" t="s">
        <v>2841</v>
      </c>
      <c r="M361" s="290" t="s">
        <v>2842</v>
      </c>
      <c r="N361" s="290" t="s">
        <v>2843</v>
      </c>
      <c r="O361" s="290" t="s">
        <v>2844</v>
      </c>
      <c r="P361" s="290" t="s">
        <v>1758</v>
      </c>
      <c r="Q361" s="290">
        <v>2010.0</v>
      </c>
      <c r="R361" s="309">
        <v>40390.0</v>
      </c>
      <c r="S361" s="2" t="s">
        <v>2845</v>
      </c>
      <c r="T361" s="2" t="s">
        <v>2846</v>
      </c>
      <c r="U361" s="2" t="s">
        <v>2847</v>
      </c>
      <c r="AF361" s="74"/>
      <c r="AG361" s="74"/>
      <c r="AH361" s="74"/>
    </row>
    <row r="362">
      <c r="A362" s="290" t="s">
        <v>386</v>
      </c>
      <c r="B362" s="316" t="s">
        <v>289</v>
      </c>
      <c r="C362" s="290" t="s">
        <v>9737</v>
      </c>
      <c r="D362" s="291">
        <v>45931.0</v>
      </c>
      <c r="E362" s="43" t="s">
        <v>10221</v>
      </c>
      <c r="F362" s="290" t="s">
        <v>10374</v>
      </c>
      <c r="G362" s="290" t="s">
        <v>870</v>
      </c>
      <c r="H362" s="291">
        <v>45931.0</v>
      </c>
      <c r="I362" s="315" t="s">
        <v>289</v>
      </c>
      <c r="J362" s="290" t="s">
        <v>10375</v>
      </c>
      <c r="K362" s="297" t="s">
        <v>10376</v>
      </c>
      <c r="L362" s="290" t="s">
        <v>3001</v>
      </c>
      <c r="M362" s="290" t="s">
        <v>3002</v>
      </c>
      <c r="N362" s="290" t="s">
        <v>3003</v>
      </c>
      <c r="O362" s="290" t="s">
        <v>3004</v>
      </c>
      <c r="P362" s="290" t="s">
        <v>1873</v>
      </c>
      <c r="Q362" s="290">
        <v>2011.0</v>
      </c>
      <c r="R362" s="309">
        <v>40577.0</v>
      </c>
      <c r="S362" s="2" t="s">
        <v>3005</v>
      </c>
      <c r="U362" s="2" t="s">
        <v>3006</v>
      </c>
      <c r="AF362" s="74"/>
      <c r="AG362" s="74"/>
      <c r="AH362" s="74"/>
    </row>
    <row r="363">
      <c r="A363" s="290" t="s">
        <v>386</v>
      </c>
      <c r="B363" s="317" t="s">
        <v>1264</v>
      </c>
      <c r="C363" s="290" t="s">
        <v>9935</v>
      </c>
      <c r="D363" s="318">
        <v>45931.0</v>
      </c>
      <c r="E363" s="296" t="s">
        <v>360</v>
      </c>
      <c r="F363" s="290" t="s">
        <v>10387</v>
      </c>
      <c r="G363" s="290" t="s">
        <v>870</v>
      </c>
      <c r="H363" s="291">
        <v>45931.0</v>
      </c>
      <c r="I363" s="315" t="s">
        <v>289</v>
      </c>
      <c r="J363" s="290" t="s">
        <v>4851</v>
      </c>
      <c r="K363" s="308" t="s">
        <v>10388</v>
      </c>
      <c r="L363" s="290" t="s">
        <v>1754</v>
      </c>
      <c r="M363" s="290" t="s">
        <v>3122</v>
      </c>
      <c r="N363" s="290" t="s">
        <v>3123</v>
      </c>
      <c r="O363" s="290" t="s">
        <v>3124</v>
      </c>
      <c r="P363" s="290" t="s">
        <v>2103</v>
      </c>
      <c r="Q363" s="290">
        <v>2020.0</v>
      </c>
      <c r="R363" s="309">
        <v>43902.0</v>
      </c>
      <c r="S363" s="2" t="s">
        <v>3125</v>
      </c>
      <c r="U363" s="2" t="s">
        <v>3126</v>
      </c>
      <c r="AF363" s="74"/>
      <c r="AG363" s="74"/>
      <c r="AH363" s="74"/>
    </row>
    <row r="364">
      <c r="A364" s="290" t="s">
        <v>386</v>
      </c>
      <c r="B364" s="316" t="s">
        <v>289</v>
      </c>
      <c r="C364" s="290" t="s">
        <v>10389</v>
      </c>
      <c r="D364" s="318">
        <v>45931.0</v>
      </c>
      <c r="E364" s="296" t="s">
        <v>360</v>
      </c>
      <c r="F364" s="290" t="s">
        <v>10395</v>
      </c>
      <c r="G364" s="290" t="s">
        <v>870</v>
      </c>
      <c r="H364" s="291">
        <v>45931.0</v>
      </c>
      <c r="I364" s="315" t="s">
        <v>289</v>
      </c>
      <c r="J364" s="290" t="s">
        <v>10396</v>
      </c>
      <c r="K364" s="308" t="s">
        <v>10397</v>
      </c>
      <c r="L364" s="290" t="s">
        <v>3181</v>
      </c>
      <c r="M364" s="290" t="s">
        <v>3182</v>
      </c>
      <c r="N364" s="290" t="s">
        <v>3183</v>
      </c>
      <c r="O364" s="290" t="s">
        <v>3184</v>
      </c>
      <c r="P364" s="290" t="s">
        <v>3185</v>
      </c>
      <c r="Q364" s="290">
        <v>2017.0</v>
      </c>
      <c r="R364" s="309">
        <v>42783.0</v>
      </c>
      <c r="S364" s="2" t="s">
        <v>3186</v>
      </c>
      <c r="U364" s="2" t="s">
        <v>3187</v>
      </c>
      <c r="AF364" s="74"/>
      <c r="AG364" s="74"/>
      <c r="AH364" s="74"/>
    </row>
    <row r="365">
      <c r="A365" s="290" t="s">
        <v>386</v>
      </c>
      <c r="B365" s="319" t="s">
        <v>289</v>
      </c>
      <c r="C365" s="290" t="s">
        <v>10389</v>
      </c>
      <c r="D365" s="318">
        <v>45931.0</v>
      </c>
      <c r="E365" s="296" t="s">
        <v>360</v>
      </c>
      <c r="F365" s="290" t="s">
        <v>10403</v>
      </c>
      <c r="G365" s="290" t="s">
        <v>870</v>
      </c>
      <c r="H365" s="291">
        <v>45931.0</v>
      </c>
      <c r="I365" s="315" t="s">
        <v>289</v>
      </c>
      <c r="J365" s="290" t="s">
        <v>10404</v>
      </c>
      <c r="K365" s="308" t="s">
        <v>10405</v>
      </c>
      <c r="L365" s="290" t="s">
        <v>3292</v>
      </c>
      <c r="M365" s="290" t="s">
        <v>3293</v>
      </c>
      <c r="N365" s="290" t="s">
        <v>3294</v>
      </c>
      <c r="O365" s="290" t="s">
        <v>3295</v>
      </c>
      <c r="P365" s="290" t="s">
        <v>3296</v>
      </c>
      <c r="Q365" s="290">
        <v>2015.0</v>
      </c>
      <c r="R365" s="309">
        <v>42048.0</v>
      </c>
      <c r="U365" s="2" t="s">
        <v>3297</v>
      </c>
      <c r="AF365" s="74"/>
      <c r="AG365" s="74"/>
      <c r="AH365" s="74"/>
    </row>
    <row r="366">
      <c r="A366" s="290" t="s">
        <v>386</v>
      </c>
      <c r="B366" s="320" t="s">
        <v>289</v>
      </c>
      <c r="C366" s="313" t="s">
        <v>298</v>
      </c>
      <c r="D366" s="291">
        <v>45931.0</v>
      </c>
      <c r="E366" s="312" t="s">
        <v>360</v>
      </c>
      <c r="F366" s="313" t="s">
        <v>10515</v>
      </c>
      <c r="G366" s="290" t="s">
        <v>870</v>
      </c>
      <c r="H366" s="291">
        <v>45931.0</v>
      </c>
      <c r="I366" s="295" t="s">
        <v>289</v>
      </c>
      <c r="J366" s="321" t="s">
        <v>10516</v>
      </c>
      <c r="K366" s="297" t="s">
        <v>10517</v>
      </c>
      <c r="L366" s="290" t="s">
        <v>5869</v>
      </c>
      <c r="M366" s="290" t="s">
        <v>5870</v>
      </c>
      <c r="N366" s="321" t="s">
        <v>5871</v>
      </c>
      <c r="O366" s="290">
        <v>2022.0</v>
      </c>
      <c r="P366" s="290" t="s">
        <v>4997</v>
      </c>
      <c r="Q366" s="290">
        <v>45.0</v>
      </c>
      <c r="R366" s="290">
        <v>2.0</v>
      </c>
      <c r="T366" s="2">
        <v>71.0</v>
      </c>
      <c r="U366" s="2">
        <v>76.0</v>
      </c>
      <c r="V366" s="2">
        <v>0.0</v>
      </c>
      <c r="W366" s="2">
        <v>8.0</v>
      </c>
      <c r="X366" s="2" t="s">
        <v>5872</v>
      </c>
      <c r="Y366" s="10" t="s">
        <v>5873</v>
      </c>
      <c r="Z366" s="2" t="s">
        <v>4429</v>
      </c>
      <c r="AA366" s="2" t="s">
        <v>4430</v>
      </c>
      <c r="AC366" s="2" t="s">
        <v>367</v>
      </c>
      <c r="AD366" s="2" t="s">
        <v>5874</v>
      </c>
      <c r="AF366" s="74"/>
      <c r="AG366" s="74"/>
      <c r="AH366" s="74"/>
    </row>
    <row r="367">
      <c r="A367" s="290" t="s">
        <v>386</v>
      </c>
      <c r="B367" s="322" t="s">
        <v>1264</v>
      </c>
      <c r="C367" s="313" t="s">
        <v>298</v>
      </c>
      <c r="D367" s="323">
        <v>45931.0</v>
      </c>
      <c r="E367" s="312" t="s">
        <v>360</v>
      </c>
      <c r="F367" s="313" t="s">
        <v>10524</v>
      </c>
      <c r="G367" s="290" t="s">
        <v>870</v>
      </c>
      <c r="H367" s="291">
        <v>45931.0</v>
      </c>
      <c r="I367" s="295" t="s">
        <v>289</v>
      </c>
      <c r="J367" s="313" t="s">
        <v>10525</v>
      </c>
      <c r="K367" s="308" t="s">
        <v>10526</v>
      </c>
      <c r="L367" s="290" t="s">
        <v>6411</v>
      </c>
      <c r="M367" s="290" t="s">
        <v>6412</v>
      </c>
      <c r="N367" s="290" t="s">
        <v>6413</v>
      </c>
      <c r="O367" s="290">
        <v>2021.0</v>
      </c>
      <c r="P367" s="290" t="s">
        <v>4642</v>
      </c>
      <c r="Q367" s="290">
        <v>10.0</v>
      </c>
      <c r="R367" s="290">
        <v>1.0</v>
      </c>
      <c r="S367" s="2" t="s">
        <v>6414</v>
      </c>
      <c r="V367" s="2">
        <v>0.0</v>
      </c>
      <c r="W367" s="2">
        <v>15.0</v>
      </c>
      <c r="X367" s="2" t="s">
        <v>6415</v>
      </c>
      <c r="Y367" s="10" t="s">
        <v>6416</v>
      </c>
      <c r="Z367" s="2" t="s">
        <v>4429</v>
      </c>
      <c r="AA367" s="2" t="s">
        <v>4430</v>
      </c>
      <c r="AB367" s="2" t="s">
        <v>4767</v>
      </c>
      <c r="AC367" s="2" t="s">
        <v>367</v>
      </c>
      <c r="AD367" s="2" t="s">
        <v>6417</v>
      </c>
      <c r="AF367" s="74"/>
      <c r="AG367" s="74"/>
      <c r="AH367" s="74"/>
    </row>
    <row r="368">
      <c r="A368" s="290" t="s">
        <v>386</v>
      </c>
      <c r="B368" s="322" t="s">
        <v>1264</v>
      </c>
      <c r="C368" s="313" t="s">
        <v>298</v>
      </c>
      <c r="D368" s="324">
        <v>45931.0</v>
      </c>
      <c r="E368" s="312" t="s">
        <v>360</v>
      </c>
      <c r="F368" s="290" t="s">
        <v>10530</v>
      </c>
      <c r="G368" s="290" t="s">
        <v>870</v>
      </c>
      <c r="H368" s="291">
        <v>45931.0</v>
      </c>
      <c r="I368" s="315" t="s">
        <v>289</v>
      </c>
      <c r="J368" s="313" t="s">
        <v>10531</v>
      </c>
      <c r="K368" s="308" t="s">
        <v>10532</v>
      </c>
      <c r="L368" s="290" t="s">
        <v>6873</v>
      </c>
      <c r="M368" s="290" t="s">
        <v>6874</v>
      </c>
      <c r="N368" s="290" t="s">
        <v>6875</v>
      </c>
      <c r="O368" s="290">
        <v>2020.0</v>
      </c>
      <c r="P368" s="290" t="s">
        <v>4669</v>
      </c>
      <c r="Q368" s="290">
        <v>15.0</v>
      </c>
      <c r="R368" s="290">
        <v>4.0</v>
      </c>
      <c r="S368" s="2" t="s">
        <v>6876</v>
      </c>
      <c r="V368" s="2">
        <v>0.0</v>
      </c>
      <c r="W368" s="2">
        <v>42.0</v>
      </c>
      <c r="X368" s="2" t="s">
        <v>6877</v>
      </c>
      <c r="Y368" s="10" t="s">
        <v>6878</v>
      </c>
      <c r="Z368" s="2" t="s">
        <v>4429</v>
      </c>
      <c r="AA368" s="2" t="s">
        <v>4430</v>
      </c>
      <c r="AB368" s="2" t="s">
        <v>4767</v>
      </c>
      <c r="AC368" s="2" t="s">
        <v>367</v>
      </c>
      <c r="AD368" s="2" t="s">
        <v>6879</v>
      </c>
      <c r="AF368" s="74"/>
      <c r="AG368" s="74"/>
      <c r="AH368" s="74"/>
    </row>
    <row r="369">
      <c r="A369" s="42" t="s">
        <v>10836</v>
      </c>
      <c r="B369" s="313"/>
      <c r="C369" s="313" t="s">
        <v>400</v>
      </c>
      <c r="D369" s="323">
        <v>45931.0</v>
      </c>
      <c r="E369" s="312" t="s">
        <v>1264</v>
      </c>
      <c r="F369" s="290" t="s">
        <v>10538</v>
      </c>
      <c r="G369" s="290" t="s">
        <v>870</v>
      </c>
      <c r="H369" s="291">
        <v>45931.0</v>
      </c>
      <c r="I369" s="315" t="s">
        <v>289</v>
      </c>
      <c r="J369" s="313" t="s">
        <v>10539</v>
      </c>
      <c r="K369" s="297" t="s">
        <v>10540</v>
      </c>
      <c r="L369" s="290" t="s">
        <v>7381</v>
      </c>
      <c r="M369" s="290" t="s">
        <v>7382</v>
      </c>
      <c r="N369" s="290" t="s">
        <v>7383</v>
      </c>
      <c r="O369" s="290">
        <v>2018.0</v>
      </c>
      <c r="P369" s="290" t="s">
        <v>2103</v>
      </c>
      <c r="Q369" s="290">
        <v>8.0</v>
      </c>
      <c r="R369" s="290">
        <v>7.0</v>
      </c>
      <c r="S369" s="2" t="s">
        <v>7384</v>
      </c>
      <c r="V369" s="2">
        <v>0.0</v>
      </c>
      <c r="W369" s="2">
        <v>4.0</v>
      </c>
      <c r="X369" s="2" t="s">
        <v>7385</v>
      </c>
      <c r="Y369" s="10" t="s">
        <v>7386</v>
      </c>
      <c r="Z369" s="2" t="s">
        <v>4429</v>
      </c>
      <c r="AA369" s="2" t="s">
        <v>4430</v>
      </c>
      <c r="AB369" s="2" t="s">
        <v>4767</v>
      </c>
      <c r="AC369" s="2" t="s">
        <v>367</v>
      </c>
      <c r="AD369" s="2" t="s">
        <v>7387</v>
      </c>
      <c r="AF369" s="74"/>
      <c r="AG369" s="74"/>
      <c r="AH369" s="74"/>
    </row>
    <row r="370">
      <c r="A370" s="290" t="s">
        <v>386</v>
      </c>
      <c r="B370" s="325" t="s">
        <v>289</v>
      </c>
      <c r="C370" s="313" t="s">
        <v>400</v>
      </c>
      <c r="D370" s="323">
        <v>45931.0</v>
      </c>
      <c r="E370" s="312" t="s">
        <v>1264</v>
      </c>
      <c r="F370" s="313" t="s">
        <v>10551</v>
      </c>
      <c r="G370" s="290" t="s">
        <v>693</v>
      </c>
      <c r="H370" s="291">
        <v>45931.0</v>
      </c>
      <c r="I370" s="315" t="s">
        <v>289</v>
      </c>
      <c r="J370" s="313" t="s">
        <v>10552</v>
      </c>
      <c r="K370" s="297" t="s">
        <v>10553</v>
      </c>
      <c r="L370" s="290" t="s">
        <v>7848</v>
      </c>
      <c r="M370" s="290" t="s">
        <v>7849</v>
      </c>
      <c r="N370" s="290" t="s">
        <v>7850</v>
      </c>
      <c r="O370" s="290">
        <v>2017.0</v>
      </c>
      <c r="P370" s="290" t="s">
        <v>885</v>
      </c>
      <c r="Q370" s="290">
        <v>18.0</v>
      </c>
      <c r="R370" s="290">
        <v>1.0</v>
      </c>
      <c r="S370" s="2">
        <v>19.0</v>
      </c>
      <c r="V370" s="2">
        <v>0.0</v>
      </c>
      <c r="W370" s="2">
        <v>16.0</v>
      </c>
      <c r="X370" s="2" t="s">
        <v>890</v>
      </c>
      <c r="Y370" s="10" t="s">
        <v>7851</v>
      </c>
      <c r="Z370" s="2" t="s">
        <v>4429</v>
      </c>
      <c r="AA370" s="2" t="s">
        <v>4430</v>
      </c>
      <c r="AB370" s="2" t="s">
        <v>4767</v>
      </c>
      <c r="AC370" s="2" t="s">
        <v>367</v>
      </c>
      <c r="AD370" s="2" t="s">
        <v>7852</v>
      </c>
      <c r="AF370" s="74"/>
      <c r="AG370" s="74"/>
      <c r="AH370" s="74"/>
    </row>
    <row r="371">
      <c r="A371" s="290" t="s">
        <v>386</v>
      </c>
      <c r="B371" s="325" t="s">
        <v>289</v>
      </c>
      <c r="C371" s="313" t="s">
        <v>298</v>
      </c>
      <c r="D371" s="323">
        <v>45931.0</v>
      </c>
      <c r="E371" s="312" t="s">
        <v>360</v>
      </c>
      <c r="F371" s="313" t="s">
        <v>10559</v>
      </c>
      <c r="G371" s="290" t="s">
        <v>8044</v>
      </c>
      <c r="H371" s="291">
        <v>45931.0</v>
      </c>
      <c r="I371" s="295" t="s">
        <v>289</v>
      </c>
      <c r="J371" s="326" t="s">
        <v>10560</v>
      </c>
      <c r="K371" s="297" t="s">
        <v>10561</v>
      </c>
      <c r="L371" s="290" t="s">
        <v>7919</v>
      </c>
      <c r="M371" s="290" t="s">
        <v>7920</v>
      </c>
      <c r="N371" s="290" t="s">
        <v>7921</v>
      </c>
      <c r="O371" s="290">
        <v>2017.0</v>
      </c>
      <c r="P371" s="290" t="s">
        <v>4042</v>
      </c>
      <c r="Q371" s="290">
        <v>101.0</v>
      </c>
      <c r="R371" s="290">
        <v>6.0</v>
      </c>
      <c r="T371" s="2">
        <v>1191.0</v>
      </c>
      <c r="U371" s="2">
        <v>1199.0</v>
      </c>
      <c r="V371" s="2">
        <v>0.0</v>
      </c>
      <c r="W371" s="2">
        <v>25.0</v>
      </c>
      <c r="X371" s="2" t="s">
        <v>7922</v>
      </c>
      <c r="Y371" s="10" t="s">
        <v>7923</v>
      </c>
      <c r="Z371" s="2" t="s">
        <v>4429</v>
      </c>
      <c r="AA371" s="2" t="s">
        <v>4430</v>
      </c>
      <c r="AC371" s="2" t="s">
        <v>367</v>
      </c>
      <c r="AD371" s="2" t="s">
        <v>7924</v>
      </c>
      <c r="AF371" s="74"/>
      <c r="AG371" s="74"/>
      <c r="AH371" s="74"/>
    </row>
    <row r="372">
      <c r="A372" s="327"/>
      <c r="B372" s="327"/>
      <c r="C372" s="327" t="s">
        <v>10837</v>
      </c>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c r="AB372" s="168"/>
      <c r="AC372" s="168"/>
      <c r="AD372" s="168"/>
      <c r="AE372" s="168"/>
      <c r="AF372" s="74"/>
      <c r="AG372" s="74"/>
      <c r="AH372" s="74"/>
    </row>
    <row r="373">
      <c r="A373" s="290" t="s">
        <v>386</v>
      </c>
      <c r="B373" s="42" t="s">
        <v>289</v>
      </c>
      <c r="C373" s="313" t="s">
        <v>382</v>
      </c>
      <c r="D373" s="323">
        <v>45931.0</v>
      </c>
      <c r="E373" s="328" t="s">
        <v>289</v>
      </c>
      <c r="F373" s="313" t="s">
        <v>10640</v>
      </c>
      <c r="G373" s="321" t="s">
        <v>517</v>
      </c>
      <c r="H373" s="329">
        <v>45932.0</v>
      </c>
      <c r="I373" s="312" t="s">
        <v>360</v>
      </c>
      <c r="J373" s="321" t="s">
        <v>10641</v>
      </c>
      <c r="K373" s="297" t="s">
        <v>10642</v>
      </c>
      <c r="L373" s="330" t="s">
        <v>999</v>
      </c>
      <c r="M373" s="74" t="s">
        <v>1000</v>
      </c>
      <c r="N373" s="74" t="s">
        <v>1001</v>
      </c>
      <c r="O373" s="200">
        <v>2010.0</v>
      </c>
      <c r="P373" s="74" t="s">
        <v>1002</v>
      </c>
      <c r="Q373" s="200">
        <v>100.0</v>
      </c>
      <c r="R373" s="200">
        <v>12.0</v>
      </c>
      <c r="S373" s="74" t="s">
        <v>1003</v>
      </c>
      <c r="T373" s="74" t="s">
        <v>851</v>
      </c>
      <c r="U373" s="74" t="s">
        <v>1004</v>
      </c>
      <c r="V373" s="74"/>
      <c r="W373" s="74"/>
      <c r="X373" s="74"/>
      <c r="Y373" s="74"/>
      <c r="Z373" s="74" t="s">
        <v>853</v>
      </c>
      <c r="AA373" s="74" t="s">
        <v>1005</v>
      </c>
      <c r="AB373" s="74" t="s">
        <v>1006</v>
      </c>
      <c r="AC373" s="27" t="s">
        <v>1007</v>
      </c>
      <c r="AD373" s="74" t="s">
        <v>1008</v>
      </c>
      <c r="AF373" s="74"/>
      <c r="AG373" s="74"/>
      <c r="AH373" s="74"/>
    </row>
    <row r="374">
      <c r="A374" s="290" t="s">
        <v>778</v>
      </c>
      <c r="B374" s="296" t="s">
        <v>10827</v>
      </c>
      <c r="C374" s="313" t="s">
        <v>342</v>
      </c>
      <c r="D374" s="323">
        <v>45931.0</v>
      </c>
      <c r="E374" s="315" t="s">
        <v>289</v>
      </c>
      <c r="F374" s="313" t="s">
        <v>10645</v>
      </c>
      <c r="G374" s="321" t="s">
        <v>386</v>
      </c>
      <c r="H374" s="329">
        <v>44470.0</v>
      </c>
      <c r="I374" s="312" t="s">
        <v>1264</v>
      </c>
      <c r="J374" s="331" t="s">
        <v>10646</v>
      </c>
      <c r="K374" s="308" t="s">
        <v>10647</v>
      </c>
      <c r="L374" s="290" t="s">
        <v>1077</v>
      </c>
      <c r="M374" s="2" t="s">
        <v>1078</v>
      </c>
      <c r="N374" s="2" t="s">
        <v>1079</v>
      </c>
      <c r="O374" s="2">
        <v>2013.0</v>
      </c>
      <c r="P374" s="2" t="s">
        <v>1080</v>
      </c>
      <c r="Q374" s="2">
        <v>143.0</v>
      </c>
      <c r="S374" s="2" t="s">
        <v>1081</v>
      </c>
      <c r="T374" s="2" t="s">
        <v>851</v>
      </c>
      <c r="U374" s="2" t="s">
        <v>1082</v>
      </c>
      <c r="Z374" s="2" t="s">
        <v>853</v>
      </c>
      <c r="AA374" s="2" t="s">
        <v>1083</v>
      </c>
      <c r="AB374" s="2" t="s">
        <v>1084</v>
      </c>
      <c r="AC374" s="10" t="s">
        <v>1085</v>
      </c>
      <c r="AD374" s="2" t="s">
        <v>1086</v>
      </c>
      <c r="AF374" s="74"/>
      <c r="AG374" s="74"/>
      <c r="AH374" s="74"/>
    </row>
    <row r="375">
      <c r="A375" s="290" t="s">
        <v>778</v>
      </c>
      <c r="B375" s="296" t="s">
        <v>10827</v>
      </c>
      <c r="C375" s="313" t="s">
        <v>386</v>
      </c>
      <c r="D375" s="323">
        <v>45931.0</v>
      </c>
      <c r="E375" s="315" t="s">
        <v>289</v>
      </c>
      <c r="F375" s="313" t="s">
        <v>10669</v>
      </c>
      <c r="G375" s="321" t="s">
        <v>697</v>
      </c>
      <c r="H375" s="329">
        <v>45932.0</v>
      </c>
      <c r="I375" s="312" t="s">
        <v>360</v>
      </c>
      <c r="J375" s="321" t="s">
        <v>10670</v>
      </c>
      <c r="K375" s="332" t="s">
        <v>10671</v>
      </c>
      <c r="L375" s="330" t="s">
        <v>9116</v>
      </c>
      <c r="M375" s="74" t="s">
        <v>9117</v>
      </c>
      <c r="N375" s="74" t="s">
        <v>9118</v>
      </c>
      <c r="O375" s="200">
        <v>2012.0</v>
      </c>
      <c r="P375" s="74" t="s">
        <v>8514</v>
      </c>
      <c r="Q375" s="200">
        <v>34.0</v>
      </c>
      <c r="R375" s="200">
        <v>2.0</v>
      </c>
      <c r="S375" s="74"/>
      <c r="T375" s="200">
        <v>44.0</v>
      </c>
      <c r="U375" s="200">
        <v>52.0</v>
      </c>
      <c r="V375" s="200">
        <v>0.0</v>
      </c>
      <c r="W375" s="200">
        <v>19.0</v>
      </c>
      <c r="X375" s="74" t="s">
        <v>9119</v>
      </c>
      <c r="Y375" s="27" t="s">
        <v>9120</v>
      </c>
      <c r="Z375" s="74" t="s">
        <v>4429</v>
      </c>
      <c r="AA375" s="74" t="s">
        <v>4430</v>
      </c>
      <c r="AB375" s="74"/>
      <c r="AC375" s="74" t="s">
        <v>367</v>
      </c>
      <c r="AD375" s="74" t="s">
        <v>9121</v>
      </c>
      <c r="AE375" s="74"/>
      <c r="AF375" s="74"/>
      <c r="AG375" s="74"/>
      <c r="AH375" s="74"/>
    </row>
    <row r="376">
      <c r="A376" s="290" t="s">
        <v>329</v>
      </c>
      <c r="B376" s="317" t="s">
        <v>10827</v>
      </c>
      <c r="C376" s="313" t="s">
        <v>386</v>
      </c>
      <c r="D376" s="323">
        <v>45931.0</v>
      </c>
      <c r="E376" s="315" t="s">
        <v>289</v>
      </c>
      <c r="F376" s="290" t="s">
        <v>10675</v>
      </c>
      <c r="G376" s="321" t="s">
        <v>697</v>
      </c>
      <c r="H376" s="329">
        <v>45932.0</v>
      </c>
      <c r="I376" s="312" t="s">
        <v>360</v>
      </c>
      <c r="J376" s="321" t="s">
        <v>10676</v>
      </c>
      <c r="K376" s="308" t="s">
        <v>10677</v>
      </c>
      <c r="L376" s="290" t="s">
        <v>2781</v>
      </c>
      <c r="M376" s="2" t="s">
        <v>2782</v>
      </c>
      <c r="N376" s="2" t="s">
        <v>2783</v>
      </c>
      <c r="O376" s="2" t="s">
        <v>2784</v>
      </c>
      <c r="P376" s="2" t="s">
        <v>2785</v>
      </c>
      <c r="Q376" s="2">
        <v>2011.0</v>
      </c>
      <c r="R376" s="142">
        <v>40527.0</v>
      </c>
      <c r="U376" s="2" t="s">
        <v>2786</v>
      </c>
      <c r="AF376" s="74"/>
      <c r="AG376" s="74"/>
      <c r="AH376" s="74"/>
    </row>
    <row r="377">
      <c r="A377" s="333"/>
      <c r="B377" s="333"/>
      <c r="C377" s="333"/>
      <c r="D377" s="333"/>
      <c r="E377" s="333"/>
      <c r="F377" s="333"/>
      <c r="G377" s="333"/>
      <c r="H377" s="333"/>
      <c r="I377" s="333"/>
      <c r="J377" s="333"/>
      <c r="K377" s="333"/>
      <c r="L377" s="333"/>
      <c r="AF377" s="74"/>
      <c r="AG377" s="74"/>
      <c r="AH377" s="74"/>
    </row>
    <row r="378">
      <c r="A378" s="333"/>
      <c r="B378" s="333"/>
      <c r="C378" s="333"/>
      <c r="D378" s="333"/>
      <c r="E378" s="290" t="s">
        <v>10838</v>
      </c>
      <c r="F378" s="333"/>
      <c r="G378" s="333"/>
      <c r="H378" s="333"/>
      <c r="I378" s="333"/>
      <c r="J378" s="333"/>
      <c r="K378" s="333"/>
      <c r="L378" s="333"/>
      <c r="AF378" s="74"/>
      <c r="AG378" s="74"/>
      <c r="AH378" s="74"/>
    </row>
    <row r="379">
      <c r="A379" s="333"/>
      <c r="B379" s="333"/>
      <c r="C379" s="333"/>
      <c r="D379" s="333"/>
      <c r="E379" s="333"/>
      <c r="F379" s="333"/>
      <c r="G379" s="333"/>
      <c r="H379" s="333"/>
      <c r="I379" s="333"/>
      <c r="J379" s="333"/>
      <c r="K379" s="333"/>
      <c r="L379" s="333"/>
      <c r="AF379" s="74"/>
      <c r="AG379" s="74"/>
      <c r="AH379" s="74"/>
    </row>
    <row r="380">
      <c r="A380" s="241" t="s">
        <v>10839</v>
      </c>
      <c r="B380" s="333"/>
      <c r="C380" s="333"/>
      <c r="D380" s="333"/>
      <c r="F380" s="333"/>
      <c r="G380" s="333"/>
      <c r="H380" s="333"/>
      <c r="I380" s="333"/>
      <c r="J380" s="333"/>
      <c r="K380" s="333"/>
      <c r="L380" s="333"/>
      <c r="AF380" s="74"/>
      <c r="AG380" s="74"/>
      <c r="AH380" s="74"/>
    </row>
    <row r="381">
      <c r="A381" s="245" t="s">
        <v>10840</v>
      </c>
      <c r="B381" s="245" t="s">
        <v>10835</v>
      </c>
      <c r="C381" s="95" t="s">
        <v>9737</v>
      </c>
      <c r="D381" s="170">
        <v>45931.0</v>
      </c>
      <c r="E381" s="334" t="s">
        <v>1368</v>
      </c>
      <c r="F381" s="290" t="s">
        <v>10219</v>
      </c>
      <c r="G381" s="290" t="s">
        <v>10220</v>
      </c>
      <c r="H381" s="291">
        <v>45931.0</v>
      </c>
      <c r="I381" s="296" t="s">
        <v>10221</v>
      </c>
      <c r="J381" s="290" t="s">
        <v>10222</v>
      </c>
      <c r="K381" s="308" t="s">
        <v>10223</v>
      </c>
      <c r="L381" s="290" t="s">
        <v>1681</v>
      </c>
      <c r="M381" s="290" t="s">
        <v>1682</v>
      </c>
      <c r="N381" s="290" t="s">
        <v>846</v>
      </c>
      <c r="O381" s="290">
        <v>2024.0</v>
      </c>
      <c r="P381" s="290" t="s">
        <v>1683</v>
      </c>
      <c r="Q381" s="290">
        <v>39.0</v>
      </c>
      <c r="R381" s="290">
        <v>15.0</v>
      </c>
      <c r="S381" s="2" t="s">
        <v>1684</v>
      </c>
      <c r="T381" s="2" t="s">
        <v>851</v>
      </c>
      <c r="U381" s="2" t="s">
        <v>1685</v>
      </c>
      <c r="V381" s="2" t="s">
        <v>1686</v>
      </c>
      <c r="Z381" s="2" t="s">
        <v>853</v>
      </c>
      <c r="AA381" s="2" t="s">
        <v>1687</v>
      </c>
      <c r="AB381" s="2" t="s">
        <v>1688</v>
      </c>
      <c r="AC381" s="10" t="s">
        <v>1689</v>
      </c>
      <c r="AD381" s="2" t="s">
        <v>1620</v>
      </c>
      <c r="AF381" s="74"/>
      <c r="AG381" s="74"/>
      <c r="AH381" s="74"/>
    </row>
    <row r="382">
      <c r="A382" s="2" t="s">
        <v>506</v>
      </c>
      <c r="B382" s="171" t="s">
        <v>10841</v>
      </c>
      <c r="C382" s="2" t="s">
        <v>353</v>
      </c>
      <c r="D382" s="172">
        <v>45930.0</v>
      </c>
      <c r="E382" s="41" t="s">
        <v>3791</v>
      </c>
      <c r="F382" s="290" t="s">
        <v>10250</v>
      </c>
      <c r="G382" s="290" t="s">
        <v>870</v>
      </c>
      <c r="H382" s="291">
        <v>45931.0</v>
      </c>
      <c r="I382" s="295" t="s">
        <v>289</v>
      </c>
      <c r="J382" s="290" t="s">
        <v>10251</v>
      </c>
      <c r="K382" s="297" t="s">
        <v>10252</v>
      </c>
      <c r="L382" s="290" t="s">
        <v>2054</v>
      </c>
      <c r="M382" s="290" t="s">
        <v>2055</v>
      </c>
      <c r="N382" s="290" t="s">
        <v>2056</v>
      </c>
      <c r="O382" s="290" t="s">
        <v>2057</v>
      </c>
      <c r="P382" s="290" t="s">
        <v>2058</v>
      </c>
      <c r="Q382" s="290">
        <v>2012.0</v>
      </c>
      <c r="R382" s="292">
        <v>40862.0</v>
      </c>
      <c r="U382" s="2" t="s">
        <v>2059</v>
      </c>
      <c r="AF382" s="74"/>
      <c r="AG382" s="74"/>
      <c r="AH382" s="74"/>
    </row>
    <row r="383">
      <c r="A383" s="2" t="s">
        <v>386</v>
      </c>
      <c r="B383" s="335" t="s">
        <v>289</v>
      </c>
      <c r="C383" s="2" t="s">
        <v>549</v>
      </c>
      <c r="D383" s="172">
        <v>45931.0</v>
      </c>
      <c r="E383" s="312" t="s">
        <v>360</v>
      </c>
      <c r="F383" s="313" t="s">
        <v>10308</v>
      </c>
      <c r="G383" s="290" t="s">
        <v>870</v>
      </c>
      <c r="H383" s="291">
        <v>45931.0</v>
      </c>
      <c r="I383" s="336" t="s">
        <v>3791</v>
      </c>
      <c r="J383" s="290" t="s">
        <v>10309</v>
      </c>
      <c r="K383" s="308" t="s">
        <v>10310</v>
      </c>
      <c r="L383" s="290" t="s">
        <v>2426</v>
      </c>
      <c r="M383" s="290" t="s">
        <v>2427</v>
      </c>
      <c r="N383" s="290" t="s">
        <v>2428</v>
      </c>
      <c r="O383" s="290" t="s">
        <v>2429</v>
      </c>
      <c r="P383" s="290" t="s">
        <v>2430</v>
      </c>
      <c r="Q383" s="290">
        <v>2020.0</v>
      </c>
      <c r="R383" s="292">
        <v>43823.0</v>
      </c>
      <c r="U383" s="2" t="s">
        <v>2431</v>
      </c>
      <c r="AF383" s="74"/>
      <c r="AG383" s="74"/>
      <c r="AH383" s="74"/>
    </row>
    <row r="384">
      <c r="A384" s="79" t="s">
        <v>506</v>
      </c>
      <c r="B384" s="337" t="s">
        <v>289</v>
      </c>
      <c r="C384" s="79" t="s">
        <v>509</v>
      </c>
      <c r="D384" s="172">
        <v>45931.0</v>
      </c>
      <c r="E384" s="338" t="s">
        <v>289</v>
      </c>
      <c r="F384" s="290" t="s">
        <v>10337</v>
      </c>
      <c r="G384" s="290" t="s">
        <v>5976</v>
      </c>
      <c r="H384" s="291">
        <v>45931.0</v>
      </c>
      <c r="I384" s="336" t="s">
        <v>3791</v>
      </c>
      <c r="J384" s="290" t="s">
        <v>10338</v>
      </c>
      <c r="K384" s="297" t="s">
        <v>10339</v>
      </c>
      <c r="L384" s="290" t="s">
        <v>2576</v>
      </c>
      <c r="M384" s="290" t="s">
        <v>2577</v>
      </c>
      <c r="N384" s="290" t="s">
        <v>2578</v>
      </c>
      <c r="O384" s="290" t="s">
        <v>2579</v>
      </c>
      <c r="P384" s="290" t="s">
        <v>2580</v>
      </c>
      <c r="Q384" s="290">
        <v>2009.0</v>
      </c>
      <c r="R384" s="309">
        <v>39634.0</v>
      </c>
      <c r="U384" s="2" t="s">
        <v>2581</v>
      </c>
      <c r="AF384" s="74"/>
      <c r="AG384" s="74"/>
      <c r="AH384" s="74"/>
    </row>
    <row r="385">
      <c r="A385" s="95" t="s">
        <v>386</v>
      </c>
      <c r="B385" s="339" t="s">
        <v>289</v>
      </c>
      <c r="C385" s="95" t="s">
        <v>549</v>
      </c>
      <c r="D385" s="170">
        <v>45930.0</v>
      </c>
      <c r="E385" s="336" t="s">
        <v>3791</v>
      </c>
      <c r="F385" s="313" t="s">
        <v>10415</v>
      </c>
      <c r="G385" s="290" t="s">
        <v>870</v>
      </c>
      <c r="H385" s="291">
        <v>45931.0</v>
      </c>
      <c r="I385" s="295" t="s">
        <v>289</v>
      </c>
      <c r="J385" s="290" t="s">
        <v>10416</v>
      </c>
      <c r="K385" s="297" t="s">
        <v>10417</v>
      </c>
      <c r="L385" s="290" t="s">
        <v>3341</v>
      </c>
      <c r="M385" s="290" t="s">
        <v>3342</v>
      </c>
      <c r="N385" s="290" t="s">
        <v>3343</v>
      </c>
      <c r="O385" s="290" t="s">
        <v>3344</v>
      </c>
      <c r="P385" s="290" t="s">
        <v>2258</v>
      </c>
      <c r="Q385" s="290">
        <v>2011.0</v>
      </c>
      <c r="R385" s="309">
        <v>40823.0</v>
      </c>
      <c r="S385" s="2" t="s">
        <v>3345</v>
      </c>
      <c r="T385" s="2" t="s">
        <v>3346</v>
      </c>
      <c r="U385" s="2" t="s">
        <v>3347</v>
      </c>
      <c r="AF385" s="74"/>
      <c r="AG385" s="74"/>
      <c r="AH385" s="74"/>
    </row>
    <row r="386">
      <c r="A386" s="95" t="s">
        <v>506</v>
      </c>
      <c r="B386" s="188" t="s">
        <v>360</v>
      </c>
      <c r="C386" s="95" t="s">
        <v>549</v>
      </c>
      <c r="D386" s="170">
        <v>45931.0</v>
      </c>
      <c r="E386" s="336" t="s">
        <v>3791</v>
      </c>
      <c r="F386" s="340" t="s">
        <v>10433</v>
      </c>
      <c r="G386" s="290" t="s">
        <v>353</v>
      </c>
      <c r="H386" s="291">
        <v>45931.0</v>
      </c>
      <c r="I386" s="312" t="s">
        <v>360</v>
      </c>
      <c r="J386" s="290" t="s">
        <v>10434</v>
      </c>
      <c r="K386" s="290" t="s">
        <v>10237</v>
      </c>
      <c r="L386" s="290" t="s">
        <v>3885</v>
      </c>
      <c r="M386" s="290" t="s">
        <v>3886</v>
      </c>
      <c r="N386" s="290" t="s">
        <v>3887</v>
      </c>
      <c r="O386" s="290" t="s">
        <v>3888</v>
      </c>
      <c r="P386" s="290" t="s">
        <v>3889</v>
      </c>
      <c r="Q386" s="290">
        <v>2010.0</v>
      </c>
      <c r="R386" s="309">
        <v>40415.0</v>
      </c>
      <c r="U386" s="2" t="s">
        <v>3890</v>
      </c>
      <c r="AF386" s="74"/>
      <c r="AG386" s="74"/>
      <c r="AH386" s="74"/>
    </row>
    <row r="387">
      <c r="A387" s="95" t="s">
        <v>386</v>
      </c>
      <c r="B387" s="339" t="s">
        <v>289</v>
      </c>
      <c r="C387" s="95" t="s">
        <v>549</v>
      </c>
      <c r="D387" s="170">
        <v>45931.0</v>
      </c>
      <c r="E387" s="336" t="s">
        <v>3791</v>
      </c>
      <c r="F387" s="340" t="s">
        <v>10435</v>
      </c>
      <c r="G387" s="290" t="s">
        <v>353</v>
      </c>
      <c r="H387" s="291">
        <v>45931.0</v>
      </c>
      <c r="I387" s="315" t="s">
        <v>289</v>
      </c>
      <c r="J387" s="290" t="s">
        <v>10436</v>
      </c>
      <c r="K387" s="290" t="s">
        <v>10237</v>
      </c>
      <c r="L387" s="290" t="s">
        <v>3908</v>
      </c>
      <c r="M387" s="290" t="s">
        <v>3909</v>
      </c>
      <c r="N387" s="290" t="s">
        <v>3910</v>
      </c>
      <c r="O387" s="290" t="s">
        <v>3911</v>
      </c>
      <c r="P387" s="290" t="s">
        <v>3912</v>
      </c>
      <c r="Q387" s="290">
        <v>2010.0</v>
      </c>
      <c r="R387" s="309">
        <v>40429.0</v>
      </c>
      <c r="U387" s="2" t="s">
        <v>3913</v>
      </c>
      <c r="AF387" s="74"/>
      <c r="AG387" s="74"/>
      <c r="AH387" s="74"/>
    </row>
    <row r="388">
      <c r="A388" s="95" t="s">
        <v>386</v>
      </c>
      <c r="B388" s="341" t="s">
        <v>289</v>
      </c>
      <c r="C388" s="95" t="s">
        <v>549</v>
      </c>
      <c r="D388" s="170">
        <v>45930.0</v>
      </c>
      <c r="E388" s="342" t="s">
        <v>3791</v>
      </c>
      <c r="F388" s="313" t="s">
        <v>10615</v>
      </c>
      <c r="G388" s="313" t="s">
        <v>345</v>
      </c>
      <c r="H388" s="323">
        <v>45931.0</v>
      </c>
      <c r="I388" s="315" t="s">
        <v>289</v>
      </c>
      <c r="J388" s="321" t="s">
        <v>10616</v>
      </c>
      <c r="K388" s="297" t="s">
        <v>10617</v>
      </c>
      <c r="L388" s="290" t="s">
        <v>9363</v>
      </c>
      <c r="M388" s="290" t="s">
        <v>9364</v>
      </c>
      <c r="N388" s="290" t="s">
        <v>9365</v>
      </c>
      <c r="O388" s="290">
        <v>2011.0</v>
      </c>
      <c r="P388" s="290" t="s">
        <v>9002</v>
      </c>
      <c r="Q388" s="290">
        <v>21.0</v>
      </c>
      <c r="R388" s="290">
        <v>2.0</v>
      </c>
      <c r="T388" s="2">
        <v>229.0</v>
      </c>
      <c r="U388" s="2">
        <v>234.0</v>
      </c>
      <c r="V388" s="2">
        <v>0.0</v>
      </c>
      <c r="W388" s="2">
        <v>79.0</v>
      </c>
      <c r="X388" s="2" t="s">
        <v>9366</v>
      </c>
      <c r="Y388" s="10" t="s">
        <v>9367</v>
      </c>
      <c r="Z388" s="2" t="s">
        <v>4429</v>
      </c>
      <c r="AA388" s="2" t="s">
        <v>4430</v>
      </c>
      <c r="AB388" s="2" t="s">
        <v>5229</v>
      </c>
      <c r="AC388" s="2" t="s">
        <v>367</v>
      </c>
      <c r="AD388" s="2" t="s">
        <v>9368</v>
      </c>
      <c r="AF388" s="74"/>
      <c r="AG388" s="74"/>
      <c r="AH388" s="74"/>
    </row>
    <row r="389">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c r="AB389" s="168"/>
      <c r="AC389" s="168"/>
      <c r="AD389" s="168"/>
      <c r="AE389" s="168"/>
      <c r="AF389" s="74"/>
      <c r="AG389" s="74"/>
      <c r="AH389" s="74"/>
    </row>
    <row r="390">
      <c r="I390" s="2" t="s">
        <v>10842</v>
      </c>
      <c r="AF390" s="74"/>
      <c r="AG390" s="74"/>
      <c r="AH390" s="74"/>
    </row>
    <row r="391">
      <c r="A391" s="241" t="s">
        <v>10843</v>
      </c>
      <c r="B391" s="74"/>
      <c r="C391" s="163"/>
      <c r="D391" s="74"/>
      <c r="E391" s="80"/>
      <c r="F391" s="74"/>
      <c r="G391" s="255"/>
      <c r="H391" s="80"/>
      <c r="I391" s="80"/>
      <c r="J391" s="74"/>
      <c r="K391" s="74"/>
      <c r="L391" s="74"/>
      <c r="M391" s="200"/>
      <c r="N391" s="74"/>
      <c r="O391" s="200"/>
      <c r="P391" s="200"/>
      <c r="Q391" s="74"/>
      <c r="R391" s="200"/>
      <c r="S391" s="200"/>
      <c r="T391" s="200"/>
      <c r="U391" s="200"/>
      <c r="V391" s="74"/>
      <c r="W391" s="27"/>
      <c r="X391" s="74"/>
      <c r="Y391" s="74"/>
      <c r="Z391" s="74"/>
      <c r="AA391" s="74"/>
      <c r="AB391" s="74"/>
      <c r="AC391" s="74"/>
      <c r="AD391" s="74"/>
      <c r="AE391" s="74"/>
      <c r="AF391" s="74"/>
      <c r="AG391" s="74"/>
      <c r="AH391" s="74"/>
    </row>
    <row r="392">
      <c r="A392" s="313"/>
      <c r="B392" s="313"/>
      <c r="C392" s="313" t="s">
        <v>376</v>
      </c>
      <c r="D392" s="343">
        <v>45930.0</v>
      </c>
      <c r="E392" s="334" t="s">
        <v>1368</v>
      </c>
      <c r="F392" s="313" t="s">
        <v>10195</v>
      </c>
      <c r="G392" s="321" t="s">
        <v>295</v>
      </c>
      <c r="H392" s="344">
        <v>45931.0</v>
      </c>
      <c r="I392" s="334" t="s">
        <v>1368</v>
      </c>
      <c r="J392" s="321" t="s">
        <v>10196</v>
      </c>
      <c r="K392" s="297" t="s">
        <v>10197</v>
      </c>
      <c r="L392" s="290" t="s">
        <v>844</v>
      </c>
      <c r="M392" s="290" t="s">
        <v>845</v>
      </c>
      <c r="N392" s="290" t="s">
        <v>846</v>
      </c>
      <c r="O392" s="290">
        <v>2007.0</v>
      </c>
      <c r="P392" s="290" t="s">
        <v>847</v>
      </c>
      <c r="Q392" s="290" t="s">
        <v>848</v>
      </c>
      <c r="R392" s="290" t="s">
        <v>849</v>
      </c>
      <c r="S392" s="2" t="s">
        <v>850</v>
      </c>
      <c r="T392" s="2" t="s">
        <v>851</v>
      </c>
      <c r="U392" s="2" t="s">
        <v>852</v>
      </c>
      <c r="Z392" s="2" t="s">
        <v>853</v>
      </c>
      <c r="AA392" s="2" t="s">
        <v>854</v>
      </c>
      <c r="AB392" s="2" t="s">
        <v>855</v>
      </c>
      <c r="AC392" s="10" t="s">
        <v>856</v>
      </c>
      <c r="AF392" s="74"/>
      <c r="AG392" s="74"/>
      <c r="AH392" s="74"/>
    </row>
    <row r="393">
      <c r="A393" s="290"/>
      <c r="B393" s="290"/>
      <c r="C393" s="290" t="s">
        <v>9737</v>
      </c>
      <c r="D393" s="291">
        <v>45931.0</v>
      </c>
      <c r="E393" s="334" t="s">
        <v>1368</v>
      </c>
      <c r="F393" s="290" t="s">
        <v>10203</v>
      </c>
      <c r="G393" s="313" t="s">
        <v>778</v>
      </c>
      <c r="H393" s="291">
        <v>45931.0</v>
      </c>
      <c r="I393" s="296" t="s">
        <v>360</v>
      </c>
      <c r="J393" s="345" t="s">
        <v>10204</v>
      </c>
      <c r="K393" s="308" t="s">
        <v>10205</v>
      </c>
      <c r="L393" s="290" t="s">
        <v>1267</v>
      </c>
      <c r="M393" s="290" t="s">
        <v>1268</v>
      </c>
      <c r="N393" s="290" t="s">
        <v>1269</v>
      </c>
      <c r="O393" s="290">
        <v>2011.0</v>
      </c>
      <c r="P393" s="290" t="s">
        <v>1270</v>
      </c>
      <c r="Q393" s="290">
        <v>51.0</v>
      </c>
      <c r="R393" s="290">
        <v>3.0</v>
      </c>
      <c r="S393" s="2" t="s">
        <v>1271</v>
      </c>
      <c r="T393" s="2" t="s">
        <v>851</v>
      </c>
      <c r="U393" s="2" t="s">
        <v>1272</v>
      </c>
      <c r="Z393" s="2" t="s">
        <v>853</v>
      </c>
      <c r="AA393" s="2" t="s">
        <v>1273</v>
      </c>
      <c r="AB393" s="2" t="s">
        <v>1274</v>
      </c>
      <c r="AC393" s="2" t="s">
        <v>1275</v>
      </c>
      <c r="AF393" s="74"/>
      <c r="AG393" s="74"/>
      <c r="AH393" s="74"/>
    </row>
    <row r="394">
      <c r="A394" s="290"/>
      <c r="B394" s="290"/>
      <c r="C394" s="290" t="s">
        <v>9737</v>
      </c>
      <c r="D394" s="291">
        <v>45931.0</v>
      </c>
      <c r="E394" s="334" t="s">
        <v>1368</v>
      </c>
      <c r="F394" s="290" t="s">
        <v>10206</v>
      </c>
      <c r="G394" s="313" t="s">
        <v>778</v>
      </c>
      <c r="H394" s="318">
        <v>45931.0</v>
      </c>
      <c r="I394" s="296" t="s">
        <v>360</v>
      </c>
      <c r="J394" s="290" t="s">
        <v>10207</v>
      </c>
      <c r="K394" s="308" t="s">
        <v>10208</v>
      </c>
      <c r="L394" s="290" t="s">
        <v>1344</v>
      </c>
      <c r="M394" s="290" t="s">
        <v>1345</v>
      </c>
      <c r="N394" s="290" t="s">
        <v>1346</v>
      </c>
      <c r="O394" s="290">
        <v>2011.0</v>
      </c>
      <c r="P394" s="290" t="s">
        <v>1347</v>
      </c>
      <c r="Q394" s="290">
        <v>171.0</v>
      </c>
      <c r="R394" s="290">
        <v>10.0</v>
      </c>
      <c r="S394" s="2" t="s">
        <v>1348</v>
      </c>
      <c r="T394" s="2" t="s">
        <v>851</v>
      </c>
      <c r="U394" s="2" t="s">
        <v>1349</v>
      </c>
      <c r="Z394" s="2" t="s">
        <v>853</v>
      </c>
      <c r="AA394" s="2" t="s">
        <v>1350</v>
      </c>
      <c r="AB394" s="2" t="s">
        <v>1351</v>
      </c>
      <c r="AC394" s="2" t="s">
        <v>1352</v>
      </c>
      <c r="AD394" s="2" t="s">
        <v>1353</v>
      </c>
      <c r="AF394" s="74"/>
      <c r="AG394" s="74"/>
      <c r="AH394" s="74"/>
    </row>
    <row r="395">
      <c r="A395" s="313"/>
      <c r="B395" s="313"/>
      <c r="C395" s="313" t="s">
        <v>376</v>
      </c>
      <c r="D395" s="343">
        <v>45930.0</v>
      </c>
      <c r="E395" s="334" t="s">
        <v>1368</v>
      </c>
      <c r="F395" s="290" t="s">
        <v>10216</v>
      </c>
      <c r="G395" s="290" t="s">
        <v>708</v>
      </c>
      <c r="H395" s="291">
        <v>45931.0</v>
      </c>
      <c r="I395" s="296" t="s">
        <v>360</v>
      </c>
      <c r="J395" s="290" t="s">
        <v>10217</v>
      </c>
      <c r="K395" s="308" t="s">
        <v>10218</v>
      </c>
      <c r="L395" s="290" t="s">
        <v>1645</v>
      </c>
      <c r="M395" s="290" t="s">
        <v>1646</v>
      </c>
      <c r="N395" s="290" t="s">
        <v>1647</v>
      </c>
      <c r="O395" s="290">
        <v>2020.0</v>
      </c>
      <c r="P395" s="290" t="s">
        <v>1648</v>
      </c>
      <c r="Q395" s="290">
        <v>145.0</v>
      </c>
      <c r="R395" s="290">
        <v>1.0</v>
      </c>
      <c r="T395" s="2" t="s">
        <v>851</v>
      </c>
      <c r="U395" s="2" t="s">
        <v>1649</v>
      </c>
      <c r="V395" s="2" t="s">
        <v>1650</v>
      </c>
      <c r="Z395" s="2" t="s">
        <v>853</v>
      </c>
      <c r="AA395" s="2" t="s">
        <v>1651</v>
      </c>
      <c r="AB395" s="2" t="s">
        <v>1652</v>
      </c>
      <c r="AC395" s="2" t="s">
        <v>1653</v>
      </c>
      <c r="AF395" s="74"/>
      <c r="AG395" s="74"/>
      <c r="AH395" s="74"/>
    </row>
    <row r="396">
      <c r="A396" s="313"/>
      <c r="B396" s="313"/>
      <c r="C396" s="313" t="s">
        <v>9737</v>
      </c>
      <c r="D396" s="323">
        <v>45931.0</v>
      </c>
      <c r="E396" s="334" t="s">
        <v>1368</v>
      </c>
      <c r="F396" s="290" t="s">
        <v>10219</v>
      </c>
      <c r="G396" s="290" t="s">
        <v>10220</v>
      </c>
      <c r="H396" s="291">
        <v>45931.0</v>
      </c>
      <c r="I396" s="296" t="s">
        <v>10221</v>
      </c>
      <c r="J396" s="290" t="s">
        <v>10222</v>
      </c>
      <c r="K396" s="308" t="s">
        <v>10223</v>
      </c>
      <c r="L396" s="290" t="s">
        <v>1681</v>
      </c>
      <c r="M396" s="290" t="s">
        <v>1682</v>
      </c>
      <c r="N396" s="290" t="s">
        <v>846</v>
      </c>
      <c r="O396" s="290">
        <v>2024.0</v>
      </c>
      <c r="P396" s="290" t="s">
        <v>1683</v>
      </c>
      <c r="Q396" s="290">
        <v>39.0</v>
      </c>
      <c r="R396" s="290">
        <v>15.0</v>
      </c>
      <c r="S396" s="2" t="s">
        <v>1684</v>
      </c>
      <c r="T396" s="2" t="s">
        <v>851</v>
      </c>
      <c r="U396" s="2" t="s">
        <v>1685</v>
      </c>
      <c r="V396" s="2" t="s">
        <v>1686</v>
      </c>
      <c r="Z396" s="2" t="s">
        <v>853</v>
      </c>
      <c r="AA396" s="2" t="s">
        <v>1687</v>
      </c>
      <c r="AB396" s="2" t="s">
        <v>1688</v>
      </c>
      <c r="AC396" s="10" t="s">
        <v>1689</v>
      </c>
      <c r="AD396" s="2" t="s">
        <v>1620</v>
      </c>
      <c r="AF396" s="74"/>
      <c r="AG396" s="74"/>
      <c r="AH396" s="74"/>
    </row>
    <row r="397">
      <c r="A397" s="290"/>
      <c r="B397" s="290"/>
      <c r="C397" s="290" t="s">
        <v>870</v>
      </c>
      <c r="D397" s="291">
        <v>45930.0</v>
      </c>
      <c r="E397" s="334" t="s">
        <v>1368</v>
      </c>
      <c r="F397" s="290" t="s">
        <v>10227</v>
      </c>
      <c r="G397" s="290" t="s">
        <v>10228</v>
      </c>
      <c r="H397" s="291">
        <v>45930.0</v>
      </c>
      <c r="I397" s="296" t="s">
        <v>1368</v>
      </c>
      <c r="J397" s="290" t="s">
        <v>10229</v>
      </c>
      <c r="K397" s="308" t="s">
        <v>10230</v>
      </c>
      <c r="L397" s="290" t="s">
        <v>1793</v>
      </c>
      <c r="M397" s="290" t="s">
        <v>1794</v>
      </c>
      <c r="N397" s="290" t="s">
        <v>1795</v>
      </c>
      <c r="O397" s="290" t="s">
        <v>1796</v>
      </c>
      <c r="P397" s="290" t="s">
        <v>1797</v>
      </c>
      <c r="Q397" s="290">
        <v>2017.0</v>
      </c>
      <c r="R397" s="292">
        <v>42721.0</v>
      </c>
      <c r="S397" s="2" t="s">
        <v>1798</v>
      </c>
      <c r="T397" s="2" t="s">
        <v>1799</v>
      </c>
      <c r="U397" s="2" t="s">
        <v>1800</v>
      </c>
      <c r="AF397" s="74"/>
      <c r="AG397" s="74"/>
      <c r="AH397" s="74"/>
    </row>
    <row r="398">
      <c r="A398" s="313"/>
      <c r="B398" s="313"/>
      <c r="C398" s="313" t="s">
        <v>10200</v>
      </c>
      <c r="D398" s="343">
        <v>45930.0</v>
      </c>
      <c r="E398" s="296" t="s">
        <v>1368</v>
      </c>
      <c r="F398" s="290" t="s">
        <v>10231</v>
      </c>
      <c r="G398" s="290" t="s">
        <v>915</v>
      </c>
      <c r="H398" s="291">
        <v>45931.0</v>
      </c>
      <c r="I398" s="296" t="s">
        <v>1368</v>
      </c>
      <c r="J398" s="290" t="s">
        <v>10229</v>
      </c>
      <c r="K398" s="308" t="s">
        <v>10232</v>
      </c>
      <c r="L398" s="290" t="s">
        <v>1828</v>
      </c>
      <c r="M398" s="290" t="s">
        <v>1829</v>
      </c>
      <c r="N398" s="290" t="s">
        <v>1830</v>
      </c>
      <c r="O398" s="290" t="s">
        <v>1831</v>
      </c>
      <c r="P398" s="290" t="s">
        <v>1832</v>
      </c>
      <c r="Q398" s="290">
        <v>2020.0</v>
      </c>
      <c r="R398" s="309">
        <v>43856.0</v>
      </c>
      <c r="S398" s="2" t="s">
        <v>1833</v>
      </c>
      <c r="U398" s="2" t="s">
        <v>1834</v>
      </c>
      <c r="AF398" s="74"/>
      <c r="AG398" s="74"/>
      <c r="AH398" s="74"/>
    </row>
    <row r="399">
      <c r="A399" s="313"/>
      <c r="B399" s="313"/>
      <c r="C399" s="313" t="s">
        <v>693</v>
      </c>
      <c r="D399" s="343">
        <v>45931.0</v>
      </c>
      <c r="E399" s="334" t="s">
        <v>1368</v>
      </c>
      <c r="F399" s="290" t="s">
        <v>10233</v>
      </c>
      <c r="G399" s="290" t="s">
        <v>915</v>
      </c>
      <c r="H399" s="291">
        <v>45931.0</v>
      </c>
      <c r="I399" s="296" t="s">
        <v>1368</v>
      </c>
      <c r="J399" s="290" t="s">
        <v>10229</v>
      </c>
      <c r="K399" s="308" t="s">
        <v>10234</v>
      </c>
      <c r="L399" s="290" t="s">
        <v>1926</v>
      </c>
      <c r="M399" s="290" t="s">
        <v>1927</v>
      </c>
      <c r="N399" s="290" t="s">
        <v>1928</v>
      </c>
      <c r="O399" s="290" t="s">
        <v>1929</v>
      </c>
      <c r="P399" s="290" t="s">
        <v>1930</v>
      </c>
      <c r="Q399" s="290">
        <v>2024.0</v>
      </c>
      <c r="R399" s="309">
        <v>45495.0</v>
      </c>
      <c r="U399" s="2" t="s">
        <v>1931</v>
      </c>
      <c r="AF399" s="74"/>
      <c r="AG399" s="74"/>
      <c r="AH399" s="74"/>
    </row>
    <row r="400">
      <c r="A400" s="313"/>
      <c r="B400" s="313"/>
      <c r="C400" s="313" t="s">
        <v>486</v>
      </c>
      <c r="D400" s="343">
        <v>45931.0</v>
      </c>
      <c r="E400" s="296" t="s">
        <v>1368</v>
      </c>
      <c r="F400" s="290" t="s">
        <v>10235</v>
      </c>
      <c r="G400" s="290" t="s">
        <v>915</v>
      </c>
      <c r="H400" s="291">
        <v>45931.0</v>
      </c>
      <c r="I400" s="296" t="s">
        <v>1368</v>
      </c>
      <c r="J400" s="290" t="s">
        <v>10236</v>
      </c>
      <c r="K400" s="290" t="s">
        <v>10237</v>
      </c>
      <c r="L400" s="290" t="s">
        <v>1975</v>
      </c>
      <c r="M400" s="290" t="s">
        <v>1976</v>
      </c>
      <c r="N400" s="290" t="s">
        <v>1977</v>
      </c>
      <c r="O400" s="290" t="s">
        <v>1978</v>
      </c>
      <c r="P400" s="290" t="s">
        <v>1979</v>
      </c>
      <c r="Q400" s="290">
        <v>2017.0</v>
      </c>
      <c r="R400" s="309">
        <v>42821.0</v>
      </c>
      <c r="S400" s="2" t="s">
        <v>1980</v>
      </c>
      <c r="T400" s="2" t="s">
        <v>1981</v>
      </c>
      <c r="U400" s="2" t="s">
        <v>1982</v>
      </c>
      <c r="AF400" s="74"/>
      <c r="AG400" s="74"/>
      <c r="AH400" s="74"/>
    </row>
    <row r="401">
      <c r="A401" s="313"/>
      <c r="B401" s="313"/>
      <c r="C401" s="313" t="s">
        <v>486</v>
      </c>
      <c r="D401" s="343">
        <v>45931.0</v>
      </c>
      <c r="E401" s="296" t="s">
        <v>360</v>
      </c>
      <c r="F401" s="290" t="s">
        <v>10238</v>
      </c>
      <c r="G401" s="290" t="s">
        <v>915</v>
      </c>
      <c r="H401" s="291">
        <v>45931.0</v>
      </c>
      <c r="I401" s="296" t="s">
        <v>1368</v>
      </c>
      <c r="J401" s="290" t="s">
        <v>10229</v>
      </c>
      <c r="K401" s="290" t="s">
        <v>10237</v>
      </c>
      <c r="L401" s="290" t="s">
        <v>1986</v>
      </c>
      <c r="M401" s="290" t="s">
        <v>1987</v>
      </c>
      <c r="N401" s="290" t="s">
        <v>1988</v>
      </c>
      <c r="O401" s="290" t="s">
        <v>1989</v>
      </c>
      <c r="P401" s="290" t="s">
        <v>1990</v>
      </c>
      <c r="Q401" s="290">
        <v>2018.0</v>
      </c>
      <c r="R401" s="292">
        <v>43393.0</v>
      </c>
      <c r="S401" s="2" t="s">
        <v>1991</v>
      </c>
      <c r="U401" s="2" t="s">
        <v>1992</v>
      </c>
      <c r="AF401" s="74"/>
      <c r="AG401" s="74"/>
      <c r="AH401" s="74"/>
    </row>
    <row r="402">
      <c r="A402" s="290"/>
      <c r="B402" s="290"/>
      <c r="C402" s="290" t="s">
        <v>342</v>
      </c>
      <c r="D402" s="291">
        <v>45930.0</v>
      </c>
      <c r="E402" s="311" t="s">
        <v>360</v>
      </c>
      <c r="F402" s="290" t="s">
        <v>10261</v>
      </c>
      <c r="G402" s="290" t="s">
        <v>66</v>
      </c>
      <c r="H402" s="291">
        <v>45930.0</v>
      </c>
      <c r="I402" s="311" t="s">
        <v>360</v>
      </c>
      <c r="J402" s="290" t="s">
        <v>10262</v>
      </c>
      <c r="K402" s="308" t="s">
        <v>10263</v>
      </c>
      <c r="L402" s="290" t="s">
        <v>2161</v>
      </c>
      <c r="M402" s="290" t="s">
        <v>2162</v>
      </c>
      <c r="N402" s="290" t="s">
        <v>2163</v>
      </c>
      <c r="O402" s="290" t="s">
        <v>2164</v>
      </c>
      <c r="P402" s="290" t="s">
        <v>1647</v>
      </c>
      <c r="Q402" s="290">
        <v>2012.0</v>
      </c>
      <c r="R402" s="309">
        <v>41073.0</v>
      </c>
      <c r="U402" s="2" t="s">
        <v>2165</v>
      </c>
      <c r="AF402" s="74"/>
      <c r="AG402" s="74"/>
      <c r="AH402" s="74"/>
    </row>
    <row r="403">
      <c r="A403" s="290"/>
      <c r="B403" s="290"/>
      <c r="C403" s="290" t="s">
        <v>10200</v>
      </c>
      <c r="D403" s="291">
        <v>45930.0</v>
      </c>
      <c r="E403" s="296" t="s">
        <v>360</v>
      </c>
      <c r="F403" s="290" t="s">
        <v>10292</v>
      </c>
      <c r="G403" s="290" t="s">
        <v>870</v>
      </c>
      <c r="H403" s="291">
        <v>45931.0</v>
      </c>
      <c r="I403" s="296" t="s">
        <v>360</v>
      </c>
      <c r="J403" s="290" t="s">
        <v>10293</v>
      </c>
      <c r="K403" s="308" t="s">
        <v>10294</v>
      </c>
      <c r="L403" s="290" t="s">
        <v>2299</v>
      </c>
      <c r="M403" s="290" t="s">
        <v>2300</v>
      </c>
      <c r="N403" s="290" t="s">
        <v>2301</v>
      </c>
      <c r="O403" s="290" t="s">
        <v>2302</v>
      </c>
      <c r="P403" s="290" t="s">
        <v>2303</v>
      </c>
      <c r="Q403" s="290">
        <v>2024.0</v>
      </c>
      <c r="R403" s="309">
        <v>45468.0</v>
      </c>
      <c r="S403" s="2" t="s">
        <v>2304</v>
      </c>
      <c r="U403" s="2" t="s">
        <v>2305</v>
      </c>
      <c r="AF403" s="74"/>
      <c r="AG403" s="74"/>
      <c r="AH403" s="74"/>
    </row>
    <row r="404">
      <c r="A404" s="290"/>
      <c r="B404" s="290"/>
      <c r="C404" s="290" t="s">
        <v>771</v>
      </c>
      <c r="D404" s="291">
        <v>45931.0</v>
      </c>
      <c r="E404" s="296" t="s">
        <v>360</v>
      </c>
      <c r="F404" s="290" t="s">
        <v>10328</v>
      </c>
      <c r="G404" s="290" t="s">
        <v>5976</v>
      </c>
      <c r="H404" s="291">
        <v>45931.0</v>
      </c>
      <c r="I404" s="296" t="s">
        <v>360</v>
      </c>
      <c r="J404" s="290" t="s">
        <v>10329</v>
      </c>
      <c r="K404" s="308" t="s">
        <v>10330</v>
      </c>
      <c r="L404" s="290" t="s">
        <v>2528</v>
      </c>
      <c r="M404" s="290" t="s">
        <v>2529</v>
      </c>
      <c r="N404" s="290" t="s">
        <v>2530</v>
      </c>
      <c r="O404" s="290" t="s">
        <v>2531</v>
      </c>
      <c r="P404" s="290" t="s">
        <v>2016</v>
      </c>
      <c r="Q404" s="290">
        <v>2014.0</v>
      </c>
      <c r="R404" s="309">
        <v>41888.0</v>
      </c>
      <c r="S404" s="2" t="s">
        <v>2532</v>
      </c>
      <c r="T404" s="2" t="s">
        <v>2533</v>
      </c>
      <c r="U404" s="2" t="s">
        <v>2534</v>
      </c>
      <c r="AF404" s="74"/>
      <c r="AG404" s="74"/>
      <c r="AH404" s="74"/>
    </row>
    <row r="405">
      <c r="A405" s="290"/>
      <c r="B405" s="290"/>
      <c r="C405" s="290" t="s">
        <v>509</v>
      </c>
      <c r="D405" s="291">
        <v>45931.0</v>
      </c>
      <c r="E405" s="311" t="s">
        <v>360</v>
      </c>
      <c r="F405" s="290" t="s">
        <v>10334</v>
      </c>
      <c r="G405" s="290" t="s">
        <v>364</v>
      </c>
      <c r="H405" s="346">
        <v>45931.0</v>
      </c>
      <c r="I405" s="311" t="s">
        <v>360</v>
      </c>
      <c r="J405" s="290" t="s">
        <v>10335</v>
      </c>
      <c r="K405" s="308" t="s">
        <v>10336</v>
      </c>
      <c r="L405" s="290" t="s">
        <v>2546</v>
      </c>
      <c r="M405" s="290" t="s">
        <v>2547</v>
      </c>
      <c r="N405" s="290" t="s">
        <v>2548</v>
      </c>
      <c r="O405" s="290" t="s">
        <v>2549</v>
      </c>
      <c r="P405" s="290" t="s">
        <v>2231</v>
      </c>
      <c r="Q405" s="290">
        <v>2024.0</v>
      </c>
      <c r="R405" s="309">
        <v>45455.0</v>
      </c>
      <c r="S405" s="2" t="s">
        <v>2550</v>
      </c>
      <c r="U405" s="120" t="s">
        <v>1688</v>
      </c>
      <c r="AF405" s="74"/>
      <c r="AG405" s="74"/>
      <c r="AH405" s="74"/>
    </row>
    <row r="406">
      <c r="A406" s="290"/>
      <c r="B406" s="290"/>
      <c r="C406" s="290" t="s">
        <v>509</v>
      </c>
      <c r="D406" s="291">
        <v>45931.0</v>
      </c>
      <c r="E406" s="311" t="s">
        <v>360</v>
      </c>
      <c r="F406" s="290" t="s">
        <v>10340</v>
      </c>
      <c r="G406" s="290" t="s">
        <v>364</v>
      </c>
      <c r="H406" s="346">
        <v>45931.0</v>
      </c>
      <c r="I406" s="296" t="s">
        <v>360</v>
      </c>
      <c r="J406" s="290" t="s">
        <v>10341</v>
      </c>
      <c r="K406" s="308" t="s">
        <v>10342</v>
      </c>
      <c r="L406" s="290" t="s">
        <v>2662</v>
      </c>
      <c r="M406" s="290" t="s">
        <v>2663</v>
      </c>
      <c r="N406" s="290" t="s">
        <v>2664</v>
      </c>
      <c r="O406" s="290" t="s">
        <v>2665</v>
      </c>
      <c r="P406" s="290" t="s">
        <v>1873</v>
      </c>
      <c r="Q406" s="290">
        <v>2012.0</v>
      </c>
      <c r="R406" s="309">
        <v>40814.0</v>
      </c>
      <c r="U406" s="2" t="s">
        <v>2666</v>
      </c>
      <c r="AF406" s="74"/>
      <c r="AG406" s="74"/>
      <c r="AH406" s="74"/>
    </row>
    <row r="407">
      <c r="A407" s="290"/>
      <c r="B407" s="290"/>
      <c r="C407" s="290" t="s">
        <v>778</v>
      </c>
      <c r="D407" s="291">
        <v>45931.0</v>
      </c>
      <c r="E407" s="296" t="s">
        <v>360</v>
      </c>
      <c r="F407" s="347" t="s">
        <v>10349</v>
      </c>
      <c r="G407" s="290" t="s">
        <v>9935</v>
      </c>
      <c r="H407" s="291">
        <v>45931.0</v>
      </c>
      <c r="I407" s="296" t="s">
        <v>360</v>
      </c>
      <c r="J407" s="290" t="s">
        <v>10350</v>
      </c>
      <c r="K407" s="308" t="s">
        <v>10351</v>
      </c>
      <c r="L407" s="290" t="s">
        <v>2797</v>
      </c>
      <c r="M407" s="290" t="s">
        <v>2798</v>
      </c>
      <c r="N407" s="290" t="s">
        <v>2799</v>
      </c>
      <c r="O407" s="290" t="s">
        <v>2800</v>
      </c>
      <c r="P407" s="290" t="s">
        <v>2438</v>
      </c>
      <c r="Q407" s="290">
        <v>2010.0</v>
      </c>
      <c r="R407" s="309">
        <v>40277.0</v>
      </c>
      <c r="S407" s="2" t="s">
        <v>2801</v>
      </c>
      <c r="U407" s="2" t="s">
        <v>2802</v>
      </c>
      <c r="AF407" s="74"/>
      <c r="AG407" s="74"/>
      <c r="AH407" s="74"/>
    </row>
    <row r="408">
      <c r="A408" s="290"/>
      <c r="B408" s="290"/>
      <c r="C408" s="290" t="s">
        <v>778</v>
      </c>
      <c r="D408" s="291">
        <v>45931.0</v>
      </c>
      <c r="E408" s="296" t="s">
        <v>360</v>
      </c>
      <c r="F408" s="290" t="s">
        <v>10352</v>
      </c>
      <c r="G408" s="290" t="s">
        <v>870</v>
      </c>
      <c r="H408" s="291">
        <v>45931.0</v>
      </c>
      <c r="I408" s="296" t="s">
        <v>360</v>
      </c>
      <c r="J408" s="290" t="s">
        <v>10353</v>
      </c>
      <c r="K408" s="308" t="s">
        <v>10354</v>
      </c>
      <c r="L408" s="290" t="s">
        <v>2814</v>
      </c>
      <c r="M408" s="290" t="s">
        <v>2815</v>
      </c>
      <c r="N408" s="290" t="s">
        <v>2816</v>
      </c>
      <c r="O408" s="290" t="s">
        <v>2817</v>
      </c>
      <c r="P408" s="290" t="s">
        <v>2818</v>
      </c>
      <c r="Q408" s="290">
        <v>2011.0</v>
      </c>
      <c r="R408" s="309">
        <v>40709.0</v>
      </c>
      <c r="S408" s="2" t="s">
        <v>2819</v>
      </c>
      <c r="T408" s="2" t="s">
        <v>2820</v>
      </c>
      <c r="U408" s="2" t="s">
        <v>2821</v>
      </c>
      <c r="AF408" s="74"/>
      <c r="AG408" s="74"/>
      <c r="AH408" s="74"/>
    </row>
    <row r="409">
      <c r="A409" s="290"/>
      <c r="B409" s="290"/>
      <c r="C409" s="290" t="s">
        <v>10200</v>
      </c>
      <c r="D409" s="291">
        <v>45931.0</v>
      </c>
      <c r="E409" s="312" t="s">
        <v>1368</v>
      </c>
      <c r="F409" s="290" t="s">
        <v>10358</v>
      </c>
      <c r="G409" s="290" t="s">
        <v>382</v>
      </c>
      <c r="H409" s="291">
        <v>45931.0</v>
      </c>
      <c r="I409" s="296" t="s">
        <v>1368</v>
      </c>
      <c r="J409" s="290" t="s">
        <v>10359</v>
      </c>
      <c r="K409" s="308" t="s">
        <v>10360</v>
      </c>
      <c r="L409" s="290" t="s">
        <v>2889</v>
      </c>
      <c r="M409" s="290" t="s">
        <v>2890</v>
      </c>
      <c r="N409" s="290" t="s">
        <v>2891</v>
      </c>
      <c r="O409" s="290" t="s">
        <v>2892</v>
      </c>
      <c r="P409" s="290" t="s">
        <v>2893</v>
      </c>
      <c r="Q409" s="290">
        <v>2016.0</v>
      </c>
      <c r="R409" s="309">
        <v>42461.0</v>
      </c>
      <c r="U409" s="2" t="s">
        <v>2894</v>
      </c>
      <c r="AF409" s="74"/>
      <c r="AG409" s="74"/>
      <c r="AH409" s="74"/>
    </row>
    <row r="410">
      <c r="A410" s="290"/>
      <c r="B410" s="290"/>
      <c r="C410" s="290" t="s">
        <v>10200</v>
      </c>
      <c r="D410" s="291">
        <v>45931.0</v>
      </c>
      <c r="E410" s="296" t="s">
        <v>360</v>
      </c>
      <c r="F410" s="290" t="s">
        <v>10361</v>
      </c>
      <c r="G410" s="290" t="s">
        <v>870</v>
      </c>
      <c r="H410" s="291">
        <v>45931.0</v>
      </c>
      <c r="I410" s="296" t="s">
        <v>360</v>
      </c>
      <c r="J410" s="290" t="s">
        <v>10362</v>
      </c>
      <c r="K410" s="297" t="s">
        <v>10363</v>
      </c>
      <c r="L410" s="290" t="s">
        <v>2903</v>
      </c>
      <c r="M410" s="290" t="s">
        <v>2904</v>
      </c>
      <c r="N410" s="290" t="s">
        <v>2905</v>
      </c>
      <c r="O410" s="290" t="s">
        <v>2906</v>
      </c>
      <c r="P410" s="290" t="s">
        <v>2907</v>
      </c>
      <c r="Q410" s="290">
        <v>2016.0</v>
      </c>
      <c r="R410" s="309">
        <v>42630.0</v>
      </c>
      <c r="S410" s="2" t="s">
        <v>2908</v>
      </c>
      <c r="T410" s="2" t="s">
        <v>2909</v>
      </c>
      <c r="U410" s="2" t="s">
        <v>2910</v>
      </c>
      <c r="AF410" s="74"/>
      <c r="AG410" s="74"/>
      <c r="AH410" s="74"/>
    </row>
    <row r="411">
      <c r="A411" s="290"/>
      <c r="B411" s="290"/>
      <c r="C411" s="290" t="s">
        <v>10389</v>
      </c>
      <c r="D411" s="318">
        <v>45931.0</v>
      </c>
      <c r="E411" s="296" t="s">
        <v>360</v>
      </c>
      <c r="F411" s="290" t="s">
        <v>10390</v>
      </c>
      <c r="G411" s="290" t="s">
        <v>870</v>
      </c>
      <c r="H411" s="291">
        <v>45931.0</v>
      </c>
      <c r="I411" s="296" t="s">
        <v>360</v>
      </c>
      <c r="J411" s="290" t="s">
        <v>10391</v>
      </c>
      <c r="K411" s="308" t="s">
        <v>10392</v>
      </c>
      <c r="L411" s="290" t="s">
        <v>3144</v>
      </c>
      <c r="M411" s="290" t="s">
        <v>3145</v>
      </c>
      <c r="N411" s="290" t="s">
        <v>3146</v>
      </c>
      <c r="O411" s="290" t="s">
        <v>3147</v>
      </c>
      <c r="P411" s="290" t="s">
        <v>3148</v>
      </c>
      <c r="Q411" s="290">
        <v>2017.0</v>
      </c>
      <c r="R411" s="309">
        <v>42626.0</v>
      </c>
      <c r="AF411" s="74"/>
      <c r="AG411" s="74"/>
      <c r="AH411" s="74"/>
    </row>
    <row r="412">
      <c r="A412" s="290"/>
      <c r="B412" s="290"/>
      <c r="C412" s="290" t="s">
        <v>10389</v>
      </c>
      <c r="D412" s="318">
        <v>45931.0</v>
      </c>
      <c r="E412" s="296" t="s">
        <v>360</v>
      </c>
      <c r="F412" s="290" t="s">
        <v>10393</v>
      </c>
      <c r="G412" s="290" t="s">
        <v>870</v>
      </c>
      <c r="H412" s="291">
        <v>45931.0</v>
      </c>
      <c r="I412" s="296" t="s">
        <v>360</v>
      </c>
      <c r="J412" s="290" t="s">
        <v>10394</v>
      </c>
      <c r="K412" s="308" t="s">
        <v>10197</v>
      </c>
      <c r="L412" s="290" t="s">
        <v>845</v>
      </c>
      <c r="M412" s="290" t="s">
        <v>3174</v>
      </c>
      <c r="N412" s="290" t="s">
        <v>3175</v>
      </c>
      <c r="O412" s="290" t="s">
        <v>3176</v>
      </c>
      <c r="P412" s="290" t="s">
        <v>2231</v>
      </c>
      <c r="Q412" s="290">
        <v>2007.0</v>
      </c>
      <c r="R412" s="292">
        <v>39414.0</v>
      </c>
      <c r="S412" s="2" t="s">
        <v>3177</v>
      </c>
      <c r="U412" s="2" t="s">
        <v>855</v>
      </c>
      <c r="AF412" s="74"/>
      <c r="AG412" s="74"/>
      <c r="AH412" s="74"/>
    </row>
    <row r="413">
      <c r="A413" s="313"/>
      <c r="B413" s="313"/>
      <c r="C413" s="313" t="s">
        <v>549</v>
      </c>
      <c r="D413" s="323">
        <v>45930.0</v>
      </c>
      <c r="E413" s="312" t="s">
        <v>360</v>
      </c>
      <c r="F413" s="313" t="s">
        <v>10418</v>
      </c>
      <c r="G413" s="313" t="s">
        <v>10367</v>
      </c>
      <c r="H413" s="291">
        <v>45931.0</v>
      </c>
      <c r="I413" s="312" t="s">
        <v>360</v>
      </c>
      <c r="J413" s="290" t="s">
        <v>10419</v>
      </c>
      <c r="K413" s="308" t="s">
        <v>10420</v>
      </c>
      <c r="L413" s="290" t="s">
        <v>3446</v>
      </c>
      <c r="M413" s="290" t="s">
        <v>3447</v>
      </c>
      <c r="N413" s="290" t="s">
        <v>3448</v>
      </c>
      <c r="O413" s="290" t="s">
        <v>3449</v>
      </c>
      <c r="P413" s="290" t="s">
        <v>2016</v>
      </c>
      <c r="Q413" s="290">
        <v>2010.0</v>
      </c>
      <c r="R413" s="309">
        <v>40240.0</v>
      </c>
      <c r="U413" s="2" t="s">
        <v>3450</v>
      </c>
      <c r="AF413" s="74"/>
      <c r="AG413" s="74"/>
      <c r="AH413" s="74"/>
    </row>
    <row r="414">
      <c r="A414" s="313"/>
      <c r="B414" s="313"/>
      <c r="C414" s="313" t="s">
        <v>549</v>
      </c>
      <c r="D414" s="323">
        <v>45930.0</v>
      </c>
      <c r="E414" s="312" t="s">
        <v>360</v>
      </c>
      <c r="F414" s="313" t="s">
        <v>10418</v>
      </c>
      <c r="G414" s="290" t="s">
        <v>870</v>
      </c>
      <c r="H414" s="291">
        <v>45931.0</v>
      </c>
      <c r="I414" s="312" t="s">
        <v>360</v>
      </c>
      <c r="J414" s="290" t="s">
        <v>10421</v>
      </c>
      <c r="K414" s="308" t="s">
        <v>10422</v>
      </c>
      <c r="L414" s="290" t="s">
        <v>3510</v>
      </c>
      <c r="M414" s="290" t="s">
        <v>3511</v>
      </c>
      <c r="N414" s="290" t="s">
        <v>3512</v>
      </c>
      <c r="O414" s="290" t="s">
        <v>3513</v>
      </c>
      <c r="P414" s="290" t="s">
        <v>3514</v>
      </c>
      <c r="Q414" s="290">
        <v>2018.0</v>
      </c>
      <c r="R414" s="292">
        <v>43420.0</v>
      </c>
      <c r="S414" s="2" t="s">
        <v>3515</v>
      </c>
      <c r="U414" s="2" t="s">
        <v>3516</v>
      </c>
      <c r="AF414" s="74"/>
      <c r="AG414" s="74"/>
      <c r="AH414" s="74"/>
    </row>
    <row r="415">
      <c r="A415" s="313"/>
      <c r="B415" s="313"/>
      <c r="C415" s="313" t="s">
        <v>549</v>
      </c>
      <c r="D415" s="323">
        <v>45930.0</v>
      </c>
      <c r="E415" s="312" t="s">
        <v>360</v>
      </c>
      <c r="F415" s="313" t="s">
        <v>10423</v>
      </c>
      <c r="G415" s="290" t="s">
        <v>870</v>
      </c>
      <c r="H415" s="291">
        <v>45931.0</v>
      </c>
      <c r="I415" s="312" t="s">
        <v>360</v>
      </c>
      <c r="J415" s="290" t="s">
        <v>10424</v>
      </c>
      <c r="K415" s="308" t="s">
        <v>10425</v>
      </c>
      <c r="L415" s="290" t="s">
        <v>3525</v>
      </c>
      <c r="M415" s="290" t="s">
        <v>3526</v>
      </c>
      <c r="N415" s="290" t="s">
        <v>3527</v>
      </c>
      <c r="O415" s="290" t="s">
        <v>3528</v>
      </c>
      <c r="P415" s="290" t="s">
        <v>2016</v>
      </c>
      <c r="Q415" s="290">
        <v>2009.0</v>
      </c>
      <c r="R415" s="309">
        <v>39841.0</v>
      </c>
      <c r="S415" s="2" t="s">
        <v>3529</v>
      </c>
      <c r="T415" s="2" t="s">
        <v>3530</v>
      </c>
      <c r="U415" s="2" t="s">
        <v>3531</v>
      </c>
      <c r="AF415" s="74"/>
      <c r="AG415" s="74"/>
      <c r="AH415" s="74"/>
    </row>
    <row r="416">
      <c r="A416" s="313"/>
      <c r="B416" s="313"/>
      <c r="C416" s="313" t="s">
        <v>549</v>
      </c>
      <c r="D416" s="323">
        <v>45930.0</v>
      </c>
      <c r="E416" s="312" t="s">
        <v>360</v>
      </c>
      <c r="F416" s="313" t="s">
        <v>10426</v>
      </c>
      <c r="G416" s="290" t="s">
        <v>870</v>
      </c>
      <c r="H416" s="291">
        <v>45931.0</v>
      </c>
      <c r="I416" s="312" t="s">
        <v>360</v>
      </c>
      <c r="J416" s="290" t="s">
        <v>10427</v>
      </c>
      <c r="K416" s="308" t="s">
        <v>10428</v>
      </c>
      <c r="L416" s="290" t="s">
        <v>3711</v>
      </c>
      <c r="M416" s="290" t="s">
        <v>3712</v>
      </c>
      <c r="N416" s="290" t="s">
        <v>3713</v>
      </c>
      <c r="O416" s="290" t="s">
        <v>3714</v>
      </c>
      <c r="P416" s="290" t="s">
        <v>3715</v>
      </c>
      <c r="Q416" s="290">
        <v>2015.0</v>
      </c>
      <c r="R416" s="309">
        <v>42266.0</v>
      </c>
      <c r="U416" s="2" t="s">
        <v>3716</v>
      </c>
      <c r="AF416" s="74"/>
      <c r="AG416" s="74"/>
      <c r="AH416" s="74"/>
    </row>
    <row r="417">
      <c r="A417" s="313"/>
      <c r="B417" s="313"/>
      <c r="C417" s="313" t="s">
        <v>549</v>
      </c>
      <c r="D417" s="323">
        <v>45930.0</v>
      </c>
      <c r="E417" s="312" t="s">
        <v>360</v>
      </c>
      <c r="F417" s="313" t="s">
        <v>10429</v>
      </c>
      <c r="G417" s="290" t="s">
        <v>345</v>
      </c>
      <c r="H417" s="291">
        <v>45931.0</v>
      </c>
      <c r="I417" s="312" t="s">
        <v>360</v>
      </c>
      <c r="J417" s="290" t="s">
        <v>10430</v>
      </c>
      <c r="K417" s="308" t="s">
        <v>10202</v>
      </c>
      <c r="L417" s="290" t="s">
        <v>930</v>
      </c>
      <c r="M417" s="290" t="s">
        <v>3737</v>
      </c>
      <c r="N417" s="290" t="s">
        <v>3738</v>
      </c>
      <c r="O417" s="290" t="s">
        <v>2318</v>
      </c>
      <c r="P417" s="290" t="s">
        <v>2231</v>
      </c>
      <c r="Q417" s="290">
        <v>2009.0</v>
      </c>
      <c r="R417" s="292">
        <v>40107.0</v>
      </c>
      <c r="S417" s="2" t="s">
        <v>3739</v>
      </c>
      <c r="U417" s="2" t="s">
        <v>937</v>
      </c>
      <c r="AF417" s="74"/>
      <c r="AG417" s="74"/>
      <c r="AH417" s="74"/>
    </row>
    <row r="418">
      <c r="A418" s="313"/>
      <c r="B418" s="313"/>
      <c r="C418" s="313" t="s">
        <v>549</v>
      </c>
      <c r="D418" s="323">
        <v>45930.0</v>
      </c>
      <c r="E418" s="312" t="s">
        <v>360</v>
      </c>
      <c r="F418" s="313" t="s">
        <v>10431</v>
      </c>
      <c r="G418" s="290" t="s">
        <v>345</v>
      </c>
      <c r="H418" s="291">
        <v>45931.0</v>
      </c>
      <c r="I418" s="312" t="s">
        <v>360</v>
      </c>
      <c r="J418" s="290" t="s">
        <v>10432</v>
      </c>
      <c r="K418" s="308" t="s">
        <v>10208</v>
      </c>
      <c r="L418" s="290" t="s">
        <v>1345</v>
      </c>
      <c r="M418" s="290" t="s">
        <v>3872</v>
      </c>
      <c r="N418" s="290" t="s">
        <v>3873</v>
      </c>
      <c r="O418" s="290" t="s">
        <v>3874</v>
      </c>
      <c r="P418" s="290" t="s">
        <v>3083</v>
      </c>
      <c r="Q418" s="290">
        <v>2011.0</v>
      </c>
      <c r="R418" s="309">
        <v>40688.0</v>
      </c>
      <c r="U418" s="2" t="s">
        <v>1351</v>
      </c>
      <c r="AF418" s="74"/>
      <c r="AG418" s="74"/>
      <c r="AH418" s="74"/>
    </row>
    <row r="419">
      <c r="A419" s="313"/>
      <c r="B419" s="313"/>
      <c r="C419" s="313" t="s">
        <v>549</v>
      </c>
      <c r="D419" s="323">
        <v>45930.0</v>
      </c>
      <c r="E419" s="312" t="s">
        <v>360</v>
      </c>
      <c r="F419" s="313" t="s">
        <v>10437</v>
      </c>
      <c r="G419" s="290" t="s">
        <v>345</v>
      </c>
      <c r="H419" s="291">
        <v>45931.0</v>
      </c>
      <c r="I419" s="312" t="s">
        <v>360</v>
      </c>
      <c r="J419" s="290" t="s">
        <v>10438</v>
      </c>
      <c r="K419" s="308" t="s">
        <v>10439</v>
      </c>
      <c r="L419" s="290" t="s">
        <v>3916</v>
      </c>
      <c r="M419" s="290" t="s">
        <v>3917</v>
      </c>
      <c r="N419" s="290" t="s">
        <v>3918</v>
      </c>
      <c r="O419" s="290" t="s">
        <v>3919</v>
      </c>
      <c r="P419" s="290" t="s">
        <v>1873</v>
      </c>
      <c r="Q419" s="290">
        <v>2012.0</v>
      </c>
      <c r="R419" s="309">
        <v>40852.0</v>
      </c>
      <c r="S419" s="2" t="s">
        <v>3920</v>
      </c>
      <c r="T419" s="2" t="s">
        <v>3921</v>
      </c>
      <c r="U419" s="2" t="s">
        <v>3922</v>
      </c>
      <c r="AF419" s="74"/>
      <c r="AG419" s="74"/>
      <c r="AH419" s="74"/>
    </row>
    <row r="420">
      <c r="A420" s="313"/>
      <c r="B420" s="313"/>
      <c r="C420" s="313" t="s">
        <v>549</v>
      </c>
      <c r="D420" s="323">
        <v>45930.0</v>
      </c>
      <c r="E420" s="312" t="s">
        <v>360</v>
      </c>
      <c r="F420" s="313" t="s">
        <v>10443</v>
      </c>
      <c r="G420" s="290" t="s">
        <v>345</v>
      </c>
      <c r="H420" s="291">
        <v>45931.0</v>
      </c>
      <c r="I420" s="312" t="s">
        <v>360</v>
      </c>
      <c r="J420" s="290" t="s">
        <v>10444</v>
      </c>
      <c r="K420" s="308" t="s">
        <v>10445</v>
      </c>
      <c r="L420" s="290" t="s">
        <v>3940</v>
      </c>
      <c r="M420" s="290" t="s">
        <v>3941</v>
      </c>
      <c r="N420" s="290" t="s">
        <v>3942</v>
      </c>
      <c r="O420" s="290" t="s">
        <v>3943</v>
      </c>
      <c r="P420" s="290" t="s">
        <v>3944</v>
      </c>
      <c r="Q420" s="290">
        <v>2020.0</v>
      </c>
      <c r="R420" s="309">
        <v>43983.0</v>
      </c>
      <c r="U420" s="2" t="s">
        <v>3945</v>
      </c>
      <c r="AF420" s="74"/>
      <c r="AG420" s="74"/>
      <c r="AH420" s="74"/>
    </row>
    <row r="421">
      <c r="A421" s="313"/>
      <c r="B421" s="313"/>
      <c r="C421" s="313" t="s">
        <v>549</v>
      </c>
      <c r="D421" s="323">
        <v>45930.0</v>
      </c>
      <c r="E421" s="312" t="s">
        <v>360</v>
      </c>
      <c r="F421" s="313" t="s">
        <v>10443</v>
      </c>
      <c r="G421" s="290" t="s">
        <v>345</v>
      </c>
      <c r="H421" s="291">
        <v>45931.0</v>
      </c>
      <c r="I421" s="312" t="s">
        <v>360</v>
      </c>
      <c r="J421" s="290" t="s">
        <v>10446</v>
      </c>
      <c r="K421" s="308" t="s">
        <v>10447</v>
      </c>
      <c r="L421" s="290" t="s">
        <v>3948</v>
      </c>
      <c r="M421" s="290" t="s">
        <v>3949</v>
      </c>
      <c r="N421" s="290" t="s">
        <v>3950</v>
      </c>
      <c r="O421" s="290" t="s">
        <v>3951</v>
      </c>
      <c r="P421" s="290" t="s">
        <v>3952</v>
      </c>
      <c r="Q421" s="290">
        <v>2024.0</v>
      </c>
      <c r="R421" s="292">
        <v>45280.0</v>
      </c>
      <c r="U421" s="2" t="s">
        <v>3953</v>
      </c>
      <c r="AF421" s="74"/>
      <c r="AG421" s="74"/>
      <c r="AH421" s="74"/>
    </row>
    <row r="422">
      <c r="A422" s="313"/>
      <c r="B422" s="313"/>
      <c r="C422" s="313" t="s">
        <v>549</v>
      </c>
      <c r="D422" s="323">
        <v>45930.0</v>
      </c>
      <c r="E422" s="312" t="s">
        <v>360</v>
      </c>
      <c r="F422" s="313" t="s">
        <v>10448</v>
      </c>
      <c r="G422" s="290" t="s">
        <v>345</v>
      </c>
      <c r="H422" s="291">
        <v>45931.0</v>
      </c>
      <c r="I422" s="312" t="s">
        <v>360</v>
      </c>
      <c r="J422" s="290" t="s">
        <v>10449</v>
      </c>
      <c r="K422" s="308" t="s">
        <v>10450</v>
      </c>
      <c r="L422" s="290" t="s">
        <v>4274</v>
      </c>
      <c r="M422" s="290" t="s">
        <v>4275</v>
      </c>
      <c r="N422" s="290" t="s">
        <v>4276</v>
      </c>
      <c r="O422" s="290" t="s">
        <v>4277</v>
      </c>
      <c r="P422" s="290" t="s">
        <v>4278</v>
      </c>
      <c r="Q422" s="290">
        <v>2013.0</v>
      </c>
      <c r="R422" s="309">
        <v>41320.0</v>
      </c>
      <c r="S422" s="2" t="s">
        <v>4279</v>
      </c>
      <c r="T422" s="2" t="s">
        <v>4280</v>
      </c>
      <c r="U422" s="2" t="s">
        <v>4281</v>
      </c>
      <c r="AF422" s="74"/>
      <c r="AG422" s="74"/>
      <c r="AH422" s="74"/>
    </row>
    <row r="423">
      <c r="A423" s="313"/>
      <c r="B423" s="313"/>
      <c r="C423" s="313" t="s">
        <v>10367</v>
      </c>
      <c r="D423" s="323">
        <v>45930.0</v>
      </c>
      <c r="E423" s="312" t="s">
        <v>360</v>
      </c>
      <c r="F423" s="313" t="s">
        <v>10451</v>
      </c>
      <c r="G423" s="290" t="s">
        <v>345</v>
      </c>
      <c r="H423" s="291">
        <v>45931.0</v>
      </c>
      <c r="I423" s="312" t="s">
        <v>360</v>
      </c>
      <c r="J423" s="290" t="s">
        <v>10452</v>
      </c>
      <c r="K423" s="308" t="s">
        <v>10453</v>
      </c>
      <c r="L423" s="290" t="s">
        <v>1358</v>
      </c>
      <c r="M423" s="290" t="s">
        <v>4351</v>
      </c>
      <c r="N423" s="290" t="s">
        <v>4352</v>
      </c>
      <c r="O423" s="290" t="s">
        <v>4353</v>
      </c>
      <c r="P423" s="290" t="s">
        <v>4354</v>
      </c>
      <c r="Q423" s="290">
        <v>2009.0</v>
      </c>
      <c r="R423" s="309">
        <v>39927.0</v>
      </c>
      <c r="U423" s="2" t="s">
        <v>1365</v>
      </c>
      <c r="AF423" s="74"/>
      <c r="AG423" s="74"/>
      <c r="AH423" s="74"/>
    </row>
    <row r="424">
      <c r="A424" s="313"/>
      <c r="B424" s="313"/>
      <c r="C424" s="313" t="s">
        <v>549</v>
      </c>
      <c r="D424" s="323">
        <v>45930.0</v>
      </c>
      <c r="E424" s="312" t="s">
        <v>360</v>
      </c>
      <c r="F424" s="313" t="s">
        <v>10454</v>
      </c>
      <c r="G424" s="290" t="s">
        <v>345</v>
      </c>
      <c r="H424" s="291">
        <v>45931.0</v>
      </c>
      <c r="I424" s="312" t="s">
        <v>360</v>
      </c>
      <c r="J424" s="290" t="s">
        <v>10455</v>
      </c>
      <c r="K424" s="308" t="s">
        <v>10263</v>
      </c>
      <c r="L424" s="290" t="s">
        <v>4521</v>
      </c>
      <c r="M424" s="290" t="s">
        <v>4522</v>
      </c>
      <c r="N424" s="290" t="s">
        <v>4523</v>
      </c>
      <c r="O424" s="290">
        <v>2025.0</v>
      </c>
      <c r="P424" s="290" t="s">
        <v>1979</v>
      </c>
      <c r="Q424" s="290">
        <v>214.0</v>
      </c>
      <c r="R424" s="333"/>
      <c r="S424" s="2">
        <v>110677.0</v>
      </c>
      <c r="V424" s="2">
        <v>0.0</v>
      </c>
      <c r="W424" s="2">
        <v>0.0</v>
      </c>
      <c r="X424" s="2" t="s">
        <v>4524</v>
      </c>
      <c r="Y424" s="2" t="s">
        <v>4525</v>
      </c>
      <c r="Z424" s="2" t="s">
        <v>4429</v>
      </c>
      <c r="AA424" s="2" t="s">
        <v>4430</v>
      </c>
      <c r="AC424" s="2" t="s">
        <v>367</v>
      </c>
      <c r="AD424" s="2" t="s">
        <v>4526</v>
      </c>
      <c r="AF424" s="74"/>
      <c r="AG424" s="74"/>
      <c r="AH424" s="74"/>
    </row>
    <row r="425">
      <c r="A425" s="313"/>
      <c r="B425" s="313"/>
      <c r="C425" s="313" t="s">
        <v>549</v>
      </c>
      <c r="D425" s="323">
        <v>45930.0</v>
      </c>
      <c r="E425" s="312" t="s">
        <v>360</v>
      </c>
      <c r="F425" s="313" t="s">
        <v>10454</v>
      </c>
      <c r="G425" s="290" t="s">
        <v>345</v>
      </c>
      <c r="H425" s="291">
        <v>45931.0</v>
      </c>
      <c r="I425" s="312" t="s">
        <v>360</v>
      </c>
      <c r="J425" s="290" t="s">
        <v>10462</v>
      </c>
      <c r="K425" s="308" t="s">
        <v>10463</v>
      </c>
      <c r="L425" s="290" t="s">
        <v>4789</v>
      </c>
      <c r="M425" s="290" t="s">
        <v>4790</v>
      </c>
      <c r="N425" s="290" t="s">
        <v>4791</v>
      </c>
      <c r="O425" s="290">
        <v>2024.0</v>
      </c>
      <c r="P425" s="290" t="s">
        <v>4792</v>
      </c>
      <c r="Q425" s="290">
        <v>85.0</v>
      </c>
      <c r="R425" s="333"/>
      <c r="T425" s="2">
        <v>163.0</v>
      </c>
      <c r="U425" s="2">
        <v>165.0</v>
      </c>
      <c r="V425" s="2">
        <v>0.0</v>
      </c>
      <c r="W425" s="2">
        <v>0.0</v>
      </c>
      <c r="X425" s="2" t="s">
        <v>4793</v>
      </c>
      <c r="Y425" s="2" t="s">
        <v>4794</v>
      </c>
      <c r="Z425" s="2" t="s">
        <v>4429</v>
      </c>
      <c r="AA425" s="2" t="s">
        <v>4430</v>
      </c>
      <c r="AB425" s="2" t="s">
        <v>4617</v>
      </c>
      <c r="AC425" s="2" t="s">
        <v>367</v>
      </c>
      <c r="AD425" s="2" t="s">
        <v>4795</v>
      </c>
      <c r="AF425" s="74"/>
      <c r="AG425" s="74"/>
      <c r="AH425" s="74"/>
    </row>
    <row r="426">
      <c r="A426" s="313"/>
      <c r="B426" s="313"/>
      <c r="C426" s="313" t="s">
        <v>549</v>
      </c>
      <c r="D426" s="323">
        <v>45930.0</v>
      </c>
      <c r="E426" s="312" t="s">
        <v>360</v>
      </c>
      <c r="F426" s="313" t="s">
        <v>10464</v>
      </c>
      <c r="G426" s="290" t="s">
        <v>693</v>
      </c>
      <c r="H426" s="291">
        <v>45931.0</v>
      </c>
      <c r="I426" s="312" t="s">
        <v>360</v>
      </c>
      <c r="J426" s="290" t="s">
        <v>10465</v>
      </c>
      <c r="K426" s="297" t="s">
        <v>10844</v>
      </c>
      <c r="L426" s="290" t="s">
        <v>4834</v>
      </c>
      <c r="M426" s="290" t="s">
        <v>4835</v>
      </c>
      <c r="N426" s="290" t="s">
        <v>4836</v>
      </c>
      <c r="O426" s="290">
        <v>2024.0</v>
      </c>
      <c r="P426" s="290" t="s">
        <v>4837</v>
      </c>
      <c r="Q426" s="290">
        <v>40.0</v>
      </c>
      <c r="R426" s="290">
        <v>10.0</v>
      </c>
      <c r="T426" s="2">
        <v>681.0</v>
      </c>
      <c r="U426" s="2">
        <v>687.0</v>
      </c>
      <c r="V426" s="2">
        <v>0.0</v>
      </c>
      <c r="W426" s="2">
        <v>6.0</v>
      </c>
      <c r="X426" s="2" t="s">
        <v>4838</v>
      </c>
      <c r="Y426" s="2" t="s">
        <v>4839</v>
      </c>
      <c r="Z426" s="2" t="s">
        <v>4429</v>
      </c>
      <c r="AA426" s="2" t="s">
        <v>4430</v>
      </c>
      <c r="AC426" s="2" t="s">
        <v>367</v>
      </c>
      <c r="AD426" s="2" t="s">
        <v>4840</v>
      </c>
      <c r="AF426" s="74"/>
      <c r="AG426" s="74"/>
      <c r="AH426" s="74"/>
    </row>
    <row r="427">
      <c r="A427" s="313"/>
      <c r="B427" s="313"/>
      <c r="C427" s="313" t="s">
        <v>549</v>
      </c>
      <c r="D427" s="323">
        <v>45930.0</v>
      </c>
      <c r="E427" s="312" t="s">
        <v>360</v>
      </c>
      <c r="F427" s="313" t="s">
        <v>10454</v>
      </c>
      <c r="G427" s="290" t="s">
        <v>345</v>
      </c>
      <c r="H427" s="291">
        <v>45931.0</v>
      </c>
      <c r="I427" s="312" t="s">
        <v>360</v>
      </c>
      <c r="J427" s="290" t="s">
        <v>10467</v>
      </c>
      <c r="K427" s="308" t="s">
        <v>10468</v>
      </c>
      <c r="L427" s="290" t="s">
        <v>4843</v>
      </c>
      <c r="M427" s="290" t="s">
        <v>4844</v>
      </c>
      <c r="N427" s="290" t="s">
        <v>4845</v>
      </c>
      <c r="O427" s="290">
        <v>2024.0</v>
      </c>
      <c r="P427" s="290" t="s">
        <v>4846</v>
      </c>
      <c r="Q427" s="290">
        <v>302.0</v>
      </c>
      <c r="R427" s="333"/>
      <c r="T427" s="2">
        <v>446.0</v>
      </c>
      <c r="U427" s="2">
        <v>453.0</v>
      </c>
      <c r="V427" s="2">
        <v>0.0</v>
      </c>
      <c r="W427" s="2">
        <v>2.0</v>
      </c>
      <c r="X427" s="2" t="s">
        <v>4847</v>
      </c>
      <c r="Y427" s="2" t="s">
        <v>4848</v>
      </c>
      <c r="Z427" s="2" t="s">
        <v>4429</v>
      </c>
      <c r="AA427" s="2" t="s">
        <v>4430</v>
      </c>
      <c r="AC427" s="2" t="s">
        <v>367</v>
      </c>
      <c r="AD427" s="2" t="s">
        <v>4849</v>
      </c>
      <c r="AF427" s="74"/>
      <c r="AG427" s="74"/>
      <c r="AH427" s="74"/>
    </row>
    <row r="428">
      <c r="A428" s="290"/>
      <c r="B428" s="290"/>
      <c r="C428" s="290" t="s">
        <v>9935</v>
      </c>
      <c r="D428" s="291">
        <v>45931.0</v>
      </c>
      <c r="E428" s="296" t="s">
        <v>360</v>
      </c>
      <c r="F428" s="290" t="s">
        <v>10470</v>
      </c>
      <c r="G428" s="290" t="s">
        <v>9737</v>
      </c>
      <c r="H428" s="291">
        <v>45931.0</v>
      </c>
      <c r="I428" s="296" t="s">
        <v>360</v>
      </c>
      <c r="J428" s="290" t="s">
        <v>10471</v>
      </c>
      <c r="K428" s="308" t="s">
        <v>10472</v>
      </c>
      <c r="L428" s="290" t="s">
        <v>4939</v>
      </c>
      <c r="M428" s="290" t="s">
        <v>4940</v>
      </c>
      <c r="N428" s="290" t="s">
        <v>4941</v>
      </c>
      <c r="O428" s="290">
        <v>2024.0</v>
      </c>
      <c r="P428" s="290" t="s">
        <v>4942</v>
      </c>
      <c r="Q428" s="290">
        <v>9.0</v>
      </c>
      <c r="R428" s="290">
        <v>4.0</v>
      </c>
      <c r="V428" s="2">
        <v>0.0</v>
      </c>
      <c r="W428" s="2">
        <v>1.0</v>
      </c>
      <c r="X428" s="2" t="s">
        <v>4943</v>
      </c>
      <c r="Y428" s="2" t="s">
        <v>4944</v>
      </c>
      <c r="Z428" s="2" t="s">
        <v>4429</v>
      </c>
      <c r="AA428" s="2" t="s">
        <v>4430</v>
      </c>
      <c r="AB428" s="2" t="s">
        <v>4767</v>
      </c>
      <c r="AC428" s="2" t="s">
        <v>367</v>
      </c>
      <c r="AD428" s="2" t="s">
        <v>4945</v>
      </c>
      <c r="AF428" s="74"/>
      <c r="AG428" s="74"/>
      <c r="AH428" s="74"/>
    </row>
    <row r="429">
      <c r="A429" s="290"/>
      <c r="B429" s="290"/>
      <c r="C429" s="290" t="s">
        <v>382</v>
      </c>
      <c r="D429" s="291">
        <v>45930.0</v>
      </c>
      <c r="E429" s="296" t="s">
        <v>360</v>
      </c>
      <c r="F429" s="290" t="s">
        <v>10476</v>
      </c>
      <c r="G429" s="290" t="s">
        <v>10389</v>
      </c>
      <c r="H429" s="291">
        <v>45931.0</v>
      </c>
      <c r="I429" s="296" t="s">
        <v>360</v>
      </c>
      <c r="J429" s="348" t="s">
        <v>10477</v>
      </c>
      <c r="K429" s="308" t="s">
        <v>10478</v>
      </c>
      <c r="L429" s="290" t="s">
        <v>5005</v>
      </c>
      <c r="M429" s="290" t="s">
        <v>5006</v>
      </c>
      <c r="N429" s="290" t="s">
        <v>5007</v>
      </c>
      <c r="O429" s="290">
        <v>2024.0</v>
      </c>
      <c r="P429" s="290" t="s">
        <v>5008</v>
      </c>
      <c r="Q429" s="290">
        <v>39.0</v>
      </c>
      <c r="R429" s="290">
        <v>7.0</v>
      </c>
      <c r="T429" s="2">
        <v>1103.0</v>
      </c>
      <c r="U429" s="2">
        <v>1111.0</v>
      </c>
      <c r="V429" s="2">
        <v>0.0</v>
      </c>
      <c r="W429" s="2">
        <v>3.0</v>
      </c>
      <c r="X429" s="2" t="s">
        <v>5009</v>
      </c>
      <c r="Y429" s="2" t="s">
        <v>5010</v>
      </c>
      <c r="Z429" s="2" t="s">
        <v>4429</v>
      </c>
      <c r="AA429" s="2" t="s">
        <v>4430</v>
      </c>
      <c r="AB429" s="2" t="s">
        <v>5011</v>
      </c>
      <c r="AC429" s="2" t="s">
        <v>367</v>
      </c>
      <c r="AD429" s="2" t="s">
        <v>5012</v>
      </c>
      <c r="AF429" s="74"/>
      <c r="AG429" s="74"/>
      <c r="AH429" s="74"/>
    </row>
    <row r="430">
      <c r="A430" s="313"/>
      <c r="B430" s="313"/>
      <c r="C430" s="313" t="s">
        <v>549</v>
      </c>
      <c r="D430" s="291">
        <v>45931.0</v>
      </c>
      <c r="E430" s="349" t="s">
        <v>360</v>
      </c>
      <c r="F430" s="340" t="s">
        <v>10479</v>
      </c>
      <c r="G430" s="290" t="s">
        <v>10389</v>
      </c>
      <c r="H430" s="291">
        <v>45931.0</v>
      </c>
      <c r="I430" s="296" t="s">
        <v>360</v>
      </c>
      <c r="J430" s="290" t="s">
        <v>10480</v>
      </c>
      <c r="K430" s="308" t="s">
        <v>10481</v>
      </c>
      <c r="L430" s="290" t="s">
        <v>5087</v>
      </c>
      <c r="M430" s="290" t="s">
        <v>5088</v>
      </c>
      <c r="N430" s="290" t="s">
        <v>5089</v>
      </c>
      <c r="O430" s="290">
        <v>2024.0</v>
      </c>
      <c r="P430" s="290" t="s">
        <v>4642</v>
      </c>
      <c r="Q430" s="290">
        <v>13.0</v>
      </c>
      <c r="R430" s="290">
        <v>1.0</v>
      </c>
      <c r="S430" s="2" t="s">
        <v>5090</v>
      </c>
      <c r="V430" s="2">
        <v>0.0</v>
      </c>
      <c r="W430" s="2">
        <v>2.0</v>
      </c>
      <c r="X430" s="2" t="s">
        <v>5091</v>
      </c>
      <c r="Y430" s="2" t="s">
        <v>5092</v>
      </c>
      <c r="Z430" s="2" t="s">
        <v>4429</v>
      </c>
      <c r="AA430" s="2" t="s">
        <v>4430</v>
      </c>
      <c r="AB430" s="2" t="s">
        <v>4767</v>
      </c>
      <c r="AC430" s="2" t="s">
        <v>367</v>
      </c>
      <c r="AD430" s="2" t="s">
        <v>5093</v>
      </c>
      <c r="AF430" s="74"/>
      <c r="AG430" s="74"/>
      <c r="AH430" s="74"/>
    </row>
    <row r="431">
      <c r="A431" s="290"/>
      <c r="B431" s="290"/>
      <c r="C431" s="290" t="s">
        <v>382</v>
      </c>
      <c r="D431" s="291">
        <v>45930.0</v>
      </c>
      <c r="E431" s="296" t="s">
        <v>360</v>
      </c>
      <c r="F431" s="290" t="s">
        <v>10485</v>
      </c>
      <c r="G431" s="290" t="s">
        <v>310</v>
      </c>
      <c r="H431" s="291">
        <v>45930.0</v>
      </c>
      <c r="I431" s="296" t="s">
        <v>360</v>
      </c>
      <c r="J431" s="290" t="s">
        <v>10486</v>
      </c>
      <c r="K431" s="308" t="s">
        <v>10487</v>
      </c>
      <c r="L431" s="290" t="s">
        <v>5333</v>
      </c>
      <c r="M431" s="290" t="s">
        <v>5334</v>
      </c>
      <c r="N431" s="290" t="s">
        <v>5335</v>
      </c>
      <c r="O431" s="290">
        <v>2023.0</v>
      </c>
      <c r="P431" s="290" t="s">
        <v>4933</v>
      </c>
      <c r="Q431" s="290">
        <v>260.0</v>
      </c>
      <c r="R431" s="333"/>
      <c r="S431" s="2">
        <v>113485.0</v>
      </c>
      <c r="V431" s="2">
        <v>0.0</v>
      </c>
      <c r="W431" s="2">
        <v>4.0</v>
      </c>
      <c r="X431" s="2" t="s">
        <v>5336</v>
      </c>
      <c r="Y431" s="2" t="s">
        <v>5337</v>
      </c>
      <c r="Z431" s="2" t="s">
        <v>4429</v>
      </c>
      <c r="AA431" s="2" t="s">
        <v>4430</v>
      </c>
      <c r="AB431" s="2" t="s">
        <v>4617</v>
      </c>
      <c r="AC431" s="2" t="s">
        <v>367</v>
      </c>
      <c r="AD431" s="2" t="s">
        <v>5338</v>
      </c>
      <c r="AF431" s="74"/>
      <c r="AG431" s="74"/>
      <c r="AH431" s="74"/>
    </row>
    <row r="432">
      <c r="A432" s="290"/>
      <c r="B432" s="290"/>
      <c r="C432" s="290" t="s">
        <v>382</v>
      </c>
      <c r="D432" s="291">
        <v>45930.0</v>
      </c>
      <c r="E432" s="296" t="s">
        <v>360</v>
      </c>
      <c r="F432" s="290" t="s">
        <v>10494</v>
      </c>
      <c r="G432" s="290" t="s">
        <v>310</v>
      </c>
      <c r="H432" s="291">
        <v>45930.0</v>
      </c>
      <c r="I432" s="296" t="s">
        <v>360</v>
      </c>
      <c r="J432" s="290" t="s">
        <v>10495</v>
      </c>
      <c r="K432" s="308" t="s">
        <v>10496</v>
      </c>
      <c r="L432" s="290" t="s">
        <v>5553</v>
      </c>
      <c r="M432" s="290" t="s">
        <v>5554</v>
      </c>
      <c r="N432" s="290" t="s">
        <v>392</v>
      </c>
      <c r="O432" s="290">
        <v>2023.0</v>
      </c>
      <c r="P432" s="290" t="s">
        <v>5555</v>
      </c>
      <c r="Q432" s="290">
        <v>82.0</v>
      </c>
      <c r="R432" s="290">
        <v>2.0</v>
      </c>
      <c r="T432" s="2">
        <v>39.0</v>
      </c>
      <c r="U432" s="2">
        <v>49.0</v>
      </c>
      <c r="V432" s="2">
        <v>0.0</v>
      </c>
      <c r="W432" s="2">
        <v>5.0</v>
      </c>
      <c r="Y432" s="2" t="s">
        <v>5556</v>
      </c>
      <c r="Z432" s="2" t="s">
        <v>4429</v>
      </c>
      <c r="AA432" s="2" t="s">
        <v>4430</v>
      </c>
      <c r="AC432" s="2" t="s">
        <v>367</v>
      </c>
      <c r="AD432" s="2" t="s">
        <v>5557</v>
      </c>
      <c r="AF432" s="74"/>
      <c r="AG432" s="74"/>
      <c r="AH432" s="74"/>
    </row>
    <row r="433">
      <c r="A433" s="290"/>
      <c r="B433" s="290"/>
      <c r="C433" s="290" t="s">
        <v>382</v>
      </c>
      <c r="D433" s="291">
        <v>45930.0</v>
      </c>
      <c r="E433" s="296" t="s">
        <v>360</v>
      </c>
      <c r="F433" s="290" t="s">
        <v>10500</v>
      </c>
      <c r="G433" s="290" t="s">
        <v>310</v>
      </c>
      <c r="H433" s="291">
        <v>45930.0</v>
      </c>
      <c r="I433" s="296" t="s">
        <v>360</v>
      </c>
      <c r="J433" s="290" t="s">
        <v>10501</v>
      </c>
      <c r="K433" s="308" t="s">
        <v>10502</v>
      </c>
      <c r="L433" s="290" t="s">
        <v>5634</v>
      </c>
      <c r="M433" s="290" t="s">
        <v>5635</v>
      </c>
      <c r="N433" s="290" t="s">
        <v>5636</v>
      </c>
      <c r="O433" s="290">
        <v>2022.0</v>
      </c>
      <c r="P433" s="290" t="s">
        <v>5637</v>
      </c>
      <c r="Q433" s="290">
        <v>26.0</v>
      </c>
      <c r="R433" s="290">
        <v>6.0</v>
      </c>
      <c r="T433" s="2">
        <v>429.0</v>
      </c>
      <c r="U433" s="2">
        <v>438.0</v>
      </c>
      <c r="V433" s="2">
        <v>0.0</v>
      </c>
      <c r="W433" s="2">
        <v>6.0</v>
      </c>
      <c r="X433" s="2" t="s">
        <v>5638</v>
      </c>
      <c r="Y433" s="2" t="s">
        <v>5639</v>
      </c>
      <c r="Z433" s="2" t="s">
        <v>4429</v>
      </c>
      <c r="AA433" s="2" t="s">
        <v>4430</v>
      </c>
      <c r="AB433" s="2" t="s">
        <v>4617</v>
      </c>
      <c r="AC433" s="2" t="s">
        <v>367</v>
      </c>
      <c r="AD433" s="2" t="s">
        <v>5640</v>
      </c>
      <c r="AF433" s="74"/>
      <c r="AG433" s="74"/>
      <c r="AH433" s="74"/>
    </row>
    <row r="434">
      <c r="A434" s="313"/>
      <c r="B434" s="313"/>
      <c r="C434" s="313" t="s">
        <v>10367</v>
      </c>
      <c r="D434" s="291">
        <v>45930.0</v>
      </c>
      <c r="E434" s="296" t="s">
        <v>360</v>
      </c>
      <c r="F434" s="290" t="s">
        <v>10503</v>
      </c>
      <c r="G434" s="290" t="s">
        <v>310</v>
      </c>
      <c r="H434" s="291">
        <v>45930.0</v>
      </c>
      <c r="I434" s="296" t="s">
        <v>360</v>
      </c>
      <c r="J434" s="290" t="s">
        <v>10486</v>
      </c>
      <c r="K434" s="308" t="s">
        <v>10487</v>
      </c>
      <c r="L434" s="290" t="s">
        <v>5682</v>
      </c>
      <c r="M434" s="290" t="s">
        <v>5683</v>
      </c>
      <c r="N434" s="290" t="s">
        <v>5684</v>
      </c>
      <c r="O434" s="290">
        <v>2022.0</v>
      </c>
      <c r="P434" s="290" t="s">
        <v>1647</v>
      </c>
      <c r="Q434" s="290">
        <v>150.0</v>
      </c>
      <c r="R434" s="290">
        <v>4.0</v>
      </c>
      <c r="S434" s="2" t="s">
        <v>5685</v>
      </c>
      <c r="V434" s="2">
        <v>0.0</v>
      </c>
      <c r="W434" s="2">
        <v>87.0</v>
      </c>
      <c r="X434" s="2" t="s">
        <v>5686</v>
      </c>
      <c r="Y434" s="2" t="s">
        <v>5687</v>
      </c>
      <c r="Z434" s="2" t="s">
        <v>4429</v>
      </c>
      <c r="AA434" s="2" t="s">
        <v>4430</v>
      </c>
      <c r="AB434" s="2" t="s">
        <v>5157</v>
      </c>
      <c r="AC434" s="2" t="s">
        <v>367</v>
      </c>
      <c r="AD434" s="2" t="s">
        <v>5688</v>
      </c>
      <c r="AF434" s="74"/>
      <c r="AG434" s="74"/>
      <c r="AH434" s="74"/>
    </row>
    <row r="435">
      <c r="A435" s="290"/>
      <c r="B435" s="290"/>
      <c r="C435" s="290" t="s">
        <v>382</v>
      </c>
      <c r="D435" s="291">
        <v>45930.0</v>
      </c>
      <c r="E435" s="296" t="s">
        <v>360</v>
      </c>
      <c r="F435" s="290" t="s">
        <v>10504</v>
      </c>
      <c r="G435" s="290" t="s">
        <v>310</v>
      </c>
      <c r="H435" s="291">
        <v>45930.0</v>
      </c>
      <c r="I435" s="296" t="s">
        <v>360</v>
      </c>
      <c r="J435" s="290" t="s">
        <v>10486</v>
      </c>
      <c r="K435" s="308" t="s">
        <v>10505</v>
      </c>
      <c r="L435" s="290" t="s">
        <v>5690</v>
      </c>
      <c r="M435" s="290" t="s">
        <v>5691</v>
      </c>
      <c r="N435" s="290" t="s">
        <v>5692</v>
      </c>
      <c r="O435" s="290">
        <v>2022.0</v>
      </c>
      <c r="P435" s="290" t="s">
        <v>2103</v>
      </c>
      <c r="Q435" s="290">
        <v>12.0</v>
      </c>
      <c r="R435" s="290">
        <v>9.0</v>
      </c>
      <c r="S435" s="2" t="s">
        <v>5693</v>
      </c>
      <c r="V435" s="2">
        <v>0.0</v>
      </c>
      <c r="W435" s="2">
        <v>2.0</v>
      </c>
      <c r="X435" s="2" t="s">
        <v>5694</v>
      </c>
      <c r="Y435" s="2" t="s">
        <v>5695</v>
      </c>
      <c r="Z435" s="2" t="s">
        <v>4429</v>
      </c>
      <c r="AA435" s="2" t="s">
        <v>4430</v>
      </c>
      <c r="AB435" s="2" t="s">
        <v>4767</v>
      </c>
      <c r="AC435" s="2" t="s">
        <v>367</v>
      </c>
      <c r="AD435" s="2" t="s">
        <v>5696</v>
      </c>
      <c r="AF435" s="74"/>
      <c r="AG435" s="74"/>
      <c r="AH435" s="74"/>
    </row>
    <row r="436">
      <c r="A436" s="313"/>
      <c r="B436" s="313"/>
      <c r="C436" s="313" t="s">
        <v>10367</v>
      </c>
      <c r="D436" s="323">
        <v>45931.0</v>
      </c>
      <c r="E436" s="312" t="s">
        <v>360</v>
      </c>
      <c r="F436" s="313" t="s">
        <v>10518</v>
      </c>
      <c r="G436" s="290" t="s">
        <v>693</v>
      </c>
      <c r="H436" s="291">
        <v>45931.0</v>
      </c>
      <c r="I436" s="296" t="s">
        <v>360</v>
      </c>
      <c r="J436" s="313" t="s">
        <v>10519</v>
      </c>
      <c r="K436" s="308" t="s">
        <v>10520</v>
      </c>
      <c r="L436" s="290" t="s">
        <v>6015</v>
      </c>
      <c r="M436" s="290" t="s">
        <v>6016</v>
      </c>
      <c r="N436" s="290" t="s">
        <v>6017</v>
      </c>
      <c r="O436" s="290">
        <v>2021.0</v>
      </c>
      <c r="P436" s="290" t="s">
        <v>4942</v>
      </c>
      <c r="Q436" s="290">
        <v>6.0</v>
      </c>
      <c r="R436" s="290">
        <v>6.0</v>
      </c>
      <c r="T436" s="2" t="s">
        <v>6018</v>
      </c>
      <c r="V436" s="2">
        <v>0.0</v>
      </c>
      <c r="W436" s="2">
        <v>10.0</v>
      </c>
      <c r="X436" s="2" t="s">
        <v>6019</v>
      </c>
      <c r="Y436" s="17" t="s">
        <v>6020</v>
      </c>
      <c r="Z436" s="2" t="s">
        <v>4429</v>
      </c>
      <c r="AA436" s="2" t="s">
        <v>4430</v>
      </c>
      <c r="AB436" s="2" t="s">
        <v>4767</v>
      </c>
      <c r="AC436" s="2" t="s">
        <v>367</v>
      </c>
      <c r="AD436" s="2" t="s">
        <v>6021</v>
      </c>
      <c r="AF436" s="74"/>
      <c r="AG436" s="74"/>
      <c r="AH436" s="74"/>
    </row>
    <row r="437">
      <c r="A437" s="313"/>
      <c r="B437" s="313"/>
      <c r="C437" s="313" t="s">
        <v>298</v>
      </c>
      <c r="D437" s="323">
        <v>45931.0</v>
      </c>
      <c r="E437" s="312" t="s">
        <v>360</v>
      </c>
      <c r="F437" s="313" t="s">
        <v>10521</v>
      </c>
      <c r="G437" s="290" t="s">
        <v>870</v>
      </c>
      <c r="H437" s="291">
        <v>45931.0</v>
      </c>
      <c r="I437" s="296" t="s">
        <v>360</v>
      </c>
      <c r="J437" s="313" t="s">
        <v>10522</v>
      </c>
      <c r="K437" s="308" t="s">
        <v>10523</v>
      </c>
      <c r="L437" s="290" t="s">
        <v>6231</v>
      </c>
      <c r="M437" s="290" t="s">
        <v>6232</v>
      </c>
      <c r="N437" s="290" t="s">
        <v>3801</v>
      </c>
      <c r="O437" s="290">
        <v>2021.0</v>
      </c>
      <c r="P437" s="290" t="s">
        <v>4907</v>
      </c>
      <c r="Q437" s="290">
        <v>479.0</v>
      </c>
      <c r="R437" s="290">
        <v>7.0</v>
      </c>
      <c r="T437" s="2">
        <v>1417.0</v>
      </c>
      <c r="U437" s="2">
        <v>1425.0</v>
      </c>
      <c r="V437" s="2">
        <v>0.0</v>
      </c>
      <c r="W437" s="2">
        <v>62.0</v>
      </c>
      <c r="X437" s="2" t="s">
        <v>3807</v>
      </c>
      <c r="Y437" s="10" t="s">
        <v>6233</v>
      </c>
      <c r="Z437" s="2" t="s">
        <v>4429</v>
      </c>
      <c r="AA437" s="2" t="s">
        <v>4430</v>
      </c>
      <c r="AB437" s="2" t="s">
        <v>5011</v>
      </c>
      <c r="AC437" s="2" t="s">
        <v>367</v>
      </c>
      <c r="AD437" s="2" t="s">
        <v>6234</v>
      </c>
      <c r="AF437" s="74"/>
      <c r="AG437" s="74"/>
      <c r="AH437" s="74"/>
    </row>
    <row r="438">
      <c r="A438" s="313"/>
      <c r="B438" s="313"/>
      <c r="C438" s="313" t="s">
        <v>298</v>
      </c>
      <c r="D438" s="323">
        <v>45931.0</v>
      </c>
      <c r="E438" s="312" t="s">
        <v>360</v>
      </c>
      <c r="F438" s="290" t="s">
        <v>10527</v>
      </c>
      <c r="G438" s="290" t="s">
        <v>870</v>
      </c>
      <c r="H438" s="291">
        <v>45931.0</v>
      </c>
      <c r="I438" s="296" t="s">
        <v>360</v>
      </c>
      <c r="J438" s="313" t="s">
        <v>10528</v>
      </c>
      <c r="K438" s="308" t="s">
        <v>10529</v>
      </c>
      <c r="L438" s="290" t="s">
        <v>6804</v>
      </c>
      <c r="M438" s="290" t="s">
        <v>6805</v>
      </c>
      <c r="N438" s="290" t="s">
        <v>6806</v>
      </c>
      <c r="O438" s="290">
        <v>2020.0</v>
      </c>
      <c r="P438" s="290" t="s">
        <v>6807</v>
      </c>
      <c r="Q438" s="290">
        <v>59.0</v>
      </c>
      <c r="R438" s="290">
        <v>3.0</v>
      </c>
      <c r="T438" s="2">
        <v>266.0</v>
      </c>
      <c r="U438" s="2">
        <v>277.0</v>
      </c>
      <c r="V438" s="2">
        <v>0.0</v>
      </c>
      <c r="W438" s="2">
        <v>21.0</v>
      </c>
      <c r="X438" s="2" t="s">
        <v>6808</v>
      </c>
      <c r="Y438" s="10" t="s">
        <v>6809</v>
      </c>
      <c r="Z438" s="2" t="s">
        <v>4429</v>
      </c>
      <c r="AA438" s="2" t="s">
        <v>4430</v>
      </c>
      <c r="AC438" s="2" t="s">
        <v>367</v>
      </c>
      <c r="AD438" s="2" t="s">
        <v>6810</v>
      </c>
      <c r="AF438" s="74"/>
      <c r="AG438" s="74"/>
      <c r="AH438" s="74"/>
    </row>
    <row r="439">
      <c r="A439" s="313"/>
      <c r="B439" s="313"/>
      <c r="C439" s="313" t="s">
        <v>10367</v>
      </c>
      <c r="D439" s="323">
        <v>45931.0</v>
      </c>
      <c r="E439" s="312" t="s">
        <v>1264</v>
      </c>
      <c r="F439" s="313" t="s">
        <v>10541</v>
      </c>
      <c r="G439" s="290" t="s">
        <v>870</v>
      </c>
      <c r="H439" s="291">
        <v>45931.0</v>
      </c>
      <c r="I439" s="296" t="s">
        <v>360</v>
      </c>
      <c r="J439" s="313" t="s">
        <v>10542</v>
      </c>
      <c r="K439" s="308" t="s">
        <v>10543</v>
      </c>
      <c r="L439" s="290" t="s">
        <v>7431</v>
      </c>
      <c r="M439" s="290" t="s">
        <v>7432</v>
      </c>
      <c r="N439" s="290" t="s">
        <v>7433</v>
      </c>
      <c r="O439" s="290">
        <v>2018.0</v>
      </c>
      <c r="P439" s="290" t="s">
        <v>7434</v>
      </c>
      <c r="Q439" s="290">
        <v>28.0</v>
      </c>
      <c r="R439" s="290">
        <v>5.0</v>
      </c>
      <c r="T439" s="2">
        <v>415.0</v>
      </c>
      <c r="U439" s="2">
        <v>420.0</v>
      </c>
      <c r="V439" s="2">
        <v>0.0</v>
      </c>
      <c r="W439" s="2">
        <v>22.0</v>
      </c>
      <c r="X439" s="2" t="s">
        <v>7435</v>
      </c>
      <c r="Y439" s="10" t="s">
        <v>7436</v>
      </c>
      <c r="Z439" s="2" t="s">
        <v>4429</v>
      </c>
      <c r="AA439" s="2" t="s">
        <v>4430</v>
      </c>
      <c r="AC439" s="2" t="s">
        <v>367</v>
      </c>
      <c r="AD439" s="2" t="s">
        <v>7437</v>
      </c>
      <c r="AF439" s="74"/>
      <c r="AG439" s="74"/>
      <c r="AH439" s="74"/>
    </row>
    <row r="440">
      <c r="A440" s="313"/>
      <c r="B440" s="313"/>
      <c r="C440" s="313" t="s">
        <v>298</v>
      </c>
      <c r="D440" s="323">
        <v>45931.0</v>
      </c>
      <c r="E440" s="312" t="s">
        <v>360</v>
      </c>
      <c r="F440" s="313" t="s">
        <v>10554</v>
      </c>
      <c r="G440" s="290" t="s">
        <v>712</v>
      </c>
      <c r="H440" s="291">
        <v>45931.0</v>
      </c>
      <c r="I440" s="296" t="s">
        <v>360</v>
      </c>
      <c r="J440" s="313" t="s">
        <v>10555</v>
      </c>
      <c r="K440" s="308" t="s">
        <v>10230</v>
      </c>
      <c r="L440" s="290" t="s">
        <v>7855</v>
      </c>
      <c r="M440" s="290" t="s">
        <v>7856</v>
      </c>
      <c r="N440" s="290" t="s">
        <v>1793</v>
      </c>
      <c r="O440" s="290">
        <v>2017.0</v>
      </c>
      <c r="P440" s="290" t="s">
        <v>4495</v>
      </c>
      <c r="Q440" s="290">
        <v>7.0</v>
      </c>
      <c r="R440" s="290">
        <v>1.0</v>
      </c>
      <c r="T440" s="2">
        <v>9.0</v>
      </c>
      <c r="U440" s="2">
        <v>15.0</v>
      </c>
      <c r="V440" s="2">
        <v>0.0</v>
      </c>
      <c r="W440" s="2">
        <v>68.0</v>
      </c>
      <c r="X440" s="2" t="s">
        <v>1800</v>
      </c>
      <c r="Y440" s="10" t="s">
        <v>7857</v>
      </c>
      <c r="Z440" s="2" t="s">
        <v>4429</v>
      </c>
      <c r="AA440" s="2" t="s">
        <v>4430</v>
      </c>
      <c r="AB440" s="2" t="s">
        <v>5011</v>
      </c>
      <c r="AC440" s="2" t="s">
        <v>367</v>
      </c>
      <c r="AD440" s="2" t="s">
        <v>7858</v>
      </c>
      <c r="AF440" s="74"/>
      <c r="AG440" s="74"/>
      <c r="AH440" s="74"/>
    </row>
    <row r="441">
      <c r="A441" s="313"/>
      <c r="B441" s="313"/>
      <c r="C441" s="313" t="s">
        <v>298</v>
      </c>
      <c r="D441" s="323">
        <v>45931.0</v>
      </c>
      <c r="E441" s="312" t="s">
        <v>360</v>
      </c>
      <c r="F441" s="313" t="s">
        <v>10556</v>
      </c>
      <c r="G441" s="290" t="s">
        <v>712</v>
      </c>
      <c r="H441" s="291">
        <v>45931.0</v>
      </c>
      <c r="I441" s="296" t="s">
        <v>360</v>
      </c>
      <c r="J441" s="313" t="s">
        <v>10557</v>
      </c>
      <c r="K441" s="308" t="s">
        <v>10558</v>
      </c>
      <c r="L441" s="290" t="s">
        <v>7861</v>
      </c>
      <c r="M441" s="290" t="s">
        <v>7862</v>
      </c>
      <c r="N441" s="290" t="s">
        <v>7863</v>
      </c>
      <c r="O441" s="290">
        <v>2017.0</v>
      </c>
      <c r="P441" s="290" t="s">
        <v>6979</v>
      </c>
      <c r="Q441" s="290">
        <v>28.0</v>
      </c>
      <c r="R441" s="290">
        <v>3.0</v>
      </c>
      <c r="T441" s="2">
        <v>1012.0</v>
      </c>
      <c r="U441" s="2">
        <v>1029.0</v>
      </c>
      <c r="V441" s="2">
        <v>0.0</v>
      </c>
      <c r="W441" s="2">
        <v>5.0</v>
      </c>
      <c r="X441" s="2" t="s">
        <v>7864</v>
      </c>
      <c r="Y441" s="10" t="s">
        <v>7865</v>
      </c>
      <c r="Z441" s="2" t="s">
        <v>4429</v>
      </c>
      <c r="AA441" s="2" t="s">
        <v>4430</v>
      </c>
      <c r="AC441" s="2" t="s">
        <v>367</v>
      </c>
      <c r="AD441" s="2" t="s">
        <v>7866</v>
      </c>
      <c r="AF441" s="74"/>
      <c r="AG441" s="74"/>
      <c r="AH441" s="74"/>
    </row>
    <row r="442">
      <c r="A442" s="313"/>
      <c r="B442" s="313"/>
      <c r="C442" s="313" t="s">
        <v>517</v>
      </c>
      <c r="D442" s="323">
        <v>45931.0</v>
      </c>
      <c r="E442" s="312" t="s">
        <v>360</v>
      </c>
      <c r="F442" s="313" t="s">
        <v>10571</v>
      </c>
      <c r="G442" s="290" t="s">
        <v>10548</v>
      </c>
      <c r="H442" s="291">
        <v>45931.0</v>
      </c>
      <c r="I442" s="296" t="s">
        <v>360</v>
      </c>
      <c r="J442" s="290" t="s">
        <v>10572</v>
      </c>
      <c r="K442" s="297" t="s">
        <v>10573</v>
      </c>
      <c r="L442" s="290" t="s">
        <v>8313</v>
      </c>
      <c r="M442" s="290" t="s">
        <v>8314</v>
      </c>
      <c r="N442" s="290" t="s">
        <v>8315</v>
      </c>
      <c r="O442" s="290">
        <v>2015.0</v>
      </c>
      <c r="P442" s="290" t="s">
        <v>1647</v>
      </c>
      <c r="Q442" s="290">
        <v>135.0</v>
      </c>
      <c r="R442" s="290">
        <v>3.0</v>
      </c>
      <c r="T442" s="2" t="s">
        <v>8316</v>
      </c>
      <c r="U442" s="2" t="s">
        <v>8317</v>
      </c>
      <c r="V442" s="2">
        <v>0.0</v>
      </c>
      <c r="W442" s="2">
        <v>38.0</v>
      </c>
      <c r="X442" s="2" t="s">
        <v>8318</v>
      </c>
      <c r="Y442" s="10" t="s">
        <v>8319</v>
      </c>
      <c r="Z442" s="2" t="s">
        <v>4429</v>
      </c>
      <c r="AA442" s="2" t="s">
        <v>4430</v>
      </c>
      <c r="AC442" s="2" t="s">
        <v>367</v>
      </c>
      <c r="AD442" s="2" t="s">
        <v>8320</v>
      </c>
      <c r="AF442" s="74"/>
      <c r="AG442" s="74"/>
      <c r="AH442" s="74"/>
    </row>
    <row r="443">
      <c r="A443" s="313"/>
      <c r="B443" s="313"/>
      <c r="C443" s="313" t="s">
        <v>10367</v>
      </c>
      <c r="D443" s="323">
        <v>45930.0</v>
      </c>
      <c r="E443" s="312" t="s">
        <v>360</v>
      </c>
      <c r="F443" s="313" t="s">
        <v>10577</v>
      </c>
      <c r="G443" s="321" t="s">
        <v>295</v>
      </c>
      <c r="H443" s="323">
        <v>45931.0</v>
      </c>
      <c r="I443" s="312" t="s">
        <v>360</v>
      </c>
      <c r="J443" s="313" t="s">
        <v>10578</v>
      </c>
      <c r="K443" s="308" t="s">
        <v>10330</v>
      </c>
      <c r="L443" s="290" t="s">
        <v>8420</v>
      </c>
      <c r="M443" s="290" t="s">
        <v>8421</v>
      </c>
      <c r="N443" s="290" t="s">
        <v>2528</v>
      </c>
      <c r="O443" s="290">
        <v>2014.0</v>
      </c>
      <c r="P443" s="290" t="s">
        <v>8422</v>
      </c>
      <c r="Q443" s="290">
        <v>97.0</v>
      </c>
      <c r="R443" s="290">
        <v>2.0</v>
      </c>
      <c r="T443" s="2">
        <v>276.0</v>
      </c>
      <c r="U443" s="2">
        <v>282.0</v>
      </c>
      <c r="V443" s="2">
        <v>0.0</v>
      </c>
      <c r="W443" s="2">
        <v>38.0</v>
      </c>
      <c r="X443" s="2" t="s">
        <v>2534</v>
      </c>
      <c r="Y443" s="10" t="s">
        <v>8423</v>
      </c>
      <c r="Z443" s="2" t="s">
        <v>4429</v>
      </c>
      <c r="AA443" s="2" t="s">
        <v>4430</v>
      </c>
      <c r="AB443" s="2" t="s">
        <v>5011</v>
      </c>
      <c r="AC443" s="2" t="s">
        <v>367</v>
      </c>
      <c r="AD443" s="2" t="s">
        <v>8424</v>
      </c>
      <c r="AF443" s="74"/>
      <c r="AG443" s="74"/>
      <c r="AH443" s="74"/>
    </row>
    <row r="444">
      <c r="A444" s="313"/>
      <c r="B444" s="313"/>
      <c r="C444" s="313" t="s">
        <v>549</v>
      </c>
      <c r="D444" s="323">
        <v>45930.0</v>
      </c>
      <c r="E444" s="312" t="s">
        <v>360</v>
      </c>
      <c r="F444" s="313" t="s">
        <v>10600</v>
      </c>
      <c r="G444" s="313" t="s">
        <v>345</v>
      </c>
      <c r="H444" s="323">
        <v>45931.0</v>
      </c>
      <c r="I444" s="312" t="s">
        <v>1368</v>
      </c>
      <c r="J444" s="313" t="s">
        <v>10601</v>
      </c>
      <c r="K444" s="308" t="s">
        <v>10602</v>
      </c>
      <c r="L444" s="290" t="s">
        <v>9060</v>
      </c>
      <c r="M444" s="290" t="s">
        <v>9061</v>
      </c>
      <c r="N444" s="290" t="s">
        <v>9062</v>
      </c>
      <c r="O444" s="290">
        <v>2012.0</v>
      </c>
      <c r="P444" s="290" t="s">
        <v>9063</v>
      </c>
      <c r="Q444" s="290">
        <v>20.0</v>
      </c>
      <c r="R444" s="290">
        <v>1.0</v>
      </c>
      <c r="T444" s="2">
        <v>5.0</v>
      </c>
      <c r="U444" s="2">
        <v>13.0</v>
      </c>
      <c r="V444" s="2">
        <v>0.0</v>
      </c>
      <c r="W444" s="2">
        <v>4.0</v>
      </c>
      <c r="Y444" s="10" t="s">
        <v>9064</v>
      </c>
      <c r="Z444" s="2" t="s">
        <v>4429</v>
      </c>
      <c r="AA444" s="2" t="s">
        <v>4430</v>
      </c>
      <c r="AC444" s="2" t="s">
        <v>367</v>
      </c>
      <c r="AD444" s="2" t="s">
        <v>9065</v>
      </c>
      <c r="AF444" s="74"/>
      <c r="AG444" s="74"/>
      <c r="AH444" s="74"/>
    </row>
    <row r="445">
      <c r="A445" s="313"/>
      <c r="B445" s="313"/>
      <c r="C445" s="313" t="s">
        <v>549</v>
      </c>
      <c r="D445" s="323">
        <v>45930.0</v>
      </c>
      <c r="E445" s="312" t="s">
        <v>360</v>
      </c>
      <c r="F445" s="313" t="s">
        <v>10603</v>
      </c>
      <c r="G445" s="313" t="s">
        <v>345</v>
      </c>
      <c r="H445" s="323">
        <v>45931.0</v>
      </c>
      <c r="I445" s="312" t="s">
        <v>360</v>
      </c>
      <c r="J445" s="313" t="s">
        <v>10604</v>
      </c>
      <c r="K445" s="308" t="s">
        <v>10605</v>
      </c>
      <c r="L445" s="290" t="s">
        <v>9134</v>
      </c>
      <c r="M445" s="290" t="s">
        <v>9135</v>
      </c>
      <c r="N445" s="290" t="s">
        <v>9136</v>
      </c>
      <c r="O445" s="290">
        <v>2012.0</v>
      </c>
      <c r="P445" s="290" t="s">
        <v>8341</v>
      </c>
      <c r="Q445" s="290" t="s">
        <v>9137</v>
      </c>
      <c r="R445" s="333"/>
      <c r="T445" s="2" t="s">
        <v>9138</v>
      </c>
      <c r="U445" s="2">
        <v>55.0</v>
      </c>
      <c r="V445" s="2">
        <v>0.0</v>
      </c>
      <c r="W445" s="2">
        <v>122.0</v>
      </c>
      <c r="Y445" s="10" t="s">
        <v>9139</v>
      </c>
      <c r="Z445" s="2" t="s">
        <v>4429</v>
      </c>
      <c r="AA445" s="2" t="s">
        <v>4430</v>
      </c>
      <c r="AC445" s="2" t="s">
        <v>367</v>
      </c>
      <c r="AD445" s="2" t="s">
        <v>9140</v>
      </c>
      <c r="AF445" s="74"/>
      <c r="AG445" s="74"/>
      <c r="AH445" s="74"/>
    </row>
    <row r="446">
      <c r="A446" s="313"/>
      <c r="B446" s="313"/>
      <c r="C446" s="313" t="s">
        <v>549</v>
      </c>
      <c r="D446" s="323">
        <v>45930.0</v>
      </c>
      <c r="E446" s="312" t="s">
        <v>360</v>
      </c>
      <c r="F446" s="313" t="s">
        <v>10606</v>
      </c>
      <c r="G446" s="340" t="s">
        <v>345</v>
      </c>
      <c r="H446" s="323">
        <v>45931.0</v>
      </c>
      <c r="I446" s="312" t="s">
        <v>360</v>
      </c>
      <c r="J446" s="340" t="s">
        <v>10607</v>
      </c>
      <c r="K446" s="332" t="s">
        <v>10608</v>
      </c>
      <c r="L446" s="330" t="s">
        <v>9159</v>
      </c>
      <c r="M446" s="330" t="s">
        <v>9160</v>
      </c>
      <c r="N446" s="330" t="s">
        <v>9161</v>
      </c>
      <c r="O446" s="350">
        <v>2012.0</v>
      </c>
      <c r="P446" s="330" t="s">
        <v>4515</v>
      </c>
      <c r="Q446" s="350">
        <v>38.0</v>
      </c>
      <c r="R446" s="350">
        <v>2.0</v>
      </c>
      <c r="S446" s="74"/>
      <c r="T446" s="200">
        <v>81.0</v>
      </c>
      <c r="U446" s="200">
        <v>88.0</v>
      </c>
      <c r="V446" s="200">
        <v>0.0</v>
      </c>
      <c r="W446" s="200">
        <v>33.0</v>
      </c>
      <c r="X446" s="74" t="s">
        <v>9162</v>
      </c>
      <c r="Y446" s="27" t="s">
        <v>9163</v>
      </c>
      <c r="Z446" s="74" t="s">
        <v>4429</v>
      </c>
      <c r="AA446" s="74" t="s">
        <v>4430</v>
      </c>
      <c r="AB446" s="74"/>
      <c r="AC446" s="74" t="s">
        <v>367</v>
      </c>
      <c r="AD446" s="74" t="s">
        <v>9164</v>
      </c>
      <c r="AE446" s="74"/>
      <c r="AF446" s="74"/>
      <c r="AG446" s="74"/>
      <c r="AH446" s="74"/>
    </row>
    <row r="447">
      <c r="A447" s="313"/>
      <c r="B447" s="313"/>
      <c r="C447" s="313" t="s">
        <v>549</v>
      </c>
      <c r="D447" s="323">
        <v>45930.0</v>
      </c>
      <c r="E447" s="312" t="s">
        <v>360</v>
      </c>
      <c r="F447" s="313" t="s">
        <v>10624</v>
      </c>
      <c r="G447" s="321" t="s">
        <v>295</v>
      </c>
      <c r="H447" s="323">
        <v>45931.0</v>
      </c>
      <c r="I447" s="312" t="s">
        <v>360</v>
      </c>
      <c r="J447" s="321" t="s">
        <v>10625</v>
      </c>
      <c r="K447" s="308" t="s">
        <v>10626</v>
      </c>
      <c r="L447" s="290" t="s">
        <v>9426</v>
      </c>
      <c r="M447" s="290" t="s">
        <v>9427</v>
      </c>
      <c r="N447" s="290" t="s">
        <v>9428</v>
      </c>
      <c r="O447" s="290">
        <v>2010.0</v>
      </c>
      <c r="P447" s="290" t="s">
        <v>9429</v>
      </c>
      <c r="Q447" s="290">
        <v>9.0</v>
      </c>
      <c r="R447" s="290">
        <v>4.0</v>
      </c>
      <c r="T447" s="2">
        <v>272.0</v>
      </c>
      <c r="U447" s="2">
        <v>277.0</v>
      </c>
      <c r="V447" s="2">
        <v>0.0</v>
      </c>
      <c r="W447" s="2">
        <v>12.0</v>
      </c>
      <c r="X447" s="2" t="s">
        <v>9430</v>
      </c>
      <c r="Y447" s="10" t="s">
        <v>9431</v>
      </c>
      <c r="Z447" s="2" t="s">
        <v>4429</v>
      </c>
      <c r="AA447" s="2" t="s">
        <v>4430</v>
      </c>
      <c r="AC447" s="2" t="s">
        <v>367</v>
      </c>
      <c r="AD447" s="2" t="s">
        <v>9432</v>
      </c>
      <c r="AF447" s="74"/>
      <c r="AG447" s="74"/>
      <c r="AH447" s="74"/>
    </row>
    <row r="448">
      <c r="A448" s="313"/>
      <c r="B448" s="313"/>
      <c r="C448" s="313" t="s">
        <v>549</v>
      </c>
      <c r="D448" s="323">
        <v>45930.0</v>
      </c>
      <c r="E448" s="312" t="s">
        <v>360</v>
      </c>
      <c r="F448" s="313" t="s">
        <v>10627</v>
      </c>
      <c r="G448" s="321" t="s">
        <v>295</v>
      </c>
      <c r="H448" s="323">
        <v>45931.0</v>
      </c>
      <c r="I448" s="312" t="s">
        <v>360</v>
      </c>
      <c r="J448" s="321" t="s">
        <v>10628</v>
      </c>
      <c r="K448" s="308" t="s">
        <v>10629</v>
      </c>
      <c r="L448" s="290" t="s">
        <v>9491</v>
      </c>
      <c r="M448" s="290" t="s">
        <v>9492</v>
      </c>
      <c r="N448" s="290" t="s">
        <v>9493</v>
      </c>
      <c r="O448" s="290">
        <v>2010.0</v>
      </c>
      <c r="P448" s="290" t="s">
        <v>9092</v>
      </c>
      <c r="Q448" s="290">
        <v>5.0</v>
      </c>
      <c r="R448" s="290">
        <v>5.0</v>
      </c>
      <c r="T448" s="2">
        <v>276.0</v>
      </c>
      <c r="U448" s="2">
        <v>282.0</v>
      </c>
      <c r="V448" s="2">
        <v>0.0</v>
      </c>
      <c r="W448" s="2">
        <v>188.0</v>
      </c>
      <c r="X448" s="2" t="s">
        <v>9494</v>
      </c>
      <c r="Y448" s="10" t="s">
        <v>9495</v>
      </c>
      <c r="Z448" s="2" t="s">
        <v>4429</v>
      </c>
      <c r="AA448" s="2" t="s">
        <v>4430</v>
      </c>
      <c r="AC448" s="2" t="s">
        <v>367</v>
      </c>
      <c r="AD448" s="2" t="s">
        <v>9496</v>
      </c>
      <c r="AF448" s="74"/>
      <c r="AG448" s="74"/>
      <c r="AH448" s="74"/>
    </row>
    <row r="449">
      <c r="A449" s="313"/>
      <c r="B449" s="313"/>
      <c r="C449" s="313" t="s">
        <v>549</v>
      </c>
      <c r="D449" s="323">
        <v>45930.0</v>
      </c>
      <c r="E449" s="312" t="s">
        <v>360</v>
      </c>
      <c r="F449" s="313" t="s">
        <v>10633</v>
      </c>
      <c r="G449" s="321" t="s">
        <v>295</v>
      </c>
      <c r="H449" s="323">
        <v>45931.0</v>
      </c>
      <c r="I449" s="312" t="s">
        <v>360</v>
      </c>
      <c r="J449" s="321" t="s">
        <v>10634</v>
      </c>
      <c r="K449" s="308" t="s">
        <v>10635</v>
      </c>
      <c r="L449" s="290" t="s">
        <v>9895</v>
      </c>
      <c r="M449" s="290" t="s">
        <v>9896</v>
      </c>
      <c r="N449" s="290" t="s">
        <v>9897</v>
      </c>
      <c r="O449" s="290">
        <v>2008.0</v>
      </c>
      <c r="P449" s="290" t="s">
        <v>8905</v>
      </c>
      <c r="Q449" s="290">
        <v>27.0</v>
      </c>
      <c r="R449" s="290">
        <v>1.0</v>
      </c>
      <c r="T449" s="2">
        <v>45.0</v>
      </c>
      <c r="U449" s="2">
        <v>53.0</v>
      </c>
      <c r="V449" s="2">
        <v>0.0</v>
      </c>
      <c r="W449" s="2">
        <v>5.0</v>
      </c>
      <c r="X449" s="2" t="s">
        <v>9898</v>
      </c>
      <c r="Y449" s="10" t="s">
        <v>9899</v>
      </c>
      <c r="Z449" s="2" t="s">
        <v>4429</v>
      </c>
      <c r="AA449" s="2" t="s">
        <v>4430</v>
      </c>
      <c r="AC449" s="2" t="s">
        <v>367</v>
      </c>
      <c r="AD449" s="2" t="s">
        <v>9900</v>
      </c>
      <c r="AF449" s="74"/>
      <c r="AG449" s="74"/>
      <c r="AH449" s="74"/>
    </row>
    <row r="450">
      <c r="A450" s="313"/>
      <c r="B450" s="313"/>
      <c r="C450" s="313" t="s">
        <v>549</v>
      </c>
      <c r="D450" s="323">
        <v>45930.0</v>
      </c>
      <c r="E450" s="312" t="s">
        <v>360</v>
      </c>
      <c r="F450" s="313" t="s">
        <v>10636</v>
      </c>
      <c r="G450" s="321" t="s">
        <v>295</v>
      </c>
      <c r="H450" s="329">
        <v>45930.0</v>
      </c>
      <c r="I450" s="312" t="s">
        <v>360</v>
      </c>
      <c r="J450" s="321" t="s">
        <v>10637</v>
      </c>
      <c r="K450" s="308" t="s">
        <v>10638</v>
      </c>
      <c r="L450" s="290" t="s">
        <v>10138</v>
      </c>
      <c r="M450" s="290" t="s">
        <v>10139</v>
      </c>
      <c r="N450" s="290" t="s">
        <v>10140</v>
      </c>
      <c r="O450" s="290">
        <v>2003.0</v>
      </c>
      <c r="P450" s="290" t="s">
        <v>5510</v>
      </c>
      <c r="Q450" s="290">
        <v>54.0</v>
      </c>
      <c r="R450" s="290">
        <v>4.0</v>
      </c>
      <c r="T450" s="2">
        <v>535.0</v>
      </c>
      <c r="U450" s="2">
        <v>541.0</v>
      </c>
      <c r="V450" s="2">
        <v>0.0</v>
      </c>
      <c r="W450" s="2">
        <v>73.0</v>
      </c>
      <c r="X450" s="2" t="s">
        <v>10141</v>
      </c>
      <c r="Y450" s="10" t="s">
        <v>10142</v>
      </c>
      <c r="Z450" s="2" t="s">
        <v>4429</v>
      </c>
      <c r="AA450" s="2" t="s">
        <v>4430</v>
      </c>
      <c r="AC450" s="2" t="s">
        <v>367</v>
      </c>
      <c r="AD450" s="2" t="s">
        <v>10143</v>
      </c>
      <c r="AF450" s="74"/>
      <c r="AG450" s="74"/>
      <c r="AH450" s="74"/>
    </row>
    <row r="451">
      <c r="A451" s="313"/>
      <c r="B451" s="313"/>
      <c r="C451" s="313" t="s">
        <v>693</v>
      </c>
      <c r="D451" s="323">
        <v>45932.0</v>
      </c>
      <c r="E451" s="312" t="s">
        <v>360</v>
      </c>
      <c r="F451" s="313" t="s">
        <v>10657</v>
      </c>
      <c r="G451" s="321" t="s">
        <v>697</v>
      </c>
      <c r="H451" s="329">
        <v>45932.0</v>
      </c>
      <c r="I451" s="312" t="s">
        <v>360</v>
      </c>
      <c r="J451" s="321" t="s">
        <v>10658</v>
      </c>
      <c r="K451" s="332" t="s">
        <v>10659</v>
      </c>
      <c r="L451" s="330" t="s">
        <v>9822</v>
      </c>
      <c r="M451" s="330" t="s">
        <v>9823</v>
      </c>
      <c r="N451" s="330" t="s">
        <v>9824</v>
      </c>
      <c r="O451" s="350">
        <v>2008.0</v>
      </c>
      <c r="P451" s="330" t="s">
        <v>9101</v>
      </c>
      <c r="Q451" s="350">
        <v>43.0</v>
      </c>
      <c r="R451" s="350">
        <v>2.0</v>
      </c>
      <c r="S451" s="74"/>
      <c r="T451" s="200">
        <v>552.0</v>
      </c>
      <c r="U451" s="200">
        <v>568.0</v>
      </c>
      <c r="V451" s="200">
        <v>0.0</v>
      </c>
      <c r="W451" s="200">
        <v>39.0</v>
      </c>
      <c r="X451" s="74" t="s">
        <v>9825</v>
      </c>
      <c r="Y451" s="27" t="s">
        <v>9826</v>
      </c>
      <c r="Z451" s="74" t="s">
        <v>4429</v>
      </c>
      <c r="AA451" s="74" t="s">
        <v>4430</v>
      </c>
      <c r="AB451" s="74" t="s">
        <v>5157</v>
      </c>
      <c r="AC451" s="74" t="s">
        <v>367</v>
      </c>
      <c r="AD451" s="74" t="s">
        <v>9827</v>
      </c>
      <c r="AE451" s="74"/>
      <c r="AF451" s="74"/>
      <c r="AG451" s="74"/>
      <c r="AH451" s="74"/>
    </row>
    <row r="452">
      <c r="A452" s="351"/>
      <c r="B452" s="351"/>
      <c r="C452" s="351" t="s">
        <v>342</v>
      </c>
      <c r="D452" s="352">
        <v>45931.0</v>
      </c>
      <c r="E452" s="312" t="s">
        <v>360</v>
      </c>
      <c r="F452" s="313" t="s">
        <v>10660</v>
      </c>
      <c r="G452" s="321" t="s">
        <v>697</v>
      </c>
      <c r="H452" s="329">
        <v>45933.0</v>
      </c>
      <c r="I452" s="312" t="s">
        <v>360</v>
      </c>
      <c r="J452" s="321" t="s">
        <v>10661</v>
      </c>
      <c r="K452" s="308" t="s">
        <v>10662</v>
      </c>
      <c r="L452" s="321" t="s">
        <v>2410</v>
      </c>
      <c r="M452" s="290" t="s">
        <v>2411</v>
      </c>
      <c r="N452" s="290" t="s">
        <v>2412</v>
      </c>
      <c r="O452" s="290" t="s">
        <v>2413</v>
      </c>
      <c r="P452" s="290" t="s">
        <v>2414</v>
      </c>
      <c r="Q452" s="290">
        <v>2020.0</v>
      </c>
      <c r="R452" s="309">
        <v>43841.0</v>
      </c>
      <c r="U452" s="2" t="s">
        <v>2415</v>
      </c>
      <c r="AF452" s="74"/>
      <c r="AG452" s="74"/>
      <c r="AH452" s="74"/>
    </row>
    <row r="453">
      <c r="A453" s="313"/>
      <c r="B453" s="313"/>
      <c r="C453" s="313" t="s">
        <v>386</v>
      </c>
      <c r="D453" s="323">
        <v>45931.0</v>
      </c>
      <c r="E453" s="312" t="s">
        <v>1264</v>
      </c>
      <c r="F453" s="313" t="s">
        <v>10663</v>
      </c>
      <c r="G453" s="321" t="s">
        <v>697</v>
      </c>
      <c r="H453" s="329">
        <v>45932.0</v>
      </c>
      <c r="I453" s="312" t="s">
        <v>360</v>
      </c>
      <c r="J453" s="321" t="s">
        <v>10664</v>
      </c>
      <c r="K453" s="308" t="s">
        <v>10665</v>
      </c>
      <c r="L453" s="321" t="s">
        <v>2562</v>
      </c>
      <c r="M453" s="290" t="s">
        <v>2563</v>
      </c>
      <c r="N453" s="290" t="s">
        <v>2564</v>
      </c>
      <c r="O453" s="290" t="s">
        <v>2565</v>
      </c>
      <c r="P453" s="290" t="s">
        <v>2525</v>
      </c>
      <c r="Q453" s="290">
        <v>2025.0</v>
      </c>
      <c r="R453" s="309">
        <v>45709.0</v>
      </c>
      <c r="U453" s="2" t="s">
        <v>2566</v>
      </c>
      <c r="AF453" s="74"/>
      <c r="AG453" s="74"/>
      <c r="AH453" s="74"/>
    </row>
    <row r="454">
      <c r="A454" s="313"/>
      <c r="B454" s="313"/>
      <c r="C454" s="313" t="s">
        <v>386</v>
      </c>
      <c r="D454" s="323">
        <v>45931.0</v>
      </c>
      <c r="E454" s="312" t="s">
        <v>1264</v>
      </c>
      <c r="F454" s="313" t="s">
        <v>10666</v>
      </c>
      <c r="G454" s="321" t="s">
        <v>697</v>
      </c>
      <c r="H454" s="329">
        <v>45932.0</v>
      </c>
      <c r="I454" s="312" t="s">
        <v>360</v>
      </c>
      <c r="J454" s="321" t="s">
        <v>10667</v>
      </c>
      <c r="K454" s="308" t="s">
        <v>10668</v>
      </c>
      <c r="L454" s="290" t="s">
        <v>2569</v>
      </c>
      <c r="M454" s="290" t="s">
        <v>2570</v>
      </c>
      <c r="N454" s="290" t="s">
        <v>2571</v>
      </c>
      <c r="O454" s="290" t="s">
        <v>2572</v>
      </c>
      <c r="P454" s="290" t="s">
        <v>2240</v>
      </c>
      <c r="Q454" s="290">
        <v>2016.0</v>
      </c>
      <c r="R454" s="309">
        <v>42433.0</v>
      </c>
      <c r="U454" s="2" t="s">
        <v>2573</v>
      </c>
      <c r="AF454" s="74"/>
      <c r="AG454" s="74"/>
      <c r="AH454" s="74"/>
    </row>
    <row r="455">
      <c r="A455" s="313"/>
      <c r="B455" s="313"/>
      <c r="C455" s="313" t="s">
        <v>386</v>
      </c>
      <c r="D455" s="323">
        <v>45931.0</v>
      </c>
      <c r="E455" s="312" t="s">
        <v>1264</v>
      </c>
      <c r="F455" s="313" t="s">
        <v>10672</v>
      </c>
      <c r="G455" s="321" t="s">
        <v>732</v>
      </c>
      <c r="H455" s="329">
        <v>45932.0</v>
      </c>
      <c r="I455" s="312" t="s">
        <v>360</v>
      </c>
      <c r="J455" s="321" t="s">
        <v>10673</v>
      </c>
      <c r="K455" s="332" t="s">
        <v>10674</v>
      </c>
      <c r="L455" s="330" t="s">
        <v>9098</v>
      </c>
      <c r="M455" s="330" t="s">
        <v>9099</v>
      </c>
      <c r="N455" s="330" t="s">
        <v>9100</v>
      </c>
      <c r="O455" s="350">
        <v>2012.0</v>
      </c>
      <c r="P455" s="330" t="s">
        <v>9101</v>
      </c>
      <c r="Q455" s="350">
        <v>47.0</v>
      </c>
      <c r="R455" s="330" t="s">
        <v>9102</v>
      </c>
      <c r="S455" s="74"/>
      <c r="T455" s="200">
        <v>556.0</v>
      </c>
      <c r="U455" s="200">
        <v>569.0</v>
      </c>
      <c r="V455" s="200">
        <v>0.0</v>
      </c>
      <c r="W455" s="200">
        <v>59.0</v>
      </c>
      <c r="X455" s="74" t="s">
        <v>9103</v>
      </c>
      <c r="Y455" s="27" t="s">
        <v>9104</v>
      </c>
      <c r="Z455" s="74" t="s">
        <v>4429</v>
      </c>
      <c r="AA455" s="74" t="s">
        <v>4430</v>
      </c>
      <c r="AB455" s="74" t="s">
        <v>5157</v>
      </c>
      <c r="AC455" s="74" t="s">
        <v>367</v>
      </c>
      <c r="AD455" s="74" t="s">
        <v>9105</v>
      </c>
      <c r="AE455" s="74"/>
      <c r="AF455" s="74"/>
      <c r="AG455" s="74"/>
      <c r="AH455" s="74"/>
    </row>
    <row r="456">
      <c r="A456" s="313"/>
      <c r="B456" s="313"/>
      <c r="C456" s="313" t="s">
        <v>386</v>
      </c>
      <c r="D456" s="323">
        <v>45931.0</v>
      </c>
      <c r="E456" s="312" t="s">
        <v>1264</v>
      </c>
      <c r="F456" s="313" t="s">
        <v>10681</v>
      </c>
      <c r="G456" s="321" t="s">
        <v>732</v>
      </c>
      <c r="H456" s="329">
        <v>45932.0</v>
      </c>
      <c r="I456" s="312" t="s">
        <v>360</v>
      </c>
      <c r="J456" s="321" t="s">
        <v>10682</v>
      </c>
      <c r="K456" s="332" t="s">
        <v>10683</v>
      </c>
      <c r="L456" s="330" t="s">
        <v>8911</v>
      </c>
      <c r="M456" s="330" t="s">
        <v>8912</v>
      </c>
      <c r="N456" s="330" t="s">
        <v>8913</v>
      </c>
      <c r="O456" s="350">
        <v>2013.0</v>
      </c>
      <c r="P456" s="330" t="s">
        <v>1758</v>
      </c>
      <c r="Q456" s="350">
        <v>119.0</v>
      </c>
      <c r="R456" s="350">
        <v>7.0</v>
      </c>
      <c r="S456" s="74"/>
      <c r="T456" s="200">
        <v>1365.0</v>
      </c>
      <c r="U456" s="200">
        <v>1372.0</v>
      </c>
      <c r="V456" s="200">
        <v>0.0</v>
      </c>
      <c r="W456" s="200">
        <v>87.0</v>
      </c>
      <c r="X456" s="74" t="s">
        <v>8914</v>
      </c>
      <c r="Y456" s="27" t="s">
        <v>8915</v>
      </c>
      <c r="Z456" s="74" t="s">
        <v>4429</v>
      </c>
      <c r="AA456" s="74" t="s">
        <v>4430</v>
      </c>
      <c r="AB456" s="74" t="s">
        <v>5157</v>
      </c>
      <c r="AC456" s="74" t="s">
        <v>367</v>
      </c>
      <c r="AD456" s="74" t="s">
        <v>8916</v>
      </c>
      <c r="AE456" s="74"/>
      <c r="AF456" s="74"/>
      <c r="AG456" s="74"/>
      <c r="AH456" s="74"/>
    </row>
    <row r="457">
      <c r="A457" s="313"/>
      <c r="B457" s="313"/>
      <c r="C457" s="313" t="s">
        <v>9935</v>
      </c>
      <c r="D457" s="323">
        <v>45932.0</v>
      </c>
      <c r="E457" s="312" t="s">
        <v>10710</v>
      </c>
      <c r="F457" s="313" t="s">
        <v>10711</v>
      </c>
      <c r="G457" s="321" t="s">
        <v>697</v>
      </c>
      <c r="H457" s="329">
        <v>45932.0</v>
      </c>
      <c r="I457" s="312" t="s">
        <v>360</v>
      </c>
      <c r="J457" s="321" t="s">
        <v>10712</v>
      </c>
      <c r="K457" s="308" t="s">
        <v>10713</v>
      </c>
      <c r="L457" s="290" t="s">
        <v>3462</v>
      </c>
      <c r="M457" s="290" t="s">
        <v>3463</v>
      </c>
      <c r="N457" s="290" t="s">
        <v>3464</v>
      </c>
      <c r="O457" s="290" t="s">
        <v>3465</v>
      </c>
      <c r="P457" s="290" t="s">
        <v>3466</v>
      </c>
      <c r="Q457" s="290">
        <v>2017.0</v>
      </c>
      <c r="R457" s="309">
        <v>42936.0</v>
      </c>
      <c r="S457" s="2" t="s">
        <v>3467</v>
      </c>
      <c r="T457" s="2" t="s">
        <v>3468</v>
      </c>
      <c r="U457" s="2" t="s">
        <v>3469</v>
      </c>
      <c r="AF457" s="74"/>
      <c r="AG457" s="74"/>
      <c r="AH457" s="74"/>
    </row>
    <row r="458">
      <c r="A458" s="313"/>
      <c r="B458" s="313"/>
      <c r="C458" s="313" t="s">
        <v>693</v>
      </c>
      <c r="D458" s="323">
        <v>45932.0</v>
      </c>
      <c r="E458" s="312" t="s">
        <v>1264</v>
      </c>
      <c r="F458" s="313" t="s">
        <v>10717</v>
      </c>
      <c r="G458" s="321" t="s">
        <v>697</v>
      </c>
      <c r="H458" s="344">
        <v>45932.0</v>
      </c>
      <c r="I458" s="312" t="s">
        <v>360</v>
      </c>
      <c r="J458" s="321" t="s">
        <v>10718</v>
      </c>
      <c r="K458" s="308" t="s">
        <v>10719</v>
      </c>
      <c r="L458" s="290" t="s">
        <v>1035</v>
      </c>
      <c r="M458" s="290" t="s">
        <v>3956</v>
      </c>
      <c r="N458" s="290" t="s">
        <v>3957</v>
      </c>
      <c r="O458" s="290" t="s">
        <v>3958</v>
      </c>
      <c r="P458" s="290" t="s">
        <v>2231</v>
      </c>
      <c r="Q458" s="290">
        <v>2010.0</v>
      </c>
      <c r="R458" s="309">
        <v>40247.0</v>
      </c>
      <c r="S458" s="2" t="s">
        <v>3959</v>
      </c>
      <c r="U458" s="2" t="s">
        <v>1040</v>
      </c>
      <c r="AF458" s="74"/>
      <c r="AG458" s="74"/>
      <c r="AH458" s="74"/>
    </row>
    <row r="459">
      <c r="A459" s="313"/>
      <c r="B459" s="313"/>
      <c r="C459" s="313" t="s">
        <v>5460</v>
      </c>
      <c r="D459" s="323">
        <v>45932.0</v>
      </c>
      <c r="E459" s="312" t="s">
        <v>360</v>
      </c>
      <c r="F459" s="313" t="s">
        <v>10733</v>
      </c>
      <c r="G459" s="321" t="s">
        <v>373</v>
      </c>
      <c r="H459" s="329">
        <v>45932.0</v>
      </c>
      <c r="I459" s="312" t="s">
        <v>360</v>
      </c>
      <c r="J459" s="321" t="s">
        <v>10734</v>
      </c>
      <c r="K459" s="308" t="s">
        <v>10735</v>
      </c>
      <c r="L459" s="290" t="s">
        <v>4747</v>
      </c>
      <c r="M459" s="290" t="s">
        <v>4748</v>
      </c>
      <c r="N459" s="290" t="s">
        <v>907</v>
      </c>
      <c r="O459" s="290">
        <v>2024.0</v>
      </c>
      <c r="P459" s="290" t="s">
        <v>885</v>
      </c>
      <c r="Q459" s="290">
        <v>25.0</v>
      </c>
      <c r="R459" s="290">
        <v>1.0</v>
      </c>
      <c r="S459" s="2">
        <v>450.0</v>
      </c>
      <c r="V459" s="2">
        <v>0.0</v>
      </c>
      <c r="W459" s="2">
        <v>2.0</v>
      </c>
      <c r="X459" s="2" t="s">
        <v>912</v>
      </c>
      <c r="Y459" s="10" t="s">
        <v>4749</v>
      </c>
      <c r="Z459" s="2" t="s">
        <v>4429</v>
      </c>
      <c r="AA459" s="2" t="s">
        <v>4430</v>
      </c>
      <c r="AB459" s="2" t="s">
        <v>4431</v>
      </c>
      <c r="AC459" s="2" t="s">
        <v>367</v>
      </c>
      <c r="AD459" s="2" t="s">
        <v>4750</v>
      </c>
      <c r="AF459" s="74"/>
      <c r="AG459" s="74"/>
      <c r="AH459" s="74"/>
    </row>
    <row r="460">
      <c r="A460" s="313"/>
      <c r="B460" s="313"/>
      <c r="C460" s="313" t="s">
        <v>9935</v>
      </c>
      <c r="D460" s="323">
        <v>45932.0</v>
      </c>
      <c r="E460" s="312" t="s">
        <v>360</v>
      </c>
      <c r="F460" s="313" t="s">
        <v>10739</v>
      </c>
      <c r="G460" s="321" t="s">
        <v>373</v>
      </c>
      <c r="H460" s="329">
        <v>45932.0</v>
      </c>
      <c r="I460" s="312" t="s">
        <v>360</v>
      </c>
      <c r="J460" s="321" t="s">
        <v>10740</v>
      </c>
      <c r="K460" s="308" t="s">
        <v>10741</v>
      </c>
      <c r="L460" s="290" t="s">
        <v>2734</v>
      </c>
      <c r="M460" s="290" t="s">
        <v>2735</v>
      </c>
      <c r="N460" s="290" t="s">
        <v>2736</v>
      </c>
      <c r="O460" s="290" t="s">
        <v>2737</v>
      </c>
      <c r="P460" s="290" t="s">
        <v>2738</v>
      </c>
      <c r="Q460" s="290">
        <v>2021.0</v>
      </c>
      <c r="R460" s="309">
        <v>44503.0</v>
      </c>
      <c r="S460" s="2" t="s">
        <v>2739</v>
      </c>
      <c r="U460" s="2" t="s">
        <v>2740</v>
      </c>
      <c r="Z460" s="2" t="s">
        <v>853</v>
      </c>
      <c r="AA460" s="2" t="s">
        <v>1083</v>
      </c>
      <c r="AB460" s="2" t="s">
        <v>1084</v>
      </c>
      <c r="AC460" s="2" t="s">
        <v>1085</v>
      </c>
      <c r="AD460" s="2" t="s">
        <v>1086</v>
      </c>
      <c r="AF460" s="74"/>
      <c r="AG460" s="74"/>
      <c r="AH460" s="74"/>
    </row>
    <row r="461">
      <c r="A461" s="313"/>
      <c r="B461" s="313"/>
      <c r="C461" s="313" t="s">
        <v>373</v>
      </c>
      <c r="D461" s="323">
        <v>45932.0</v>
      </c>
      <c r="E461" s="312" t="s">
        <v>360</v>
      </c>
      <c r="F461" s="313" t="s">
        <v>10751</v>
      </c>
      <c r="G461" s="321" t="s">
        <v>870</v>
      </c>
      <c r="H461" s="329">
        <v>45932.0</v>
      </c>
      <c r="I461" s="312" t="s">
        <v>360</v>
      </c>
      <c r="J461" s="321" t="s">
        <v>10752</v>
      </c>
      <c r="K461" s="308" t="s">
        <v>10753</v>
      </c>
      <c r="L461" s="290" t="s">
        <v>3817</v>
      </c>
      <c r="M461" s="290" t="s">
        <v>3818</v>
      </c>
      <c r="N461" s="290" t="s">
        <v>3819</v>
      </c>
      <c r="O461" s="290" t="s">
        <v>3820</v>
      </c>
      <c r="P461" s="290" t="s">
        <v>1873</v>
      </c>
      <c r="Q461" s="290">
        <v>2014.0</v>
      </c>
      <c r="R461" s="309">
        <v>41292.0</v>
      </c>
      <c r="S461" s="2" t="s">
        <v>3821</v>
      </c>
      <c r="T461" s="2" t="s">
        <v>3822</v>
      </c>
      <c r="U461" s="2" t="s">
        <v>3823</v>
      </c>
      <c r="AF461" s="74"/>
      <c r="AG461" s="74"/>
      <c r="AH461" s="74"/>
    </row>
    <row r="462">
      <c r="A462" s="313"/>
      <c r="B462" s="313"/>
      <c r="C462" s="313" t="s">
        <v>373</v>
      </c>
      <c r="D462" s="323">
        <v>45932.0</v>
      </c>
      <c r="E462" s="312" t="s">
        <v>360</v>
      </c>
      <c r="F462" s="313" t="s">
        <v>10763</v>
      </c>
      <c r="G462" s="321" t="s">
        <v>10764</v>
      </c>
      <c r="H462" s="329">
        <v>45932.0</v>
      </c>
      <c r="I462" s="312" t="s">
        <v>360</v>
      </c>
      <c r="J462" s="321" t="s">
        <v>10765</v>
      </c>
      <c r="K462" s="308" t="s">
        <v>10766</v>
      </c>
      <c r="L462" s="290" t="s">
        <v>5453</v>
      </c>
      <c r="M462" s="290" t="s">
        <v>5454</v>
      </c>
      <c r="N462" s="290" t="s">
        <v>5455</v>
      </c>
      <c r="O462" s="290">
        <v>2023.0</v>
      </c>
      <c r="P462" s="290" t="s">
        <v>4942</v>
      </c>
      <c r="Q462" s="290">
        <v>8.0</v>
      </c>
      <c r="R462" s="290">
        <v>3.0</v>
      </c>
      <c r="T462" s="2" t="s">
        <v>5456</v>
      </c>
      <c r="V462" s="2">
        <v>0.0</v>
      </c>
      <c r="W462" s="2">
        <v>3.0</v>
      </c>
      <c r="X462" s="2" t="s">
        <v>5457</v>
      </c>
      <c r="Y462" s="17" t="s">
        <v>5458</v>
      </c>
      <c r="Z462" s="2" t="s">
        <v>4429</v>
      </c>
      <c r="AA462" s="2" t="s">
        <v>4430</v>
      </c>
      <c r="AB462" s="2" t="s">
        <v>4767</v>
      </c>
      <c r="AC462" s="2" t="s">
        <v>367</v>
      </c>
      <c r="AD462" s="2" t="s">
        <v>5459</v>
      </c>
      <c r="AF462" s="74"/>
      <c r="AG462" s="74"/>
      <c r="AH462" s="74"/>
    </row>
    <row r="463">
      <c r="A463" s="353"/>
      <c r="B463" s="353"/>
      <c r="C463" s="353" t="s">
        <v>870</v>
      </c>
      <c r="D463" s="354">
        <v>45932.0</v>
      </c>
      <c r="E463" s="355" t="s">
        <v>360</v>
      </c>
      <c r="F463" s="313" t="s">
        <v>10767</v>
      </c>
      <c r="G463" s="321" t="s">
        <v>9935</v>
      </c>
      <c r="H463" s="329">
        <v>45932.0</v>
      </c>
      <c r="I463" s="312" t="s">
        <v>360</v>
      </c>
      <c r="J463" s="321" t="s">
        <v>10768</v>
      </c>
      <c r="K463" s="308" t="s">
        <v>10769</v>
      </c>
      <c r="L463" s="290" t="s">
        <v>7053</v>
      </c>
      <c r="M463" s="290" t="s">
        <v>7054</v>
      </c>
      <c r="N463" s="290" t="s">
        <v>7055</v>
      </c>
      <c r="O463" s="290">
        <v>2019.0</v>
      </c>
      <c r="P463" s="290" t="s">
        <v>4515</v>
      </c>
      <c r="Q463" s="290">
        <v>45.0</v>
      </c>
      <c r="R463" s="290">
        <v>6.0</v>
      </c>
      <c r="T463" s="2">
        <v>397.0</v>
      </c>
      <c r="U463" s="2">
        <v>405.0</v>
      </c>
      <c r="V463" s="2">
        <v>0.0</v>
      </c>
      <c r="W463" s="2">
        <v>21.0</v>
      </c>
      <c r="X463" s="2" t="s">
        <v>7056</v>
      </c>
      <c r="Y463" s="10" t="s">
        <v>7057</v>
      </c>
      <c r="Z463" s="2" t="s">
        <v>4429</v>
      </c>
      <c r="AA463" s="2" t="s">
        <v>4430</v>
      </c>
      <c r="AC463" s="2" t="s">
        <v>367</v>
      </c>
      <c r="AD463" s="2" t="s">
        <v>7058</v>
      </c>
      <c r="AF463" s="74"/>
      <c r="AG463" s="74"/>
      <c r="AH463" s="74"/>
    </row>
    <row r="464">
      <c r="A464" s="313"/>
      <c r="B464" s="313"/>
      <c r="C464" s="313" t="s">
        <v>373</v>
      </c>
      <c r="D464" s="323">
        <v>45932.0</v>
      </c>
      <c r="E464" s="312" t="s">
        <v>360</v>
      </c>
      <c r="F464" s="313" t="s">
        <v>10770</v>
      </c>
      <c r="G464" s="321" t="s">
        <v>870</v>
      </c>
      <c r="H464" s="329">
        <v>45932.0</v>
      </c>
      <c r="I464" s="355" t="s">
        <v>360</v>
      </c>
      <c r="J464" s="321" t="s">
        <v>10771</v>
      </c>
      <c r="K464" s="308" t="s">
        <v>10772</v>
      </c>
      <c r="L464" s="290" t="s">
        <v>5787</v>
      </c>
      <c r="M464" s="290" t="s">
        <v>5788</v>
      </c>
      <c r="N464" s="290" t="s">
        <v>5789</v>
      </c>
      <c r="O464" s="290">
        <v>2022.0</v>
      </c>
      <c r="P464" s="290" t="s">
        <v>1758</v>
      </c>
      <c r="Q464" s="290">
        <v>128.0</v>
      </c>
      <c r="R464" s="290">
        <v>9.0</v>
      </c>
      <c r="T464" s="2">
        <v>1820.0</v>
      </c>
      <c r="U464" s="2">
        <v>1825.0</v>
      </c>
      <c r="V464" s="2">
        <v>0.0</v>
      </c>
      <c r="W464" s="2">
        <v>16.0</v>
      </c>
      <c r="X464" s="2" t="s">
        <v>5790</v>
      </c>
      <c r="Y464" s="10" t="s">
        <v>5791</v>
      </c>
      <c r="Z464" s="2" t="s">
        <v>4429</v>
      </c>
      <c r="AA464" s="2" t="s">
        <v>4430</v>
      </c>
      <c r="AC464" s="2" t="s">
        <v>367</v>
      </c>
      <c r="AD464" s="2" t="s">
        <v>5792</v>
      </c>
      <c r="AF464" s="74"/>
      <c r="AG464" s="74"/>
      <c r="AH464" s="74"/>
    </row>
    <row r="465">
      <c r="A465" s="290" t="s">
        <v>338</v>
      </c>
      <c r="B465" s="307" t="s">
        <v>10827</v>
      </c>
      <c r="C465" s="290" t="s">
        <v>342</v>
      </c>
      <c r="D465" s="291">
        <v>45930.0</v>
      </c>
      <c r="E465" s="295" t="s">
        <v>289</v>
      </c>
      <c r="F465" s="290" t="s">
        <v>10256</v>
      </c>
      <c r="G465" s="290" t="s">
        <v>915</v>
      </c>
      <c r="H465" s="291">
        <v>45931.0</v>
      </c>
      <c r="I465" s="296" t="s">
        <v>1368</v>
      </c>
      <c r="J465" s="290" t="s">
        <v>10259</v>
      </c>
      <c r="K465" s="308" t="s">
        <v>10260</v>
      </c>
      <c r="L465" s="290" t="s">
        <v>2135</v>
      </c>
      <c r="M465" s="290" t="s">
        <v>2136</v>
      </c>
      <c r="N465" s="290" t="s">
        <v>2137</v>
      </c>
      <c r="O465" s="290" t="s">
        <v>2138</v>
      </c>
      <c r="P465" s="290" t="s">
        <v>2103</v>
      </c>
      <c r="Q465" s="290">
        <v>2015.0</v>
      </c>
      <c r="R465" s="309">
        <v>42012.0</v>
      </c>
      <c r="S465" s="2" t="s">
        <v>2139</v>
      </c>
      <c r="U465" s="2" t="s">
        <v>2140</v>
      </c>
      <c r="AF465" s="74"/>
      <c r="AG465" s="74"/>
      <c r="AH465" s="74"/>
    </row>
    <row r="466">
      <c r="A466" s="290" t="s">
        <v>338</v>
      </c>
      <c r="B466" s="307" t="s">
        <v>10827</v>
      </c>
      <c r="C466" s="290" t="s">
        <v>9737</v>
      </c>
      <c r="D466" s="291">
        <v>45931.0</v>
      </c>
      <c r="E466" s="296" t="s">
        <v>360</v>
      </c>
      <c r="F466" s="290" t="s">
        <v>10265</v>
      </c>
      <c r="G466" s="290" t="s">
        <v>870</v>
      </c>
      <c r="H466" s="310">
        <v>45931.0</v>
      </c>
      <c r="I466" s="295" t="s">
        <v>10198</v>
      </c>
      <c r="J466" s="290" t="s">
        <v>10266</v>
      </c>
      <c r="K466" s="308" t="s">
        <v>10267</v>
      </c>
      <c r="L466" s="290" t="s">
        <v>2177</v>
      </c>
      <c r="M466" s="290" t="s">
        <v>2178</v>
      </c>
      <c r="N466" s="290" t="s">
        <v>2179</v>
      </c>
      <c r="O466" s="290" t="s">
        <v>2180</v>
      </c>
      <c r="P466" s="290" t="s">
        <v>2181</v>
      </c>
      <c r="Q466" s="290">
        <v>2023.0</v>
      </c>
      <c r="R466" s="309">
        <v>45201.0</v>
      </c>
      <c r="S466" s="2" t="s">
        <v>2182</v>
      </c>
      <c r="U466" s="2" t="s">
        <v>2183</v>
      </c>
      <c r="AF466" s="74"/>
      <c r="AG466" s="74"/>
      <c r="AH466" s="74"/>
    </row>
    <row r="467">
      <c r="A467" s="290" t="s">
        <v>338</v>
      </c>
      <c r="B467" s="307" t="s">
        <v>10827</v>
      </c>
      <c r="C467" s="290" t="s">
        <v>549</v>
      </c>
      <c r="D467" s="291">
        <v>45931.0</v>
      </c>
      <c r="E467" s="312" t="s">
        <v>360</v>
      </c>
      <c r="F467" s="313" t="s">
        <v>10285</v>
      </c>
      <c r="G467" s="290" t="s">
        <v>870</v>
      </c>
      <c r="H467" s="291">
        <v>45931.0</v>
      </c>
      <c r="I467" s="295" t="s">
        <v>10198</v>
      </c>
      <c r="J467" s="290" t="s">
        <v>10286</v>
      </c>
      <c r="K467" s="308" t="s">
        <v>10223</v>
      </c>
      <c r="L467" s="290" t="s">
        <v>2262</v>
      </c>
      <c r="M467" s="290" t="s">
        <v>2263</v>
      </c>
      <c r="N467" s="290" t="s">
        <v>2264</v>
      </c>
      <c r="O467" s="290" t="s">
        <v>2265</v>
      </c>
      <c r="P467" s="290" t="s">
        <v>1647</v>
      </c>
      <c r="Q467" s="290">
        <v>2021.0</v>
      </c>
      <c r="R467" s="292">
        <v>44176.0</v>
      </c>
      <c r="U467" s="2" t="s">
        <v>2266</v>
      </c>
      <c r="AF467" s="74"/>
      <c r="AG467" s="74"/>
      <c r="AH467" s="74"/>
    </row>
    <row r="468">
      <c r="A468" s="290" t="s">
        <v>338</v>
      </c>
      <c r="B468" s="307" t="s">
        <v>10827</v>
      </c>
      <c r="C468" s="290" t="s">
        <v>549</v>
      </c>
      <c r="D468" s="291">
        <v>45931.0</v>
      </c>
      <c r="E468" s="296" t="s">
        <v>360</v>
      </c>
      <c r="F468" s="313" t="s">
        <v>10295</v>
      </c>
      <c r="G468" s="290" t="s">
        <v>382</v>
      </c>
      <c r="H468" s="291">
        <v>45931.0</v>
      </c>
      <c r="I468" s="295" t="s">
        <v>10198</v>
      </c>
      <c r="J468" s="290" t="s">
        <v>10296</v>
      </c>
      <c r="K468" s="308" t="s">
        <v>10297</v>
      </c>
      <c r="L468" s="290" t="s">
        <v>2308</v>
      </c>
      <c r="M468" s="290" t="s">
        <v>2309</v>
      </c>
      <c r="N468" s="290" t="s">
        <v>2310</v>
      </c>
      <c r="O468" s="290" t="s">
        <v>2311</v>
      </c>
      <c r="P468" s="290" t="s">
        <v>2016</v>
      </c>
      <c r="Q468" s="290">
        <v>2011.0</v>
      </c>
      <c r="R468" s="309">
        <v>40613.0</v>
      </c>
      <c r="U468" s="2" t="s">
        <v>2312</v>
      </c>
      <c r="AF468" s="74"/>
      <c r="AG468" s="74"/>
      <c r="AH468" s="74"/>
    </row>
    <row r="469">
      <c r="A469" s="290" t="s">
        <v>338</v>
      </c>
      <c r="B469" s="307" t="s">
        <v>10827</v>
      </c>
      <c r="C469" s="290" t="s">
        <v>771</v>
      </c>
      <c r="D469" s="291">
        <v>45931.0</v>
      </c>
      <c r="E469" s="295" t="s">
        <v>10198</v>
      </c>
      <c r="F469" s="290" t="s">
        <v>10316</v>
      </c>
      <c r="G469" s="290" t="s">
        <v>9935</v>
      </c>
      <c r="H469" s="291">
        <v>45931.0</v>
      </c>
      <c r="I469" s="296" t="s">
        <v>360</v>
      </c>
      <c r="J469" s="290" t="s">
        <v>10317</v>
      </c>
      <c r="K469" s="308" t="s">
        <v>10318</v>
      </c>
      <c r="L469" s="290" t="s">
        <v>2490</v>
      </c>
      <c r="M469" s="290" t="s">
        <v>2491</v>
      </c>
      <c r="N469" s="290" t="s">
        <v>2492</v>
      </c>
      <c r="O469" s="290" t="s">
        <v>2164</v>
      </c>
      <c r="P469" s="290" t="s">
        <v>2493</v>
      </c>
      <c r="Q469" s="290">
        <v>2019.0</v>
      </c>
      <c r="R469" s="309">
        <v>43334.0</v>
      </c>
      <c r="S469" s="2" t="s">
        <v>2494</v>
      </c>
      <c r="T469" s="2" t="s">
        <v>2495</v>
      </c>
      <c r="U469" s="2" t="s">
        <v>867</v>
      </c>
      <c r="AF469" s="74"/>
      <c r="AG469" s="74"/>
      <c r="AH469" s="74"/>
    </row>
    <row r="470">
      <c r="A470" s="290" t="s">
        <v>386</v>
      </c>
      <c r="B470" s="317" t="s">
        <v>1264</v>
      </c>
      <c r="C470" s="290" t="s">
        <v>9935</v>
      </c>
      <c r="D470" s="318">
        <v>45931.0</v>
      </c>
      <c r="E470" s="296" t="s">
        <v>360</v>
      </c>
      <c r="F470" s="290" t="s">
        <v>10387</v>
      </c>
      <c r="G470" s="290" t="s">
        <v>870</v>
      </c>
      <c r="H470" s="291">
        <v>45931.0</v>
      </c>
      <c r="I470" s="315" t="s">
        <v>289</v>
      </c>
      <c r="J470" s="290" t="s">
        <v>4851</v>
      </c>
      <c r="K470" s="308" t="s">
        <v>10388</v>
      </c>
      <c r="L470" s="290" t="s">
        <v>1754</v>
      </c>
      <c r="M470" s="290" t="s">
        <v>3122</v>
      </c>
      <c r="N470" s="290" t="s">
        <v>3123</v>
      </c>
      <c r="O470" s="290" t="s">
        <v>3124</v>
      </c>
      <c r="P470" s="290" t="s">
        <v>2103</v>
      </c>
      <c r="Q470" s="290">
        <v>2020.0</v>
      </c>
      <c r="R470" s="309">
        <v>43902.0</v>
      </c>
      <c r="S470" s="2" t="s">
        <v>3125</v>
      </c>
      <c r="U470" s="2" t="s">
        <v>3126</v>
      </c>
      <c r="AF470" s="74"/>
      <c r="AG470" s="74"/>
      <c r="AH470" s="74"/>
    </row>
    <row r="471">
      <c r="A471" s="290" t="s">
        <v>386</v>
      </c>
      <c r="B471" s="322" t="s">
        <v>1264</v>
      </c>
      <c r="C471" s="313" t="s">
        <v>298</v>
      </c>
      <c r="D471" s="323">
        <v>45931.0</v>
      </c>
      <c r="E471" s="312" t="s">
        <v>360</v>
      </c>
      <c r="F471" s="313" t="s">
        <v>10524</v>
      </c>
      <c r="G471" s="290" t="s">
        <v>870</v>
      </c>
      <c r="H471" s="291">
        <v>45931.0</v>
      </c>
      <c r="I471" s="295" t="s">
        <v>289</v>
      </c>
      <c r="J471" s="313" t="s">
        <v>10525</v>
      </c>
      <c r="K471" s="308" t="s">
        <v>10526</v>
      </c>
      <c r="L471" s="290" t="s">
        <v>6411</v>
      </c>
      <c r="M471" s="290" t="s">
        <v>6412</v>
      </c>
      <c r="N471" s="290" t="s">
        <v>6413</v>
      </c>
      <c r="O471" s="290">
        <v>2021.0</v>
      </c>
      <c r="P471" s="290" t="s">
        <v>4642</v>
      </c>
      <c r="Q471" s="290">
        <v>10.0</v>
      </c>
      <c r="R471" s="290">
        <v>1.0</v>
      </c>
      <c r="S471" s="2" t="s">
        <v>6414</v>
      </c>
      <c r="V471" s="2">
        <v>0.0</v>
      </c>
      <c r="W471" s="2">
        <v>15.0</v>
      </c>
      <c r="X471" s="2" t="s">
        <v>6415</v>
      </c>
      <c r="Y471" s="10" t="s">
        <v>6416</v>
      </c>
      <c r="Z471" s="2" t="s">
        <v>4429</v>
      </c>
      <c r="AA471" s="2" t="s">
        <v>4430</v>
      </c>
      <c r="AB471" s="2" t="s">
        <v>4767</v>
      </c>
      <c r="AC471" s="2" t="s">
        <v>367</v>
      </c>
      <c r="AD471" s="2" t="s">
        <v>6417</v>
      </c>
      <c r="AF471" s="74"/>
      <c r="AG471" s="74"/>
      <c r="AH471" s="74"/>
    </row>
    <row r="472">
      <c r="A472" s="290" t="s">
        <v>386</v>
      </c>
      <c r="B472" s="322" t="s">
        <v>1264</v>
      </c>
      <c r="C472" s="313" t="s">
        <v>298</v>
      </c>
      <c r="D472" s="324">
        <v>45931.0</v>
      </c>
      <c r="E472" s="312" t="s">
        <v>360</v>
      </c>
      <c r="F472" s="290" t="s">
        <v>10530</v>
      </c>
      <c r="G472" s="290" t="s">
        <v>870</v>
      </c>
      <c r="H472" s="291">
        <v>45931.0</v>
      </c>
      <c r="I472" s="315" t="s">
        <v>289</v>
      </c>
      <c r="J472" s="313" t="s">
        <v>10531</v>
      </c>
      <c r="K472" s="308" t="s">
        <v>10532</v>
      </c>
      <c r="L472" s="290" t="s">
        <v>6873</v>
      </c>
      <c r="M472" s="290" t="s">
        <v>6874</v>
      </c>
      <c r="N472" s="290" t="s">
        <v>6875</v>
      </c>
      <c r="O472" s="290">
        <v>2020.0</v>
      </c>
      <c r="P472" s="290" t="s">
        <v>4669</v>
      </c>
      <c r="Q472" s="290">
        <v>15.0</v>
      </c>
      <c r="R472" s="290">
        <v>4.0</v>
      </c>
      <c r="S472" s="2" t="s">
        <v>6876</v>
      </c>
      <c r="V472" s="2">
        <v>0.0</v>
      </c>
      <c r="W472" s="2">
        <v>42.0</v>
      </c>
      <c r="X472" s="2" t="s">
        <v>6877</v>
      </c>
      <c r="Y472" s="10" t="s">
        <v>6878</v>
      </c>
      <c r="Z472" s="2" t="s">
        <v>4429</v>
      </c>
      <c r="AA472" s="2" t="s">
        <v>4430</v>
      </c>
      <c r="AB472" s="2" t="s">
        <v>4767</v>
      </c>
      <c r="AC472" s="2" t="s">
        <v>367</v>
      </c>
      <c r="AD472" s="2" t="s">
        <v>6879</v>
      </c>
      <c r="AF472" s="74"/>
      <c r="AG472" s="74"/>
      <c r="AH472" s="74"/>
    </row>
    <row r="473">
      <c r="A473" s="290" t="s">
        <v>386</v>
      </c>
      <c r="B473" s="322" t="s">
        <v>1264</v>
      </c>
      <c r="C473" s="313" t="s">
        <v>400</v>
      </c>
      <c r="D473" s="323">
        <v>45931.0</v>
      </c>
      <c r="E473" s="312" t="s">
        <v>1264</v>
      </c>
      <c r="F473" s="290" t="s">
        <v>10538</v>
      </c>
      <c r="G473" s="290" t="s">
        <v>870</v>
      </c>
      <c r="H473" s="291">
        <v>45931.0</v>
      </c>
      <c r="I473" s="315" t="s">
        <v>289</v>
      </c>
      <c r="J473" s="313" t="s">
        <v>10539</v>
      </c>
      <c r="K473" s="308" t="s">
        <v>10540</v>
      </c>
      <c r="L473" s="290" t="s">
        <v>7381</v>
      </c>
      <c r="M473" s="290" t="s">
        <v>7382</v>
      </c>
      <c r="N473" s="290" t="s">
        <v>7383</v>
      </c>
      <c r="O473" s="290">
        <v>2018.0</v>
      </c>
      <c r="P473" s="290" t="s">
        <v>2103</v>
      </c>
      <c r="Q473" s="290">
        <v>8.0</v>
      </c>
      <c r="R473" s="290">
        <v>7.0</v>
      </c>
      <c r="S473" s="2" t="s">
        <v>7384</v>
      </c>
      <c r="V473" s="2">
        <v>0.0</v>
      </c>
      <c r="W473" s="2">
        <v>4.0</v>
      </c>
      <c r="X473" s="2" t="s">
        <v>7385</v>
      </c>
      <c r="Y473" s="10" t="s">
        <v>7386</v>
      </c>
      <c r="Z473" s="2" t="s">
        <v>4429</v>
      </c>
      <c r="AA473" s="2" t="s">
        <v>4430</v>
      </c>
      <c r="AB473" s="2" t="s">
        <v>4767</v>
      </c>
      <c r="AC473" s="2" t="s">
        <v>367</v>
      </c>
      <c r="AD473" s="2" t="s">
        <v>7387</v>
      </c>
      <c r="AF473" s="74"/>
      <c r="AG473" s="74"/>
      <c r="AH473" s="74"/>
    </row>
    <row r="474">
      <c r="A474" s="290" t="s">
        <v>778</v>
      </c>
      <c r="B474" s="296" t="s">
        <v>10827</v>
      </c>
      <c r="C474" s="313" t="s">
        <v>342</v>
      </c>
      <c r="D474" s="323">
        <v>45931.0</v>
      </c>
      <c r="E474" s="315" t="s">
        <v>289</v>
      </c>
      <c r="F474" s="313" t="s">
        <v>10645</v>
      </c>
      <c r="G474" s="321" t="s">
        <v>386</v>
      </c>
      <c r="H474" s="329">
        <v>44470.0</v>
      </c>
      <c r="I474" s="312" t="s">
        <v>1264</v>
      </c>
      <c r="J474" s="331" t="s">
        <v>10646</v>
      </c>
      <c r="K474" s="308" t="s">
        <v>10647</v>
      </c>
      <c r="L474" s="290" t="s">
        <v>1077</v>
      </c>
      <c r="M474" s="2" t="s">
        <v>1078</v>
      </c>
      <c r="N474" s="2" t="s">
        <v>1079</v>
      </c>
      <c r="O474" s="2">
        <v>2013.0</v>
      </c>
      <c r="P474" s="2" t="s">
        <v>1080</v>
      </c>
      <c r="Q474" s="2">
        <v>143.0</v>
      </c>
      <c r="S474" s="2" t="s">
        <v>1081</v>
      </c>
      <c r="T474" s="2" t="s">
        <v>851</v>
      </c>
      <c r="U474" s="2" t="s">
        <v>1082</v>
      </c>
      <c r="Z474" s="2" t="s">
        <v>853</v>
      </c>
      <c r="AA474" s="2" t="s">
        <v>1083</v>
      </c>
      <c r="AB474" s="2" t="s">
        <v>1084</v>
      </c>
      <c r="AC474" s="10" t="s">
        <v>1085</v>
      </c>
      <c r="AD474" s="2" t="s">
        <v>1086</v>
      </c>
      <c r="AF474" s="74"/>
      <c r="AG474" s="74"/>
      <c r="AH474" s="74"/>
    </row>
    <row r="475">
      <c r="A475" s="290" t="s">
        <v>778</v>
      </c>
      <c r="B475" s="296" t="s">
        <v>10827</v>
      </c>
      <c r="C475" s="313" t="s">
        <v>386</v>
      </c>
      <c r="D475" s="323">
        <v>45931.0</v>
      </c>
      <c r="E475" s="315" t="s">
        <v>289</v>
      </c>
      <c r="F475" s="313" t="s">
        <v>10669</v>
      </c>
      <c r="G475" s="321" t="s">
        <v>697</v>
      </c>
      <c r="H475" s="329">
        <v>45932.0</v>
      </c>
      <c r="I475" s="312" t="s">
        <v>360</v>
      </c>
      <c r="J475" s="321" t="s">
        <v>10670</v>
      </c>
      <c r="K475" s="332" t="s">
        <v>10671</v>
      </c>
      <c r="L475" s="330" t="s">
        <v>9116</v>
      </c>
      <c r="M475" s="74" t="s">
        <v>9117</v>
      </c>
      <c r="N475" s="74" t="s">
        <v>9118</v>
      </c>
      <c r="O475" s="200">
        <v>2012.0</v>
      </c>
      <c r="P475" s="74" t="s">
        <v>8514</v>
      </c>
      <c r="Q475" s="200">
        <v>34.0</v>
      </c>
      <c r="R475" s="200">
        <v>2.0</v>
      </c>
      <c r="S475" s="74"/>
      <c r="T475" s="200">
        <v>44.0</v>
      </c>
      <c r="U475" s="200">
        <v>52.0</v>
      </c>
      <c r="V475" s="200">
        <v>0.0</v>
      </c>
      <c r="W475" s="200">
        <v>19.0</v>
      </c>
      <c r="X475" s="74" t="s">
        <v>9119</v>
      </c>
      <c r="Y475" s="27" t="s">
        <v>9120</v>
      </c>
      <c r="Z475" s="74" t="s">
        <v>4429</v>
      </c>
      <c r="AA475" s="74" t="s">
        <v>4430</v>
      </c>
      <c r="AB475" s="74"/>
      <c r="AC475" s="74" t="s">
        <v>367</v>
      </c>
      <c r="AD475" s="74" t="s">
        <v>9121</v>
      </c>
      <c r="AE475" s="74"/>
      <c r="AF475" s="74"/>
      <c r="AG475" s="74"/>
      <c r="AH475" s="74"/>
    </row>
    <row r="476">
      <c r="A476" s="290" t="s">
        <v>329</v>
      </c>
      <c r="B476" s="317" t="s">
        <v>10827</v>
      </c>
      <c r="C476" s="313" t="s">
        <v>386</v>
      </c>
      <c r="D476" s="323">
        <v>45931.0</v>
      </c>
      <c r="E476" s="315" t="s">
        <v>289</v>
      </c>
      <c r="F476" s="290" t="s">
        <v>10675</v>
      </c>
      <c r="G476" s="321" t="s">
        <v>697</v>
      </c>
      <c r="H476" s="329">
        <v>45932.0</v>
      </c>
      <c r="I476" s="312" t="s">
        <v>360</v>
      </c>
      <c r="J476" s="321" t="s">
        <v>10676</v>
      </c>
      <c r="K476" s="308" t="s">
        <v>10677</v>
      </c>
      <c r="L476" s="290" t="s">
        <v>2781</v>
      </c>
      <c r="M476" s="2" t="s">
        <v>2782</v>
      </c>
      <c r="N476" s="2" t="s">
        <v>2783</v>
      </c>
      <c r="O476" s="2" t="s">
        <v>2784</v>
      </c>
      <c r="P476" s="2" t="s">
        <v>2785</v>
      </c>
      <c r="Q476" s="2">
        <v>2011.0</v>
      </c>
      <c r="R476" s="142">
        <v>40527.0</v>
      </c>
      <c r="U476" s="2" t="s">
        <v>2786</v>
      </c>
      <c r="AF476" s="74"/>
      <c r="AG476" s="74"/>
      <c r="AH476" s="74"/>
    </row>
    <row r="477">
      <c r="A477" s="95" t="s">
        <v>506</v>
      </c>
      <c r="B477" s="188" t="s">
        <v>360</v>
      </c>
      <c r="C477" s="95" t="s">
        <v>549</v>
      </c>
      <c r="D477" s="170">
        <v>45931.0</v>
      </c>
      <c r="E477" s="336" t="s">
        <v>3791</v>
      </c>
      <c r="F477" s="340" t="s">
        <v>10433</v>
      </c>
      <c r="G477" s="290" t="s">
        <v>353</v>
      </c>
      <c r="H477" s="291">
        <v>45931.0</v>
      </c>
      <c r="I477" s="312" t="s">
        <v>360</v>
      </c>
      <c r="J477" s="290" t="s">
        <v>10434</v>
      </c>
      <c r="K477" s="290" t="s">
        <v>10237</v>
      </c>
      <c r="L477" s="290" t="s">
        <v>3885</v>
      </c>
      <c r="M477" s="290" t="s">
        <v>3886</v>
      </c>
      <c r="N477" s="290" t="s">
        <v>3887</v>
      </c>
      <c r="O477" s="290" t="s">
        <v>3888</v>
      </c>
      <c r="P477" s="290" t="s">
        <v>3889</v>
      </c>
      <c r="Q477" s="290">
        <v>2010.0</v>
      </c>
      <c r="R477" s="309">
        <v>40415.0</v>
      </c>
      <c r="U477" s="2" t="s">
        <v>3890</v>
      </c>
      <c r="AF477" s="74"/>
      <c r="AG477" s="74"/>
      <c r="AH477" s="74"/>
    </row>
  </sheetData>
  <conditionalFormatting sqref="J429">
    <cfRule type="notContainsBlanks" dxfId="0" priority="1">
      <formula>LEN(TRIM(J429))&gt;0</formula>
    </cfRule>
  </conditionalFormatting>
  <hyperlinks>
    <hyperlink r:id="rId1" ref="AA68"/>
    <hyperlink r:id="rId2" ref="AA69"/>
    <hyperlink r:id="rId3" ref="AA70"/>
    <hyperlink r:id="rId4" ref="AA71"/>
    <hyperlink r:id="rId5" ref="W75"/>
    <hyperlink r:id="rId6" ref="W76"/>
    <hyperlink r:id="rId7" ref="W77"/>
    <hyperlink r:id="rId8" ref="W78"/>
    <hyperlink r:id="rId9" ref="W82"/>
    <hyperlink r:id="rId10" ref="W86"/>
    <hyperlink r:id="rId11" ref="W88"/>
    <hyperlink r:id="rId12" ref="W89"/>
    <hyperlink r:id="rId13" ref="W90"/>
    <hyperlink r:id="rId14" ref="W91"/>
    <hyperlink r:id="rId15" ref="W93"/>
    <hyperlink r:id="rId16" ref="W94"/>
    <hyperlink r:id="rId17" ref="W96"/>
    <hyperlink r:id="rId18" ref="W98"/>
    <hyperlink r:id="rId19" ref="W99"/>
    <hyperlink r:id="rId20" ref="W100"/>
    <hyperlink r:id="rId21" ref="W102"/>
    <hyperlink r:id="rId22" ref="W105"/>
    <hyperlink r:id="rId23" ref="W113"/>
    <hyperlink r:id="rId24" ref="W114"/>
    <hyperlink r:id="rId25" ref="W116"/>
    <hyperlink r:id="rId26" ref="W117"/>
    <hyperlink r:id="rId27" ref="W125"/>
    <hyperlink r:id="rId28" ref="W126"/>
    <hyperlink r:id="rId29" ref="W127"/>
    <hyperlink r:id="rId30" ref="W128"/>
    <hyperlink r:id="rId31" ref="W129"/>
    <hyperlink r:id="rId32" ref="W130"/>
    <hyperlink r:id="rId33" ref="W131"/>
    <hyperlink r:id="rId34" ref="W132"/>
    <hyperlink r:id="rId35" ref="W133"/>
    <hyperlink r:id="rId36" ref="W134"/>
    <hyperlink r:id="rId37" ref="W135"/>
    <hyperlink r:id="rId38" ref="W136"/>
    <hyperlink r:id="rId39" ref="W137"/>
    <hyperlink r:id="rId40" ref="W138"/>
    <hyperlink r:id="rId41" ref="W139"/>
    <hyperlink r:id="rId42" ref="W140"/>
    <hyperlink r:id="rId43" ref="W141"/>
    <hyperlink r:id="rId44" ref="W142"/>
    <hyperlink r:id="rId45" ref="W143"/>
    <hyperlink r:id="rId46" ref="W144"/>
    <hyperlink r:id="rId47" ref="W145"/>
    <hyperlink r:id="rId48" ref="W146"/>
    <hyperlink r:id="rId49" ref="W147"/>
    <hyperlink r:id="rId50" ref="W148"/>
    <hyperlink r:id="rId51" ref="W149"/>
    <hyperlink r:id="rId52" ref="W150"/>
    <hyperlink r:id="rId53" ref="W151"/>
    <hyperlink r:id="rId54" ref="W152"/>
    <hyperlink r:id="rId55" ref="W153"/>
    <hyperlink r:id="rId56" ref="W154"/>
    <hyperlink r:id="rId57" ref="W155"/>
    <hyperlink r:id="rId58" ref="W156"/>
    <hyperlink r:id="rId59" ref="W157"/>
    <hyperlink r:id="rId60" ref="W158"/>
    <hyperlink r:id="rId61" ref="W159"/>
    <hyperlink r:id="rId62" ref="W176"/>
    <hyperlink r:id="rId63" ref="W177"/>
    <hyperlink r:id="rId64" ref="W178"/>
    <hyperlink r:id="rId65" ref="W179"/>
    <hyperlink r:id="rId66" ref="W180"/>
    <hyperlink r:id="rId67" ref="W181"/>
    <hyperlink r:id="rId68" ref="W182"/>
    <hyperlink r:id="rId69" ref="W183"/>
    <hyperlink r:id="rId70" ref="W184"/>
    <hyperlink r:id="rId71" ref="W185"/>
    <hyperlink r:id="rId72" ref="W186"/>
    <hyperlink r:id="rId73" ref="AA190"/>
    <hyperlink r:id="rId74" ref="AA191"/>
    <hyperlink r:id="rId75" ref="AA197"/>
    <hyperlink r:id="rId76" ref="AA198"/>
    <hyperlink r:id="rId77" ref="W304"/>
    <hyperlink r:id="rId78" ref="W305"/>
    <hyperlink r:id="rId79" ref="W306"/>
    <hyperlink r:id="rId80" ref="W307"/>
    <hyperlink r:id="rId81" ref="W308"/>
    <hyperlink r:id="rId82" ref="W309"/>
    <hyperlink r:id="rId83" ref="W310"/>
    <hyperlink r:id="rId84" ref="W311"/>
    <hyperlink r:id="rId85" ref="W312"/>
    <hyperlink r:id="rId86" ref="W313"/>
    <hyperlink r:id="rId87" ref="W314"/>
    <hyperlink r:id="rId88" ref="W315"/>
    <hyperlink r:id="rId89" ref="W316"/>
    <hyperlink r:id="rId90" ref="W317"/>
    <hyperlink r:id="rId91" ref="W318"/>
    <hyperlink r:id="rId92" ref="W319"/>
    <hyperlink r:id="rId93" ref="W320"/>
    <hyperlink r:id="rId94" ref="W321"/>
    <hyperlink r:id="rId95" ref="W322"/>
    <hyperlink r:id="rId96" ref="W323"/>
    <hyperlink r:id="rId97" ref="W324"/>
    <hyperlink r:id="rId98" ref="W325"/>
    <hyperlink r:id="rId99" ref="W326"/>
    <hyperlink r:id="rId100" ref="W327"/>
    <hyperlink r:id="rId101" ref="W328"/>
    <hyperlink r:id="rId102" ref="W329"/>
    <hyperlink r:id="rId103" ref="W330"/>
    <hyperlink r:id="rId104" ref="W331"/>
    <hyperlink r:id="rId105" ref="W332"/>
    <hyperlink r:id="rId106" ref="W333"/>
    <hyperlink r:id="rId107" ref="W334"/>
    <hyperlink r:id="rId108" ref="W335"/>
    <hyperlink r:id="rId109" ref="W336"/>
    <hyperlink r:id="rId110" ref="W337"/>
    <hyperlink r:id="rId111" ref="W338"/>
    <hyperlink r:id="rId112" ref="W339"/>
    <hyperlink r:id="rId113" ref="W340"/>
    <hyperlink r:id="rId114" ref="W341"/>
    <hyperlink r:id="rId115" ref="W342"/>
    <hyperlink r:id="rId116" ref="W343"/>
    <hyperlink r:id="rId117" ref="W344"/>
    <hyperlink r:id="rId118" ref="W345"/>
    <hyperlink r:id="rId119" ref="K349"/>
    <hyperlink r:id="rId120" ref="K350"/>
    <hyperlink r:id="rId121" ref="K351"/>
    <hyperlink r:id="rId122" ref="K352"/>
    <hyperlink r:id="rId123" ref="K353"/>
    <hyperlink r:id="rId124" ref="K354"/>
    <hyperlink r:id="rId125" ref="K355"/>
    <hyperlink r:id="rId126" ref="K356"/>
    <hyperlink r:id="rId127" ref="K357"/>
    <hyperlink r:id="rId128" ref="K358"/>
    <hyperlink r:id="rId129" ref="K359"/>
    <hyperlink r:id="rId130" ref="K360"/>
    <hyperlink r:id="rId131" ref="K361"/>
    <hyperlink r:id="rId132" ref="K362"/>
    <hyperlink r:id="rId133" ref="K363"/>
    <hyperlink r:id="rId134" ref="K364"/>
    <hyperlink r:id="rId135" ref="K365"/>
    <hyperlink r:id="rId136" ref="K366"/>
    <hyperlink r:id="rId137" ref="Y366"/>
    <hyperlink r:id="rId138" ref="K367"/>
    <hyperlink r:id="rId139" ref="Y367"/>
    <hyperlink r:id="rId140" ref="K368"/>
    <hyperlink r:id="rId141" ref="Y368"/>
    <hyperlink r:id="rId142" ref="K369"/>
    <hyperlink r:id="rId143" ref="Y369"/>
    <hyperlink r:id="rId144" ref="K370"/>
    <hyperlink r:id="rId145" ref="Y370"/>
    <hyperlink r:id="rId146" ref="K371"/>
    <hyperlink r:id="rId147" ref="Y371"/>
    <hyperlink r:id="rId148" ref="K373"/>
    <hyperlink r:id="rId149" ref="AC373"/>
    <hyperlink r:id="rId150" ref="K374"/>
    <hyperlink r:id="rId151" ref="AC374"/>
    <hyperlink r:id="rId152" ref="K375"/>
    <hyperlink r:id="rId153" ref="Y375"/>
    <hyperlink r:id="rId154" ref="K376"/>
    <hyperlink r:id="rId155" ref="K381"/>
    <hyperlink r:id="rId156" ref="AC381"/>
    <hyperlink r:id="rId157" ref="K382"/>
    <hyperlink r:id="rId158" ref="K383"/>
    <hyperlink r:id="rId159" ref="K384"/>
    <hyperlink r:id="rId160" ref="K385"/>
    <hyperlink r:id="rId161" ref="K388"/>
    <hyperlink r:id="rId162" ref="Y388"/>
    <hyperlink r:id="rId163" ref="K392"/>
    <hyperlink r:id="rId164" ref="AC392"/>
    <hyperlink r:id="rId165" ref="K393"/>
    <hyperlink r:id="rId166" ref="K394"/>
    <hyperlink r:id="rId167" ref="K395"/>
    <hyperlink r:id="rId168" ref="K396"/>
    <hyperlink r:id="rId169" ref="AC396"/>
    <hyperlink r:id="rId170" ref="K397"/>
    <hyperlink r:id="rId171" ref="K398"/>
    <hyperlink r:id="rId172" ref="K399"/>
    <hyperlink r:id="rId173" ref="K402"/>
    <hyperlink r:id="rId174" ref="K403"/>
    <hyperlink r:id="rId175" ref="K404"/>
    <hyperlink r:id="rId176" ref="K405"/>
    <hyperlink r:id="rId177" ref="K406"/>
    <hyperlink r:id="rId178" ref="K407"/>
    <hyperlink r:id="rId179" ref="K408"/>
    <hyperlink r:id="rId180" ref="K409"/>
    <hyperlink r:id="rId181" ref="K410"/>
    <hyperlink r:id="rId182" ref="K411"/>
    <hyperlink r:id="rId183" ref="K412"/>
    <hyperlink r:id="rId184" ref="K413"/>
    <hyperlink r:id="rId185" ref="K414"/>
    <hyperlink r:id="rId186" ref="K415"/>
    <hyperlink r:id="rId187" ref="K416"/>
    <hyperlink r:id="rId188" ref="K417"/>
    <hyperlink r:id="rId189" ref="K418"/>
    <hyperlink r:id="rId190" ref="K419"/>
    <hyperlink r:id="rId191" ref="K420"/>
    <hyperlink r:id="rId192" ref="K421"/>
    <hyperlink r:id="rId193" ref="K422"/>
    <hyperlink r:id="rId194" ref="K423"/>
    <hyperlink r:id="rId195" ref="K424"/>
    <hyperlink r:id="rId196" ref="K425"/>
    <hyperlink r:id="rId197" ref="K426"/>
    <hyperlink r:id="rId198" ref="K427"/>
    <hyperlink r:id="rId199" ref="K428"/>
    <hyperlink r:id="rId200" ref="K429"/>
    <hyperlink r:id="rId201" ref="K430"/>
    <hyperlink r:id="rId202" ref="K431"/>
    <hyperlink r:id="rId203" ref="K432"/>
    <hyperlink r:id="rId204" ref="K433"/>
    <hyperlink r:id="rId205" ref="K434"/>
    <hyperlink r:id="rId206" ref="K435"/>
    <hyperlink r:id="rId207" ref="K436"/>
    <hyperlink r:id="rId208" ref="Y436"/>
    <hyperlink r:id="rId209" ref="K437"/>
    <hyperlink r:id="rId210" ref="Y437"/>
    <hyperlink r:id="rId211" ref="K438"/>
    <hyperlink r:id="rId212" ref="Y438"/>
    <hyperlink r:id="rId213" ref="K439"/>
    <hyperlink r:id="rId214" ref="Y439"/>
    <hyperlink r:id="rId215" ref="K440"/>
    <hyperlink r:id="rId216" ref="Y440"/>
    <hyperlink r:id="rId217" ref="K441"/>
    <hyperlink r:id="rId218" ref="Y441"/>
    <hyperlink r:id="rId219" ref="K442"/>
    <hyperlink r:id="rId220" ref="Y442"/>
    <hyperlink r:id="rId221" ref="K443"/>
    <hyperlink r:id="rId222" ref="Y443"/>
    <hyperlink r:id="rId223" ref="K444"/>
    <hyperlink r:id="rId224" ref="Y444"/>
    <hyperlink r:id="rId225" ref="K445"/>
    <hyperlink r:id="rId226" ref="Y445"/>
    <hyperlink r:id="rId227" ref="K446"/>
    <hyperlink r:id="rId228" ref="Y446"/>
    <hyperlink r:id="rId229" ref="K447"/>
    <hyperlink r:id="rId230" ref="Y447"/>
    <hyperlink r:id="rId231" ref="K448"/>
    <hyperlink r:id="rId232" ref="Y448"/>
    <hyperlink r:id="rId233" ref="K449"/>
    <hyperlink r:id="rId234" ref="Y449"/>
    <hyperlink r:id="rId235" ref="K450"/>
    <hyperlink r:id="rId236" ref="Y450"/>
    <hyperlink r:id="rId237" ref="K451"/>
    <hyperlink r:id="rId238" ref="Y451"/>
    <hyperlink r:id="rId239" ref="K452"/>
    <hyperlink r:id="rId240" ref="K453"/>
    <hyperlink r:id="rId241" ref="K454"/>
    <hyperlink r:id="rId242" ref="K455"/>
    <hyperlink r:id="rId243" ref="Y455"/>
    <hyperlink r:id="rId244" ref="K456"/>
    <hyperlink r:id="rId245" ref="Y456"/>
    <hyperlink r:id="rId246" ref="K457"/>
    <hyperlink r:id="rId247" ref="K458"/>
    <hyperlink r:id="rId248" ref="K459"/>
    <hyperlink r:id="rId249" ref="Y459"/>
    <hyperlink r:id="rId250" ref="K460"/>
    <hyperlink r:id="rId251" ref="K461"/>
    <hyperlink r:id="rId252" ref="K462"/>
    <hyperlink r:id="rId253" ref="Y462"/>
    <hyperlink r:id="rId254" ref="K463"/>
    <hyperlink r:id="rId255" ref="Y463"/>
    <hyperlink r:id="rId256" ref="K464"/>
    <hyperlink r:id="rId257" ref="Y464"/>
    <hyperlink r:id="rId258" ref="K465"/>
    <hyperlink r:id="rId259" ref="K466"/>
    <hyperlink r:id="rId260" ref="K467"/>
    <hyperlink r:id="rId261" ref="K468"/>
    <hyperlink r:id="rId262" ref="K469"/>
    <hyperlink r:id="rId263" ref="K470"/>
    <hyperlink r:id="rId264" ref="K471"/>
    <hyperlink r:id="rId265" ref="Y471"/>
    <hyperlink r:id="rId266" ref="K472"/>
    <hyperlink r:id="rId267" ref="Y472"/>
    <hyperlink r:id="rId268" ref="K473"/>
    <hyperlink r:id="rId269" ref="Y473"/>
    <hyperlink r:id="rId270" ref="K474"/>
    <hyperlink r:id="rId271" ref="AC474"/>
    <hyperlink r:id="rId272" ref="K475"/>
    <hyperlink r:id="rId273" ref="Y475"/>
    <hyperlink r:id="rId274" ref="K476"/>
  </hyperlinks>
  <drawing r:id="rId275"/>
  <tableParts count="4">
    <tablePart r:id="rId280"/>
    <tablePart r:id="rId281"/>
    <tablePart r:id="rId282"/>
    <tablePart r:id="rId28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30.13"/>
  </cols>
  <sheetData>
    <row r="1">
      <c r="A1" s="356" t="s">
        <v>10845</v>
      </c>
      <c r="B1" s="356" t="s">
        <v>10846</v>
      </c>
    </row>
    <row r="2">
      <c r="A2" s="356" t="s">
        <v>10847</v>
      </c>
      <c r="B2" s="356" t="s">
        <v>10848</v>
      </c>
    </row>
    <row r="3">
      <c r="A3" s="356" t="s">
        <v>10849</v>
      </c>
      <c r="B3" s="356" t="s">
        <v>10848</v>
      </c>
    </row>
    <row r="4">
      <c r="A4" s="356" t="s">
        <v>10850</v>
      </c>
      <c r="B4" s="356" t="s">
        <v>10851</v>
      </c>
    </row>
    <row r="5">
      <c r="A5" s="356" t="s">
        <v>10852</v>
      </c>
      <c r="B5" s="356" t="s">
        <v>10848</v>
      </c>
    </row>
    <row r="6">
      <c r="A6" s="356" t="s">
        <v>10853</v>
      </c>
      <c r="B6" s="356" t="s">
        <v>10848</v>
      </c>
    </row>
    <row r="7">
      <c r="A7" s="357" t="s">
        <v>10854</v>
      </c>
      <c r="B7" s="357" t="s">
        <v>10855</v>
      </c>
    </row>
    <row r="8">
      <c r="A8" s="358" t="s">
        <v>10856</v>
      </c>
      <c r="B8" s="356" t="s">
        <v>10848</v>
      </c>
    </row>
    <row r="9">
      <c r="A9" s="359" t="s">
        <v>10857</v>
      </c>
      <c r="B9" s="359" t="s">
        <v>10858</v>
      </c>
    </row>
    <row r="10">
      <c r="A10" s="360" t="s">
        <v>10859</v>
      </c>
      <c r="B10" s="359" t="s">
        <v>10860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0"/>
    <col customWidth="1" min="2" max="2" width="37.63"/>
    <col customWidth="1" min="4" max="4" width="37.63"/>
    <col customWidth="1" min="5" max="5" width="19.38"/>
    <col customWidth="1" min="6" max="6" width="53.88"/>
    <col customWidth="1" min="7" max="8" width="37.63"/>
    <col customWidth="1" min="9" max="9" width="44.38"/>
    <col customWidth="1" min="10" max="10" width="49.5"/>
    <col customWidth="1" min="11" max="11" width="56.38"/>
    <col customWidth="1" min="12" max="12" width="49.75"/>
    <col customWidth="1" min="13" max="13" width="53.88"/>
    <col customWidth="1" min="14" max="14" width="71.63"/>
    <col customWidth="1" min="15" max="15" width="57.13"/>
    <col customWidth="1" min="16" max="17" width="66.38"/>
    <col customWidth="1" min="18" max="18" width="37.63"/>
    <col customWidth="1" min="19" max="19" width="12.75"/>
    <col customWidth="1" min="20" max="20" width="35.25"/>
    <col customWidth="1" min="21" max="21" width="34.5"/>
    <col customWidth="1" min="22" max="22" width="30.88"/>
    <col customWidth="1" min="24" max="24" width="71.25"/>
    <col customWidth="1" min="29" max="29" width="12.75"/>
    <col customWidth="1" min="33" max="33" width="12.75"/>
    <col customWidth="1" min="35" max="35" width="41.63"/>
  </cols>
  <sheetData>
    <row r="1">
      <c r="A1" s="361"/>
      <c r="N1" s="106"/>
    </row>
    <row r="2">
      <c r="A2" s="362" t="s">
        <v>658</v>
      </c>
      <c r="B2" s="363"/>
      <c r="C2" s="363"/>
      <c r="D2" s="363"/>
      <c r="E2" s="363"/>
      <c r="F2" s="363"/>
      <c r="G2" s="363"/>
      <c r="H2" s="363"/>
      <c r="I2" s="363"/>
      <c r="J2" s="363"/>
      <c r="K2" s="363"/>
      <c r="N2" s="106"/>
    </row>
    <row r="3">
      <c r="A3" s="364" t="s">
        <v>10861</v>
      </c>
      <c r="B3" s="363"/>
      <c r="C3" s="363"/>
      <c r="D3" s="363"/>
      <c r="E3" s="363"/>
      <c r="F3" s="363"/>
      <c r="G3" s="363"/>
      <c r="H3" s="363"/>
      <c r="I3" s="363"/>
      <c r="J3" s="363"/>
      <c r="K3" s="363"/>
      <c r="N3" s="106"/>
    </row>
    <row r="4">
      <c r="A4" s="364" t="s">
        <v>10862</v>
      </c>
      <c r="B4" s="363"/>
      <c r="C4" s="363"/>
      <c r="D4" s="363"/>
      <c r="E4" s="363"/>
      <c r="F4" s="363"/>
      <c r="G4" s="363"/>
      <c r="H4" s="363"/>
      <c r="I4" s="363"/>
      <c r="J4" s="363"/>
      <c r="K4" s="363"/>
      <c r="N4" s="106"/>
    </row>
    <row r="5">
      <c r="A5" s="365" t="s">
        <v>10863</v>
      </c>
      <c r="B5" s="363"/>
      <c r="C5" s="363"/>
      <c r="D5" s="363"/>
      <c r="E5" s="363"/>
      <c r="F5" s="363"/>
      <c r="G5" s="363"/>
      <c r="H5" s="363"/>
      <c r="I5" s="363"/>
      <c r="J5" s="363"/>
      <c r="K5" s="363"/>
      <c r="N5" s="106"/>
    </row>
    <row r="6">
      <c r="A6" s="364" t="s">
        <v>10864</v>
      </c>
      <c r="B6" s="363"/>
      <c r="C6" s="363"/>
      <c r="D6" s="363"/>
      <c r="E6" s="363"/>
      <c r="F6" s="363"/>
      <c r="G6" s="363"/>
      <c r="H6" s="363"/>
      <c r="I6" s="363"/>
      <c r="J6" s="363"/>
      <c r="K6" s="363"/>
      <c r="N6" s="106"/>
    </row>
    <row r="7">
      <c r="A7" s="366" t="s">
        <v>10865</v>
      </c>
      <c r="B7" s="363"/>
      <c r="C7" s="363"/>
      <c r="D7" s="363"/>
      <c r="E7" s="363"/>
      <c r="F7" s="363"/>
      <c r="G7" s="363"/>
      <c r="H7" s="363"/>
      <c r="I7" s="363"/>
      <c r="J7" s="363"/>
      <c r="K7" s="363"/>
      <c r="N7" s="106"/>
    </row>
    <row r="8">
      <c r="A8" s="367"/>
      <c r="N8" s="106"/>
    </row>
    <row r="9">
      <c r="A9" s="367" t="s">
        <v>10866</v>
      </c>
      <c r="N9" s="106"/>
    </row>
    <row r="10">
      <c r="A10" s="368" t="s">
        <v>10867</v>
      </c>
      <c r="N10" s="106"/>
    </row>
    <row r="11">
      <c r="A11" s="2" t="s">
        <v>0</v>
      </c>
      <c r="N11" s="106"/>
    </row>
    <row r="12">
      <c r="A12" s="369" t="s">
        <v>10868</v>
      </c>
      <c r="N12" s="106"/>
    </row>
    <row r="13">
      <c r="A13" s="2"/>
      <c r="N13" s="106"/>
    </row>
    <row r="14">
      <c r="A14" s="369" t="s">
        <v>10869</v>
      </c>
      <c r="N14" s="106"/>
    </row>
    <row r="15">
      <c r="A15" s="2"/>
      <c r="N15" s="106"/>
    </row>
    <row r="16">
      <c r="A16" s="2"/>
      <c r="B16" s="3" t="s">
        <v>10870</v>
      </c>
      <c r="N16" s="106"/>
    </row>
    <row r="17">
      <c r="A17" s="2"/>
      <c r="B17" s="2" t="s">
        <v>10871</v>
      </c>
      <c r="C17" s="2"/>
      <c r="D17" s="79"/>
      <c r="N17" s="106"/>
    </row>
    <row r="18">
      <c r="A18" s="2"/>
      <c r="B18" s="2" t="s">
        <v>10872</v>
      </c>
      <c r="C18" s="2"/>
      <c r="D18" s="2"/>
      <c r="N18" s="106"/>
    </row>
    <row r="19">
      <c r="A19" s="2"/>
      <c r="B19" s="2" t="s">
        <v>10873</v>
      </c>
      <c r="C19" s="2"/>
      <c r="D19" s="2"/>
      <c r="N19" s="106"/>
    </row>
    <row r="20">
      <c r="A20" s="2"/>
      <c r="B20" s="2" t="s">
        <v>10874</v>
      </c>
      <c r="C20" s="2"/>
      <c r="D20" s="2"/>
      <c r="N20" s="106"/>
    </row>
    <row r="21">
      <c r="A21" s="2"/>
      <c r="B21" s="2" t="s">
        <v>10875</v>
      </c>
      <c r="C21" s="2"/>
      <c r="D21" s="2"/>
      <c r="N21" s="106"/>
    </row>
    <row r="22">
      <c r="A22" s="2"/>
      <c r="B22" s="2" t="s">
        <v>10876</v>
      </c>
      <c r="C22" s="2"/>
      <c r="D22" s="2"/>
      <c r="N22" s="106"/>
    </row>
    <row r="23">
      <c r="A23" s="2"/>
      <c r="N23" s="106"/>
    </row>
    <row r="24">
      <c r="A24" s="2"/>
      <c r="B24" s="2" t="s">
        <v>10877</v>
      </c>
      <c r="N24" s="106"/>
    </row>
    <row r="25">
      <c r="A25" s="2"/>
      <c r="B25" s="2" t="s">
        <v>10878</v>
      </c>
      <c r="N25" s="106"/>
    </row>
    <row r="26">
      <c r="A26" s="2"/>
      <c r="N26" s="106"/>
    </row>
    <row r="27">
      <c r="A27" s="369" t="s">
        <v>10879</v>
      </c>
      <c r="N27" s="106"/>
    </row>
    <row r="28">
      <c r="A28" s="2" t="s">
        <v>10880</v>
      </c>
      <c r="N28" s="106"/>
    </row>
    <row r="29">
      <c r="N29" s="106"/>
    </row>
    <row r="30">
      <c r="A30" s="369" t="s">
        <v>10881</v>
      </c>
      <c r="N30" s="106"/>
    </row>
    <row r="31">
      <c r="A31" s="2" t="s">
        <v>10882</v>
      </c>
      <c r="N31" s="106"/>
    </row>
    <row r="32">
      <c r="N32" s="106"/>
    </row>
    <row r="33">
      <c r="A33" s="370" t="s">
        <v>10883</v>
      </c>
      <c r="N33" s="106"/>
    </row>
    <row r="34">
      <c r="N34" s="106"/>
    </row>
    <row r="35">
      <c r="A35" s="369" t="s">
        <v>10884</v>
      </c>
      <c r="N35" s="106"/>
    </row>
    <row r="36">
      <c r="N36" s="106"/>
    </row>
    <row r="37">
      <c r="A37" s="369" t="s">
        <v>10885</v>
      </c>
      <c r="N37" s="106"/>
    </row>
    <row r="38">
      <c r="N38" s="106"/>
    </row>
    <row r="39">
      <c r="B39" s="3" t="s">
        <v>10886</v>
      </c>
      <c r="E39" s="2" t="s">
        <v>10887</v>
      </c>
      <c r="N39" s="106"/>
    </row>
    <row r="40">
      <c r="B40" s="3" t="s">
        <v>10888</v>
      </c>
      <c r="E40" s="2" t="s">
        <v>10889</v>
      </c>
      <c r="N40" s="106"/>
    </row>
    <row r="41">
      <c r="B41" s="3" t="s">
        <v>10890</v>
      </c>
      <c r="E41" s="2" t="s">
        <v>10891</v>
      </c>
      <c r="N41" s="106"/>
    </row>
    <row r="42">
      <c r="B42" s="3" t="s">
        <v>10892</v>
      </c>
      <c r="E42" s="2" t="s">
        <v>10893</v>
      </c>
      <c r="N42" s="106"/>
    </row>
    <row r="43">
      <c r="B43" s="3" t="s">
        <v>10894</v>
      </c>
      <c r="E43" s="2" t="s">
        <v>10895</v>
      </c>
      <c r="N43" s="106"/>
    </row>
    <row r="44">
      <c r="B44" s="3" t="s">
        <v>10896</v>
      </c>
      <c r="E44" s="2" t="s">
        <v>10897</v>
      </c>
      <c r="N44" s="106"/>
    </row>
    <row r="45">
      <c r="N45" s="106"/>
    </row>
    <row r="46">
      <c r="A46" s="370" t="s">
        <v>10898</v>
      </c>
      <c r="N46" s="106"/>
    </row>
    <row r="47">
      <c r="A47" s="3"/>
      <c r="N47" s="106"/>
    </row>
    <row r="48">
      <c r="A48" s="3"/>
      <c r="B48" s="3" t="s">
        <v>10899</v>
      </c>
      <c r="D48" s="3" t="s">
        <v>10900</v>
      </c>
      <c r="N48" s="106"/>
    </row>
    <row r="49">
      <c r="A49" s="3"/>
      <c r="B49" s="2" t="s">
        <v>10901</v>
      </c>
      <c r="D49" s="2" t="s">
        <v>10902</v>
      </c>
      <c r="N49" s="106"/>
    </row>
    <row r="50">
      <c r="A50" s="3"/>
      <c r="B50" s="2" t="s">
        <v>10903</v>
      </c>
      <c r="D50" s="2" t="s">
        <v>10904</v>
      </c>
      <c r="N50" s="106"/>
    </row>
    <row r="51">
      <c r="A51" s="3"/>
      <c r="B51" s="2" t="s">
        <v>10905</v>
      </c>
      <c r="D51" s="2" t="s">
        <v>10906</v>
      </c>
      <c r="N51" s="106"/>
    </row>
    <row r="52">
      <c r="A52" s="3"/>
      <c r="B52" s="2" t="s">
        <v>10907</v>
      </c>
      <c r="D52" s="2" t="s">
        <v>10908</v>
      </c>
      <c r="N52" s="106"/>
    </row>
    <row r="53">
      <c r="A53" s="3"/>
      <c r="B53" s="2" t="s">
        <v>10909</v>
      </c>
      <c r="D53" s="2" t="s">
        <v>10910</v>
      </c>
      <c r="M53" s="2"/>
      <c r="N53" s="106"/>
    </row>
    <row r="54">
      <c r="A54" s="3"/>
      <c r="B54" s="2" t="s">
        <v>10911</v>
      </c>
      <c r="N54" s="106"/>
    </row>
    <row r="55">
      <c r="A55" s="3"/>
      <c r="N55" s="106"/>
    </row>
    <row r="56">
      <c r="A56" s="370" t="s">
        <v>10912</v>
      </c>
      <c r="N56" s="106"/>
    </row>
    <row r="57">
      <c r="A57" s="3"/>
      <c r="N57" s="106"/>
    </row>
    <row r="58">
      <c r="A58" s="370" t="s">
        <v>10913</v>
      </c>
      <c r="N58" s="106"/>
    </row>
    <row r="59">
      <c r="N59" s="106"/>
    </row>
    <row r="60">
      <c r="B60" s="3" t="s">
        <v>10914</v>
      </c>
      <c r="E60" s="3" t="s">
        <v>10915</v>
      </c>
      <c r="N60" s="106"/>
    </row>
    <row r="61">
      <c r="B61" s="2" t="s">
        <v>10916</v>
      </c>
      <c r="E61" s="2" t="s">
        <v>10917</v>
      </c>
      <c r="N61" s="106"/>
    </row>
    <row r="62">
      <c r="B62" s="2" t="s">
        <v>10918</v>
      </c>
      <c r="E62" s="2" t="s">
        <v>10919</v>
      </c>
      <c r="N62" s="106"/>
    </row>
    <row r="63">
      <c r="B63" s="2" t="s">
        <v>10920</v>
      </c>
      <c r="E63" s="2" t="s">
        <v>10921</v>
      </c>
      <c r="N63" s="106"/>
    </row>
    <row r="64">
      <c r="B64" s="2" t="s">
        <v>10922</v>
      </c>
      <c r="E64" s="2" t="s">
        <v>10923</v>
      </c>
      <c r="N64" s="106"/>
    </row>
    <row r="65">
      <c r="B65" s="2" t="s">
        <v>10924</v>
      </c>
      <c r="E65" s="2" t="s">
        <v>10925</v>
      </c>
      <c r="N65" s="106"/>
    </row>
    <row r="66">
      <c r="N66" s="106"/>
    </row>
    <row r="67">
      <c r="B67" s="3" t="s">
        <v>10926</v>
      </c>
      <c r="N67" s="106"/>
    </row>
    <row r="68">
      <c r="B68" s="2" t="s">
        <v>10927</v>
      </c>
      <c r="N68" s="106"/>
    </row>
    <row r="69">
      <c r="B69" s="2" t="s">
        <v>10928</v>
      </c>
      <c r="N69" s="106"/>
    </row>
    <row r="70">
      <c r="B70" s="2" t="s">
        <v>10929</v>
      </c>
      <c r="N70" s="106"/>
    </row>
    <row r="71">
      <c r="B71" s="2" t="s">
        <v>10930</v>
      </c>
      <c r="N71" s="106"/>
    </row>
    <row r="72">
      <c r="N72" s="106"/>
    </row>
    <row r="73">
      <c r="B73" s="3" t="s">
        <v>10931</v>
      </c>
      <c r="N73" s="106"/>
    </row>
    <row r="74">
      <c r="B74" s="2" t="s">
        <v>10932</v>
      </c>
      <c r="D74" s="2" t="s">
        <v>10933</v>
      </c>
      <c r="N74" s="106"/>
    </row>
    <row r="75">
      <c r="B75" s="2" t="s">
        <v>10934</v>
      </c>
      <c r="D75" s="2" t="s">
        <v>10935</v>
      </c>
      <c r="N75" s="106"/>
    </row>
    <row r="76">
      <c r="B76" s="2" t="s">
        <v>10936</v>
      </c>
      <c r="D76" s="2" t="s">
        <v>10937</v>
      </c>
      <c r="N76" s="106"/>
    </row>
    <row r="77">
      <c r="B77" s="2" t="s">
        <v>10938</v>
      </c>
      <c r="D77" s="2" t="s">
        <v>10939</v>
      </c>
      <c r="N77" s="106"/>
    </row>
    <row r="78">
      <c r="B78" s="2" t="s">
        <v>10940</v>
      </c>
      <c r="D78" s="2" t="s">
        <v>10941</v>
      </c>
      <c r="N78" s="106"/>
    </row>
    <row r="79">
      <c r="N79" s="106"/>
    </row>
    <row r="80">
      <c r="B80" s="3" t="s">
        <v>10942</v>
      </c>
      <c r="N80" s="106"/>
    </row>
    <row r="81">
      <c r="B81" s="3" t="s">
        <v>10943</v>
      </c>
      <c r="N81" s="106"/>
    </row>
    <row r="82">
      <c r="N82" s="106"/>
    </row>
    <row r="83">
      <c r="A83" s="370" t="s">
        <v>10944</v>
      </c>
      <c r="N83" s="106"/>
    </row>
    <row r="84">
      <c r="N84" s="106"/>
    </row>
    <row r="85">
      <c r="B85" s="2" t="s">
        <v>10945</v>
      </c>
      <c r="N85" s="106"/>
    </row>
    <row r="86">
      <c r="B86" s="2" t="s">
        <v>10946</v>
      </c>
      <c r="N86" s="106"/>
    </row>
    <row r="87">
      <c r="A87" s="3"/>
      <c r="N87" s="106"/>
    </row>
    <row r="88">
      <c r="A88" s="370" t="s">
        <v>10947</v>
      </c>
      <c r="N88" s="106"/>
    </row>
    <row r="89">
      <c r="A89" s="3"/>
      <c r="N89" s="106"/>
    </row>
    <row r="90">
      <c r="A90" s="3"/>
      <c r="B90" s="2" t="s">
        <v>10948</v>
      </c>
      <c r="N90" s="106"/>
    </row>
    <row r="91">
      <c r="A91" s="3"/>
      <c r="B91" s="3" t="s">
        <v>10949</v>
      </c>
      <c r="N91" s="106"/>
    </row>
    <row r="92">
      <c r="A92" s="3"/>
      <c r="C92" s="2" t="s">
        <v>10950</v>
      </c>
      <c r="N92" s="106"/>
    </row>
    <row r="93">
      <c r="A93" s="3"/>
      <c r="C93" s="2" t="s">
        <v>10951</v>
      </c>
      <c r="N93" s="106"/>
    </row>
    <row r="94">
      <c r="A94" s="3"/>
      <c r="C94" s="2" t="s">
        <v>10952</v>
      </c>
      <c r="N94" s="106"/>
    </row>
    <row r="95">
      <c r="A95" s="3"/>
      <c r="C95" s="2" t="s">
        <v>10953</v>
      </c>
      <c r="N95" s="106"/>
    </row>
    <row r="96">
      <c r="A96" s="3"/>
      <c r="C96" s="2" t="s">
        <v>10954</v>
      </c>
      <c r="N96" s="106"/>
    </row>
    <row r="97">
      <c r="A97" s="3"/>
      <c r="N97" s="106"/>
    </row>
    <row r="98">
      <c r="A98" s="370" t="s">
        <v>10955</v>
      </c>
      <c r="N98" s="106"/>
    </row>
    <row r="99">
      <c r="A99" s="3"/>
      <c r="N99" s="106"/>
    </row>
    <row r="100">
      <c r="A100" s="3"/>
      <c r="B100" s="2" t="s">
        <v>10956</v>
      </c>
      <c r="N100" s="106"/>
    </row>
    <row r="101">
      <c r="A101" s="3"/>
      <c r="B101" s="3" t="s">
        <v>10957</v>
      </c>
      <c r="N101" s="106"/>
    </row>
    <row r="102">
      <c r="A102" s="3"/>
      <c r="C102" s="2" t="s">
        <v>10958</v>
      </c>
      <c r="N102" s="106"/>
    </row>
    <row r="103">
      <c r="A103" s="3"/>
      <c r="C103" s="2" t="s">
        <v>10959</v>
      </c>
      <c r="N103" s="106"/>
    </row>
    <row r="104">
      <c r="A104" s="3"/>
      <c r="C104" s="2" t="s">
        <v>10960</v>
      </c>
      <c r="N104" s="106"/>
    </row>
    <row r="105">
      <c r="A105" s="3"/>
      <c r="C105" s="2" t="s">
        <v>10961</v>
      </c>
      <c r="N105" s="106"/>
    </row>
    <row r="106">
      <c r="A106" s="3"/>
      <c r="C106" s="2" t="s">
        <v>10962</v>
      </c>
      <c r="N106" s="106"/>
    </row>
    <row r="107">
      <c r="A107" s="3"/>
      <c r="C107" s="2" t="s">
        <v>10963</v>
      </c>
      <c r="N107" s="106"/>
    </row>
    <row r="108">
      <c r="N108" s="106"/>
    </row>
    <row r="109">
      <c r="A109" s="370" t="s">
        <v>10964</v>
      </c>
      <c r="N109" s="106"/>
    </row>
    <row r="110">
      <c r="N110" s="106"/>
    </row>
    <row r="111">
      <c r="B111" s="2" t="s">
        <v>10965</v>
      </c>
      <c r="N111" s="106"/>
    </row>
    <row r="112">
      <c r="B112" s="3" t="s">
        <v>10966</v>
      </c>
      <c r="N112" s="106"/>
    </row>
    <row r="113">
      <c r="N113" s="106"/>
    </row>
    <row r="114">
      <c r="A114" s="371" t="s">
        <v>10967</v>
      </c>
      <c r="N114" s="106"/>
    </row>
    <row r="115">
      <c r="A115" s="37" t="s">
        <v>10968</v>
      </c>
      <c r="B115" s="37" t="s">
        <v>10969</v>
      </c>
      <c r="C115" s="37" t="s">
        <v>827</v>
      </c>
      <c r="D115" s="37" t="s">
        <v>188</v>
      </c>
      <c r="E115" s="37" t="s">
        <v>10970</v>
      </c>
      <c r="F115" s="37" t="s">
        <v>10971</v>
      </c>
      <c r="G115" s="37" t="s">
        <v>10972</v>
      </c>
      <c r="H115" s="37" t="s">
        <v>10973</v>
      </c>
      <c r="I115" s="37" t="s">
        <v>10974</v>
      </c>
      <c r="J115" s="37" t="s">
        <v>10975</v>
      </c>
      <c r="K115" s="37" t="s">
        <v>10976</v>
      </c>
      <c r="L115" s="37" t="s">
        <v>10977</v>
      </c>
      <c r="M115" s="37" t="s">
        <v>10978</v>
      </c>
      <c r="N115" s="372" t="s">
        <v>10979</v>
      </c>
      <c r="O115" s="373" t="s">
        <v>10944</v>
      </c>
      <c r="P115" s="37" t="s">
        <v>10947</v>
      </c>
      <c r="Q115" s="374" t="s">
        <v>10980</v>
      </c>
      <c r="R115" s="37" t="s">
        <v>10964</v>
      </c>
      <c r="S115" s="370" t="s">
        <v>10981</v>
      </c>
      <c r="AM115" s="2"/>
      <c r="AN115" s="2"/>
    </row>
    <row r="116">
      <c r="A116" s="79" t="s">
        <v>870</v>
      </c>
      <c r="B116" s="79" t="s">
        <v>10982</v>
      </c>
      <c r="C116" s="79">
        <v>2007.0</v>
      </c>
      <c r="D116" s="375" t="s">
        <v>10983</v>
      </c>
      <c r="E116" s="79" t="s">
        <v>10984</v>
      </c>
      <c r="F116" s="376" t="s">
        <v>10985</v>
      </c>
      <c r="G116" s="79" t="s">
        <v>10986</v>
      </c>
      <c r="H116" s="79" t="s">
        <v>10987</v>
      </c>
      <c r="I116" s="79" t="s">
        <v>10988</v>
      </c>
      <c r="J116" s="79" t="s">
        <v>10989</v>
      </c>
      <c r="K116" s="79" t="s">
        <v>10886</v>
      </c>
      <c r="L116" s="79" t="s">
        <v>10990</v>
      </c>
      <c r="M116" s="79" t="s">
        <v>10991</v>
      </c>
      <c r="N116" s="79" t="s">
        <v>10992</v>
      </c>
      <c r="O116" s="121" t="s">
        <v>10993</v>
      </c>
      <c r="P116" s="79" t="s">
        <v>10994</v>
      </c>
      <c r="R116" s="79" t="s">
        <v>10995</v>
      </c>
      <c r="S116" s="377" t="s">
        <v>10996</v>
      </c>
      <c r="T116" s="79" t="s">
        <v>844</v>
      </c>
      <c r="U116" s="79" t="s">
        <v>845</v>
      </c>
      <c r="V116" s="79" t="s">
        <v>846</v>
      </c>
      <c r="W116" s="79">
        <v>2007.0</v>
      </c>
      <c r="X116" s="79" t="s">
        <v>847</v>
      </c>
      <c r="Y116" s="79" t="s">
        <v>848</v>
      </c>
      <c r="Z116" s="79" t="s">
        <v>849</v>
      </c>
      <c r="AA116" s="79" t="s">
        <v>850</v>
      </c>
      <c r="AB116" s="79" t="s">
        <v>851</v>
      </c>
      <c r="AC116" s="79" t="s">
        <v>852</v>
      </c>
      <c r="AD116" s="106"/>
      <c r="AE116" s="106"/>
      <c r="AF116" s="106"/>
      <c r="AG116" s="106"/>
      <c r="AH116" s="79" t="s">
        <v>853</v>
      </c>
      <c r="AI116" s="79" t="s">
        <v>854</v>
      </c>
      <c r="AJ116" s="79" t="s">
        <v>855</v>
      </c>
      <c r="AK116" s="378" t="s">
        <v>856</v>
      </c>
      <c r="AL116" s="106"/>
      <c r="AM116" s="106"/>
      <c r="AN116" s="106"/>
    </row>
    <row r="117">
      <c r="A117" s="79" t="s">
        <v>66</v>
      </c>
      <c r="B117" s="79" t="s">
        <v>10997</v>
      </c>
      <c r="C117" s="79">
        <v>2011.0</v>
      </c>
      <c r="D117" s="375" t="s">
        <v>1268</v>
      </c>
      <c r="E117" s="79" t="s">
        <v>10984</v>
      </c>
      <c r="F117" s="79" t="s">
        <v>10998</v>
      </c>
      <c r="G117" s="79" t="s">
        <v>10999</v>
      </c>
      <c r="H117" s="79" t="s">
        <v>11000</v>
      </c>
      <c r="I117" s="79" t="s">
        <v>11001</v>
      </c>
      <c r="J117" s="79" t="s">
        <v>11002</v>
      </c>
      <c r="K117" s="79" t="s">
        <v>11003</v>
      </c>
      <c r="L117" s="79" t="s">
        <v>11004</v>
      </c>
      <c r="M117" s="79" t="s">
        <v>11005</v>
      </c>
      <c r="N117" s="79" t="s">
        <v>11006</v>
      </c>
      <c r="O117" s="121" t="s">
        <v>10993</v>
      </c>
      <c r="P117" s="79" t="s">
        <v>11007</v>
      </c>
      <c r="Q117" s="79" t="s">
        <v>11008</v>
      </c>
      <c r="R117" s="379" t="s">
        <v>11009</v>
      </c>
      <c r="S117" s="380" t="s">
        <v>11010</v>
      </c>
      <c r="T117" s="79" t="s">
        <v>1267</v>
      </c>
      <c r="U117" s="79" t="s">
        <v>1268</v>
      </c>
      <c r="V117" s="79" t="s">
        <v>1269</v>
      </c>
      <c r="W117" s="79">
        <v>2011.0</v>
      </c>
      <c r="X117" s="79" t="s">
        <v>1270</v>
      </c>
      <c r="Y117" s="79">
        <v>51.0</v>
      </c>
      <c r="Z117" s="79">
        <v>3.0</v>
      </c>
      <c r="AA117" s="79" t="s">
        <v>1271</v>
      </c>
      <c r="AB117" s="79" t="s">
        <v>851</v>
      </c>
      <c r="AC117" s="79" t="s">
        <v>1272</v>
      </c>
      <c r="AD117" s="106"/>
      <c r="AE117" s="106"/>
      <c r="AF117" s="106"/>
      <c r="AG117" s="106"/>
      <c r="AH117" s="79" t="s">
        <v>853</v>
      </c>
      <c r="AI117" s="79" t="s">
        <v>1273</v>
      </c>
      <c r="AJ117" s="79" t="s">
        <v>1274</v>
      </c>
      <c r="AK117" s="79" t="s">
        <v>1275</v>
      </c>
      <c r="AL117" s="106"/>
      <c r="AM117" s="106"/>
      <c r="AN117" s="106"/>
    </row>
    <row r="118">
      <c r="A118" s="79" t="s">
        <v>66</v>
      </c>
      <c r="B118" s="121" t="s">
        <v>11011</v>
      </c>
      <c r="C118" s="79">
        <v>2011.0</v>
      </c>
      <c r="D118" s="79" t="s">
        <v>11012</v>
      </c>
      <c r="E118" s="79" t="s">
        <v>10984</v>
      </c>
      <c r="F118" s="79" t="s">
        <v>11013</v>
      </c>
      <c r="G118" s="121" t="s">
        <v>11014</v>
      </c>
      <c r="H118" s="79" t="s">
        <v>11015</v>
      </c>
      <c r="I118" s="79" t="s">
        <v>11016</v>
      </c>
      <c r="J118" s="79" t="s">
        <v>11017</v>
      </c>
      <c r="K118" s="79" t="s">
        <v>10892</v>
      </c>
      <c r="L118" s="79" t="s">
        <v>11018</v>
      </c>
      <c r="M118" s="79" t="s">
        <v>11019</v>
      </c>
      <c r="N118" s="79" t="s">
        <v>11020</v>
      </c>
      <c r="O118" s="79" t="s">
        <v>10993</v>
      </c>
      <c r="P118" s="79" t="s">
        <v>11021</v>
      </c>
      <c r="Q118" s="79" t="s">
        <v>11022</v>
      </c>
      <c r="R118" s="381" t="s">
        <v>11023</v>
      </c>
      <c r="S118" s="378" t="s">
        <v>10208</v>
      </c>
      <c r="T118" s="79" t="s">
        <v>1344</v>
      </c>
      <c r="U118" s="79" t="s">
        <v>1345</v>
      </c>
      <c r="V118" s="79" t="s">
        <v>1346</v>
      </c>
      <c r="W118" s="79">
        <v>2011.0</v>
      </c>
      <c r="X118" s="79" t="s">
        <v>1347</v>
      </c>
      <c r="Y118" s="79">
        <v>171.0</v>
      </c>
      <c r="Z118" s="79">
        <v>10.0</v>
      </c>
      <c r="AA118" s="79" t="s">
        <v>1348</v>
      </c>
      <c r="AB118" s="79" t="s">
        <v>851</v>
      </c>
      <c r="AC118" s="79" t="s">
        <v>1349</v>
      </c>
      <c r="AD118" s="106"/>
      <c r="AE118" s="106"/>
      <c r="AF118" s="106"/>
      <c r="AG118" s="106"/>
      <c r="AH118" s="79" t="s">
        <v>853</v>
      </c>
      <c r="AI118" s="79" t="s">
        <v>1350</v>
      </c>
      <c r="AJ118" s="79" t="s">
        <v>1351</v>
      </c>
      <c r="AK118" s="79" t="s">
        <v>1352</v>
      </c>
      <c r="AL118" s="79" t="s">
        <v>1353</v>
      </c>
      <c r="AM118" s="106"/>
      <c r="AN118" s="106"/>
    </row>
    <row r="119">
      <c r="A119" s="79" t="s">
        <v>778</v>
      </c>
      <c r="B119" s="121" t="s">
        <v>11024</v>
      </c>
      <c r="C119" s="79">
        <v>2020.0</v>
      </c>
      <c r="D119" s="79" t="s">
        <v>3168</v>
      </c>
      <c r="E119" s="79" t="s">
        <v>10984</v>
      </c>
      <c r="F119" s="79" t="s">
        <v>11013</v>
      </c>
      <c r="G119" s="121" t="s">
        <v>11025</v>
      </c>
      <c r="H119" s="79" t="s">
        <v>11026</v>
      </c>
      <c r="I119" s="79" t="s">
        <v>11027</v>
      </c>
      <c r="J119" s="79" t="s">
        <v>11028</v>
      </c>
      <c r="K119" s="79" t="s">
        <v>10890</v>
      </c>
      <c r="L119" s="79" t="s">
        <v>11029</v>
      </c>
      <c r="M119" s="79" t="s">
        <v>11030</v>
      </c>
      <c r="N119" s="79" t="s">
        <v>11031</v>
      </c>
      <c r="O119" s="79" t="s">
        <v>10993</v>
      </c>
      <c r="P119" s="79" t="s">
        <v>11032</v>
      </c>
      <c r="Q119" s="79" t="s">
        <v>10995</v>
      </c>
      <c r="R119" s="382" t="s">
        <v>11033</v>
      </c>
      <c r="S119" s="383" t="s">
        <v>10218</v>
      </c>
      <c r="T119" s="79" t="s">
        <v>1645</v>
      </c>
      <c r="U119" s="79" t="s">
        <v>1646</v>
      </c>
      <c r="V119" s="79" t="s">
        <v>1647</v>
      </c>
      <c r="W119" s="79">
        <v>2020.0</v>
      </c>
      <c r="X119" s="79" t="s">
        <v>1648</v>
      </c>
      <c r="Y119" s="79">
        <v>145.0</v>
      </c>
      <c r="Z119" s="79">
        <v>1.0</v>
      </c>
      <c r="AA119" s="106"/>
      <c r="AB119" s="79" t="s">
        <v>851</v>
      </c>
      <c r="AC119" s="79" t="s">
        <v>1649</v>
      </c>
      <c r="AD119" s="79" t="s">
        <v>1650</v>
      </c>
      <c r="AE119" s="106"/>
      <c r="AF119" s="106"/>
      <c r="AG119" s="106"/>
      <c r="AH119" s="79" t="s">
        <v>853</v>
      </c>
      <c r="AI119" s="79" t="s">
        <v>1651</v>
      </c>
      <c r="AJ119" s="79" t="s">
        <v>1652</v>
      </c>
      <c r="AK119" s="79" t="s">
        <v>1653</v>
      </c>
      <c r="AL119" s="106"/>
      <c r="AM119" s="106"/>
      <c r="AN119" s="106"/>
    </row>
    <row r="120">
      <c r="A120" s="79" t="s">
        <v>295</v>
      </c>
      <c r="B120" s="121" t="s">
        <v>11034</v>
      </c>
      <c r="C120" s="79">
        <v>2024.0</v>
      </c>
      <c r="D120" s="79" t="s">
        <v>2546</v>
      </c>
      <c r="E120" s="79" t="s">
        <v>10984</v>
      </c>
      <c r="F120" s="79" t="s">
        <v>11035</v>
      </c>
      <c r="G120" s="79" t="s">
        <v>11036</v>
      </c>
      <c r="H120" s="79" t="s">
        <v>11037</v>
      </c>
      <c r="I120" s="79" t="s">
        <v>11038</v>
      </c>
      <c r="J120" s="79" t="s">
        <v>11039</v>
      </c>
      <c r="K120" s="79" t="s">
        <v>11040</v>
      </c>
      <c r="L120" s="79" t="s">
        <v>11041</v>
      </c>
      <c r="M120" s="79" t="s">
        <v>11042</v>
      </c>
      <c r="N120" s="121" t="s">
        <v>11043</v>
      </c>
      <c r="O120" s="79" t="s">
        <v>10993</v>
      </c>
      <c r="P120" s="79" t="s">
        <v>11044</v>
      </c>
      <c r="Q120" s="79" t="s">
        <v>11045</v>
      </c>
      <c r="R120" s="381" t="s">
        <v>11046</v>
      </c>
      <c r="S120" s="378" t="s">
        <v>10223</v>
      </c>
      <c r="T120" s="79" t="s">
        <v>1681</v>
      </c>
      <c r="U120" s="79" t="s">
        <v>1682</v>
      </c>
      <c r="V120" s="79" t="s">
        <v>846</v>
      </c>
      <c r="W120" s="79">
        <v>2024.0</v>
      </c>
      <c r="X120" s="79" t="s">
        <v>1683</v>
      </c>
      <c r="Y120" s="79">
        <v>39.0</v>
      </c>
      <c r="Z120" s="79">
        <v>15.0</v>
      </c>
      <c r="AA120" s="79" t="s">
        <v>1684</v>
      </c>
      <c r="AB120" s="79" t="s">
        <v>851</v>
      </c>
      <c r="AC120" s="79" t="s">
        <v>1685</v>
      </c>
      <c r="AD120" s="79" t="s">
        <v>1686</v>
      </c>
      <c r="AE120" s="106"/>
      <c r="AF120" s="106"/>
      <c r="AG120" s="106"/>
      <c r="AH120" s="79" t="s">
        <v>853</v>
      </c>
      <c r="AI120" s="79" t="s">
        <v>1687</v>
      </c>
      <c r="AJ120" s="79" t="s">
        <v>1688</v>
      </c>
      <c r="AK120" s="378" t="s">
        <v>1689</v>
      </c>
      <c r="AL120" s="79" t="s">
        <v>1620</v>
      </c>
      <c r="AM120" s="106"/>
      <c r="AN120" s="106"/>
    </row>
    <row r="121">
      <c r="A121" s="79" t="s">
        <v>10200</v>
      </c>
      <c r="B121" s="79" t="s">
        <v>11047</v>
      </c>
      <c r="C121" s="79">
        <v>2017.0</v>
      </c>
      <c r="D121" s="79" t="s">
        <v>1793</v>
      </c>
      <c r="E121" s="79" t="s">
        <v>10984</v>
      </c>
      <c r="F121" s="79" t="s">
        <v>11048</v>
      </c>
      <c r="G121" s="79" t="s">
        <v>11049</v>
      </c>
      <c r="H121" s="79" t="s">
        <v>11050</v>
      </c>
      <c r="I121" s="79" t="s">
        <v>11051</v>
      </c>
      <c r="J121" s="79" t="s">
        <v>11052</v>
      </c>
      <c r="K121" s="79" t="s">
        <v>11053</v>
      </c>
      <c r="L121" s="79" t="s">
        <v>10990</v>
      </c>
      <c r="M121" s="79" t="s">
        <v>11054</v>
      </c>
      <c r="N121" s="79" t="s">
        <v>11055</v>
      </c>
      <c r="O121" s="79" t="s">
        <v>10993</v>
      </c>
      <c r="P121" s="79" t="s">
        <v>11056</v>
      </c>
      <c r="Q121" s="79" t="s">
        <v>11008</v>
      </c>
      <c r="R121" s="377" t="s">
        <v>11057</v>
      </c>
      <c r="S121" s="378" t="s">
        <v>10230</v>
      </c>
      <c r="T121" s="79" t="s">
        <v>1793</v>
      </c>
      <c r="U121" s="79" t="s">
        <v>1794</v>
      </c>
      <c r="V121" s="79" t="s">
        <v>1795</v>
      </c>
      <c r="W121" s="79" t="s">
        <v>1796</v>
      </c>
      <c r="X121" s="79" t="s">
        <v>1797</v>
      </c>
      <c r="Y121" s="79">
        <v>2017.0</v>
      </c>
      <c r="Z121" s="384">
        <v>42721.0</v>
      </c>
      <c r="AA121" s="79" t="s">
        <v>1798</v>
      </c>
      <c r="AB121" s="79" t="s">
        <v>1799</v>
      </c>
      <c r="AC121" s="79" t="s">
        <v>1800</v>
      </c>
      <c r="AD121" s="106"/>
      <c r="AE121" s="106"/>
      <c r="AF121" s="106"/>
      <c r="AG121" s="106"/>
      <c r="AH121" s="106"/>
      <c r="AI121" s="106"/>
      <c r="AJ121" s="106"/>
      <c r="AK121" s="106"/>
      <c r="AL121" s="106"/>
      <c r="AM121" s="106"/>
      <c r="AN121" s="106"/>
    </row>
    <row r="122">
      <c r="A122" s="79" t="s">
        <v>350</v>
      </c>
      <c r="B122" s="79" t="s">
        <v>11058</v>
      </c>
      <c r="C122" s="79">
        <v>2020.0</v>
      </c>
      <c r="D122" s="79" t="s">
        <v>11059</v>
      </c>
      <c r="E122" s="79" t="s">
        <v>10984</v>
      </c>
      <c r="F122" s="79" t="s">
        <v>11060</v>
      </c>
      <c r="G122" s="79" t="s">
        <v>11061</v>
      </c>
      <c r="H122" s="79" t="s">
        <v>11062</v>
      </c>
      <c r="I122" s="79" t="s">
        <v>11063</v>
      </c>
      <c r="J122" s="79" t="s">
        <v>11064</v>
      </c>
      <c r="K122" s="79" t="s">
        <v>11065</v>
      </c>
      <c r="L122" s="79" t="s">
        <v>10990</v>
      </c>
      <c r="M122" s="79" t="s">
        <v>11066</v>
      </c>
      <c r="N122" s="79" t="s">
        <v>11067</v>
      </c>
      <c r="O122" s="79" t="s">
        <v>10993</v>
      </c>
      <c r="P122" s="79" t="s">
        <v>11068</v>
      </c>
      <c r="Q122" s="79" t="s">
        <v>11069</v>
      </c>
      <c r="R122" s="379" t="s">
        <v>11070</v>
      </c>
      <c r="S122" s="378" t="s">
        <v>10232</v>
      </c>
      <c r="T122" s="79" t="s">
        <v>1828</v>
      </c>
      <c r="U122" s="79" t="s">
        <v>1829</v>
      </c>
      <c r="V122" s="79" t="s">
        <v>1830</v>
      </c>
      <c r="W122" s="79" t="s">
        <v>1831</v>
      </c>
      <c r="X122" s="79" t="s">
        <v>1832</v>
      </c>
      <c r="Y122" s="79">
        <v>2020.0</v>
      </c>
      <c r="Z122" s="385">
        <v>43856.0</v>
      </c>
      <c r="AA122" s="79" t="s">
        <v>1833</v>
      </c>
      <c r="AB122" s="106"/>
      <c r="AC122" s="79" t="s">
        <v>1834</v>
      </c>
      <c r="AD122" s="106"/>
      <c r="AE122" s="106"/>
      <c r="AF122" s="106"/>
      <c r="AG122" s="106"/>
      <c r="AH122" s="106"/>
      <c r="AI122" s="106"/>
      <c r="AJ122" s="106"/>
      <c r="AK122" s="106"/>
      <c r="AL122" s="106"/>
      <c r="AM122" s="106"/>
      <c r="AN122" s="106"/>
    </row>
    <row r="123">
      <c r="A123" s="121" t="s">
        <v>789</v>
      </c>
      <c r="B123" s="79" t="s">
        <v>11071</v>
      </c>
      <c r="C123" s="79">
        <v>2024.0</v>
      </c>
      <c r="D123" s="79" t="s">
        <v>1926</v>
      </c>
      <c r="E123" s="79" t="s">
        <v>10984</v>
      </c>
      <c r="F123" s="79" t="s">
        <v>11072</v>
      </c>
      <c r="G123" s="79" t="s">
        <v>11073</v>
      </c>
      <c r="H123" s="79" t="s">
        <v>11074</v>
      </c>
      <c r="I123" s="79" t="s">
        <v>11075</v>
      </c>
      <c r="J123" s="79" t="s">
        <v>11076</v>
      </c>
      <c r="K123" s="79" t="s">
        <v>11077</v>
      </c>
      <c r="L123" s="79" t="s">
        <v>10990</v>
      </c>
      <c r="M123" s="79" t="s">
        <v>11078</v>
      </c>
      <c r="N123" s="79" t="s">
        <v>11079</v>
      </c>
      <c r="O123" s="79" t="s">
        <v>10993</v>
      </c>
      <c r="P123" s="79" t="s">
        <v>11080</v>
      </c>
      <c r="Q123" s="79" t="s">
        <v>11069</v>
      </c>
      <c r="R123" s="382" t="s">
        <v>11081</v>
      </c>
      <c r="S123" s="386" t="s">
        <v>10234</v>
      </c>
      <c r="T123" s="79" t="s">
        <v>1926</v>
      </c>
      <c r="U123" s="79" t="s">
        <v>1927</v>
      </c>
      <c r="V123" s="79" t="s">
        <v>1928</v>
      </c>
      <c r="W123" s="79" t="s">
        <v>1929</v>
      </c>
      <c r="X123" s="79" t="s">
        <v>1930</v>
      </c>
      <c r="Y123" s="79">
        <v>2024.0</v>
      </c>
      <c r="Z123" s="385">
        <v>45495.0</v>
      </c>
      <c r="AA123" s="106"/>
      <c r="AB123" s="106"/>
      <c r="AC123" s="79" t="s">
        <v>1931</v>
      </c>
      <c r="AD123" s="106"/>
      <c r="AE123" s="106"/>
      <c r="AF123" s="106"/>
      <c r="AG123" s="106"/>
      <c r="AH123" s="106"/>
      <c r="AI123" s="106"/>
      <c r="AJ123" s="106"/>
      <c r="AK123" s="106"/>
      <c r="AL123" s="106"/>
      <c r="AM123" s="106"/>
      <c r="AN123" s="106"/>
    </row>
    <row r="124">
      <c r="A124" s="79" t="s">
        <v>549</v>
      </c>
      <c r="B124" s="121" t="s">
        <v>11082</v>
      </c>
      <c r="C124" s="79">
        <v>2017.0</v>
      </c>
      <c r="D124" s="79" t="s">
        <v>1975</v>
      </c>
      <c r="E124" s="79" t="s">
        <v>10984</v>
      </c>
      <c r="F124" s="79" t="s">
        <v>11083</v>
      </c>
      <c r="G124" s="79" t="s">
        <v>11084</v>
      </c>
      <c r="H124" s="79" t="s">
        <v>11085</v>
      </c>
      <c r="I124" s="79" t="s">
        <v>11086</v>
      </c>
      <c r="J124" s="79" t="s">
        <v>11087</v>
      </c>
      <c r="K124" s="79" t="s">
        <v>11088</v>
      </c>
      <c r="L124" s="79" t="s">
        <v>11089</v>
      </c>
      <c r="M124" s="79" t="s">
        <v>11078</v>
      </c>
      <c r="N124" s="79" t="s">
        <v>11090</v>
      </c>
      <c r="O124" s="79" t="s">
        <v>10993</v>
      </c>
      <c r="P124" s="79" t="s">
        <v>11091</v>
      </c>
      <c r="Q124" s="79" t="s">
        <v>11092</v>
      </c>
      <c r="R124" s="381" t="s">
        <v>11093</v>
      </c>
      <c r="S124" s="79" t="s">
        <v>11094</v>
      </c>
      <c r="T124" s="79" t="s">
        <v>1975</v>
      </c>
      <c r="U124" s="79" t="s">
        <v>1976</v>
      </c>
      <c r="V124" s="79" t="s">
        <v>1977</v>
      </c>
      <c r="W124" s="79" t="s">
        <v>1978</v>
      </c>
      <c r="X124" s="79" t="s">
        <v>1979</v>
      </c>
      <c r="Y124" s="79">
        <v>2017.0</v>
      </c>
      <c r="Z124" s="385">
        <v>42821.0</v>
      </c>
      <c r="AA124" s="79" t="s">
        <v>1980</v>
      </c>
      <c r="AB124" s="79" t="s">
        <v>1981</v>
      </c>
      <c r="AC124" s="79" t="s">
        <v>1982</v>
      </c>
      <c r="AD124" s="106"/>
      <c r="AE124" s="106"/>
      <c r="AF124" s="106"/>
      <c r="AG124" s="106"/>
      <c r="AH124" s="106"/>
      <c r="AI124" s="106"/>
      <c r="AJ124" s="106"/>
      <c r="AK124" s="106"/>
      <c r="AL124" s="106"/>
      <c r="AM124" s="106"/>
      <c r="AN124" s="106"/>
    </row>
    <row r="125">
      <c r="A125" s="79" t="s">
        <v>549</v>
      </c>
      <c r="B125" s="79" t="s">
        <v>11095</v>
      </c>
      <c r="C125" s="79">
        <v>2018.0</v>
      </c>
      <c r="D125" s="121" t="s">
        <v>1986</v>
      </c>
      <c r="E125" s="79" t="s">
        <v>10984</v>
      </c>
      <c r="F125" s="79" t="s">
        <v>11096</v>
      </c>
      <c r="G125" s="79" t="s">
        <v>11097</v>
      </c>
      <c r="H125" s="79" t="s">
        <v>11098</v>
      </c>
      <c r="I125" s="79" t="s">
        <v>11099</v>
      </c>
      <c r="J125" s="79" t="s">
        <v>11100</v>
      </c>
      <c r="K125" s="79" t="s">
        <v>11101</v>
      </c>
      <c r="L125" s="79" t="s">
        <v>10901</v>
      </c>
      <c r="M125" s="79" t="s">
        <v>11078</v>
      </c>
      <c r="N125" s="79" t="s">
        <v>11102</v>
      </c>
      <c r="O125" s="79" t="s">
        <v>10993</v>
      </c>
      <c r="P125" s="79" t="s">
        <v>11103</v>
      </c>
      <c r="Q125" s="79" t="s">
        <v>11069</v>
      </c>
      <c r="R125" s="381" t="s">
        <v>11104</v>
      </c>
      <c r="S125" s="387" t="s">
        <v>11105</v>
      </c>
      <c r="T125" s="79" t="s">
        <v>1986</v>
      </c>
      <c r="U125" s="79" t="s">
        <v>1987</v>
      </c>
      <c r="V125" s="79" t="s">
        <v>1988</v>
      </c>
      <c r="W125" s="79" t="s">
        <v>1989</v>
      </c>
      <c r="X125" s="79" t="s">
        <v>1990</v>
      </c>
      <c r="Y125" s="79">
        <v>2018.0</v>
      </c>
      <c r="Z125" s="384">
        <v>43393.0</v>
      </c>
      <c r="AA125" s="79" t="s">
        <v>1991</v>
      </c>
      <c r="AB125" s="106"/>
      <c r="AC125" s="79" t="s">
        <v>1992</v>
      </c>
      <c r="AD125" s="106"/>
      <c r="AE125" s="106"/>
      <c r="AF125" s="106"/>
      <c r="AG125" s="106"/>
      <c r="AH125" s="106"/>
      <c r="AI125" s="106"/>
      <c r="AJ125" s="106"/>
      <c r="AK125" s="106"/>
      <c r="AL125" s="106"/>
      <c r="AM125" s="106"/>
      <c r="AN125" s="106"/>
    </row>
    <row r="126">
      <c r="A126" s="79" t="s">
        <v>486</v>
      </c>
      <c r="B126" s="79" t="s">
        <v>11106</v>
      </c>
      <c r="C126" s="79">
        <v>2025.0</v>
      </c>
      <c r="D126" s="79" t="s">
        <v>4523</v>
      </c>
      <c r="E126" s="79" t="s">
        <v>10984</v>
      </c>
      <c r="F126" s="79" t="s">
        <v>11107</v>
      </c>
      <c r="G126" s="79" t="s">
        <v>11108</v>
      </c>
      <c r="H126" s="79" t="s">
        <v>11109</v>
      </c>
      <c r="I126" s="79" t="s">
        <v>11110</v>
      </c>
      <c r="J126" s="79" t="s">
        <v>11100</v>
      </c>
      <c r="K126" s="79" t="s">
        <v>10890</v>
      </c>
      <c r="L126" s="79" t="s">
        <v>11111</v>
      </c>
      <c r="M126" s="79" t="s">
        <v>11112</v>
      </c>
      <c r="N126" s="79" t="s">
        <v>11113</v>
      </c>
      <c r="O126" s="79" t="s">
        <v>10993</v>
      </c>
      <c r="P126" s="79" t="s">
        <v>11114</v>
      </c>
      <c r="Q126" s="79" t="s">
        <v>11115</v>
      </c>
      <c r="R126" s="382" t="s">
        <v>11116</v>
      </c>
      <c r="S126" s="388"/>
      <c r="T126" s="79" t="s">
        <v>2161</v>
      </c>
      <c r="U126" s="79" t="s">
        <v>2162</v>
      </c>
      <c r="V126" s="79" t="s">
        <v>2163</v>
      </c>
      <c r="W126" s="79" t="s">
        <v>2164</v>
      </c>
      <c r="X126" s="79" t="s">
        <v>1647</v>
      </c>
      <c r="Y126" s="79">
        <v>2012.0</v>
      </c>
      <c r="Z126" s="385">
        <v>41073.0</v>
      </c>
      <c r="AA126" s="106"/>
      <c r="AB126" s="106"/>
      <c r="AC126" s="79" t="s">
        <v>2165</v>
      </c>
      <c r="AD126" s="106"/>
      <c r="AE126" s="106"/>
      <c r="AF126" s="106"/>
      <c r="AG126" s="106"/>
      <c r="AH126" s="106"/>
      <c r="AI126" s="106"/>
      <c r="AJ126" s="106"/>
      <c r="AK126" s="106"/>
      <c r="AL126" s="106"/>
      <c r="AM126" s="106"/>
      <c r="AN126" s="106"/>
    </row>
    <row r="127">
      <c r="A127" s="79" t="s">
        <v>301</v>
      </c>
      <c r="B127" s="83" t="s">
        <v>11117</v>
      </c>
      <c r="C127" s="79">
        <v>2024.0</v>
      </c>
      <c r="D127" s="79" t="s">
        <v>2299</v>
      </c>
      <c r="E127" s="79" t="s">
        <v>10984</v>
      </c>
      <c r="F127" s="79" t="s">
        <v>11107</v>
      </c>
      <c r="G127" s="79" t="s">
        <v>11118</v>
      </c>
      <c r="H127" s="79" t="s">
        <v>11119</v>
      </c>
      <c r="I127" s="79" t="s">
        <v>11120</v>
      </c>
      <c r="J127" s="79" t="s">
        <v>11121</v>
      </c>
      <c r="K127" s="79" t="s">
        <v>10890</v>
      </c>
      <c r="L127" s="79" t="s">
        <v>11018</v>
      </c>
      <c r="M127" s="79" t="s">
        <v>11122</v>
      </c>
      <c r="N127" s="79" t="s">
        <v>11123</v>
      </c>
      <c r="O127" s="79" t="s">
        <v>10993</v>
      </c>
      <c r="P127" s="79" t="s">
        <v>11124</v>
      </c>
      <c r="Q127" s="79" t="s">
        <v>11069</v>
      </c>
      <c r="R127" s="382" t="s">
        <v>11125</v>
      </c>
      <c r="S127" s="378" t="s">
        <v>10294</v>
      </c>
      <c r="T127" s="79" t="s">
        <v>2299</v>
      </c>
      <c r="U127" s="79" t="s">
        <v>2300</v>
      </c>
      <c r="V127" s="79" t="s">
        <v>2301</v>
      </c>
      <c r="W127" s="79" t="s">
        <v>2302</v>
      </c>
      <c r="X127" s="79" t="s">
        <v>2303</v>
      </c>
      <c r="Y127" s="79">
        <v>2024.0</v>
      </c>
      <c r="Z127" s="385">
        <v>45468.0</v>
      </c>
      <c r="AA127" s="79" t="s">
        <v>2304</v>
      </c>
      <c r="AB127" s="106"/>
      <c r="AC127" s="79" t="s">
        <v>2305</v>
      </c>
      <c r="AD127" s="106"/>
      <c r="AE127" s="106"/>
      <c r="AF127" s="106"/>
      <c r="AG127" s="106"/>
      <c r="AH127" s="106"/>
      <c r="AI127" s="106"/>
      <c r="AJ127" s="106"/>
      <c r="AK127" s="106"/>
      <c r="AL127" s="106"/>
      <c r="AM127" s="106"/>
      <c r="AN127" s="106"/>
    </row>
    <row r="128">
      <c r="A128" s="79" t="s">
        <v>9935</v>
      </c>
      <c r="B128" s="83" t="s">
        <v>11126</v>
      </c>
      <c r="C128" s="79">
        <v>2014.0</v>
      </c>
      <c r="D128" s="79" t="s">
        <v>2528</v>
      </c>
      <c r="E128" s="79" t="s">
        <v>10984</v>
      </c>
      <c r="F128" s="79" t="s">
        <v>11127</v>
      </c>
      <c r="G128" s="79" t="s">
        <v>11128</v>
      </c>
      <c r="H128" s="79" t="s">
        <v>11129</v>
      </c>
      <c r="I128" s="79" t="s">
        <v>11130</v>
      </c>
      <c r="J128" s="79" t="s">
        <v>11131</v>
      </c>
      <c r="K128" s="79" t="s">
        <v>11132</v>
      </c>
      <c r="L128" s="79" t="s">
        <v>11133</v>
      </c>
      <c r="M128" s="79" t="s">
        <v>11134</v>
      </c>
      <c r="N128" s="79" t="s">
        <v>11135</v>
      </c>
      <c r="O128" s="79" t="s">
        <v>10993</v>
      </c>
      <c r="P128" s="79" t="s">
        <v>11136</v>
      </c>
      <c r="Q128" s="79" t="s">
        <v>11137</v>
      </c>
      <c r="R128" s="382" t="s">
        <v>11138</v>
      </c>
      <c r="S128" s="378" t="s">
        <v>10330</v>
      </c>
      <c r="T128" s="79" t="s">
        <v>2528</v>
      </c>
      <c r="U128" s="79" t="s">
        <v>2529</v>
      </c>
      <c r="V128" s="79" t="s">
        <v>2530</v>
      </c>
      <c r="W128" s="79" t="s">
        <v>2531</v>
      </c>
      <c r="X128" s="79" t="s">
        <v>2016</v>
      </c>
      <c r="Y128" s="79">
        <v>2014.0</v>
      </c>
      <c r="Z128" s="385">
        <v>41888.0</v>
      </c>
      <c r="AA128" s="79" t="s">
        <v>2532</v>
      </c>
      <c r="AB128" s="79" t="s">
        <v>2533</v>
      </c>
      <c r="AC128" s="79" t="s">
        <v>2534</v>
      </c>
      <c r="AD128" s="106"/>
      <c r="AE128" s="106"/>
      <c r="AF128" s="106"/>
      <c r="AG128" s="106"/>
      <c r="AH128" s="106"/>
      <c r="AI128" s="106"/>
      <c r="AJ128" s="106"/>
      <c r="AK128" s="106"/>
      <c r="AL128" s="106"/>
      <c r="AM128" s="106"/>
      <c r="AN128" s="106"/>
    </row>
    <row r="129">
      <c r="A129" s="79" t="s">
        <v>536</v>
      </c>
      <c r="B129" s="83" t="s">
        <v>11139</v>
      </c>
      <c r="C129" s="79">
        <v>2024.0</v>
      </c>
      <c r="D129" s="79" t="s">
        <v>2546</v>
      </c>
      <c r="E129" s="79" t="s">
        <v>10984</v>
      </c>
      <c r="F129" s="79" t="s">
        <v>11140</v>
      </c>
      <c r="G129" s="79" t="s">
        <v>11141</v>
      </c>
      <c r="H129" s="79" t="s">
        <v>11142</v>
      </c>
      <c r="I129" s="79" t="s">
        <v>11143</v>
      </c>
      <c r="J129" s="79" t="s">
        <v>11144</v>
      </c>
      <c r="K129" s="79" t="s">
        <v>11145</v>
      </c>
      <c r="L129" s="79" t="s">
        <v>11146</v>
      </c>
      <c r="M129" s="79" t="s">
        <v>11147</v>
      </c>
      <c r="N129" s="79" t="s">
        <v>11148</v>
      </c>
      <c r="O129" s="79" t="s">
        <v>10993</v>
      </c>
      <c r="P129" s="79" t="s">
        <v>11149</v>
      </c>
      <c r="Q129" s="79" t="s">
        <v>11150</v>
      </c>
      <c r="R129" s="382" t="s">
        <v>11151</v>
      </c>
      <c r="S129" s="383" t="s">
        <v>10336</v>
      </c>
      <c r="T129" s="79" t="s">
        <v>2546</v>
      </c>
      <c r="U129" s="79" t="s">
        <v>2547</v>
      </c>
      <c r="V129" s="79" t="s">
        <v>2548</v>
      </c>
      <c r="W129" s="79" t="s">
        <v>2549</v>
      </c>
      <c r="X129" s="79" t="s">
        <v>2231</v>
      </c>
      <c r="Y129" s="79">
        <v>2024.0</v>
      </c>
      <c r="Z129" s="385">
        <v>45455.0</v>
      </c>
      <c r="AA129" s="79" t="s">
        <v>2550</v>
      </c>
      <c r="AB129" s="106"/>
      <c r="AC129" s="121" t="s">
        <v>1688</v>
      </c>
      <c r="AD129" s="106"/>
      <c r="AE129" s="106"/>
      <c r="AF129" s="106"/>
      <c r="AG129" s="106"/>
      <c r="AH129" s="106"/>
      <c r="AI129" s="106"/>
      <c r="AJ129" s="106"/>
      <c r="AK129" s="106"/>
      <c r="AL129" s="106"/>
      <c r="AM129" s="106"/>
      <c r="AN129" s="106"/>
    </row>
    <row r="130">
      <c r="A130" s="79" t="s">
        <v>562</v>
      </c>
      <c r="B130" s="83" t="s">
        <v>11152</v>
      </c>
      <c r="C130" s="79">
        <v>2011.0</v>
      </c>
      <c r="D130" s="79" t="s">
        <v>11153</v>
      </c>
      <c r="E130" s="79" t="s">
        <v>10984</v>
      </c>
      <c r="F130" s="79" t="s">
        <v>11154</v>
      </c>
      <c r="G130" s="79" t="s">
        <v>11155</v>
      </c>
      <c r="H130" s="79" t="s">
        <v>11156</v>
      </c>
      <c r="I130" s="79" t="s">
        <v>11157</v>
      </c>
      <c r="J130" s="79" t="s">
        <v>11158</v>
      </c>
      <c r="K130" s="79" t="s">
        <v>11159</v>
      </c>
      <c r="L130" s="79" t="s">
        <v>11160</v>
      </c>
      <c r="M130" s="79" t="s">
        <v>11161</v>
      </c>
      <c r="N130" s="79" t="s">
        <v>11162</v>
      </c>
      <c r="O130" s="79" t="s">
        <v>11163</v>
      </c>
      <c r="P130" s="79" t="s">
        <v>11164</v>
      </c>
      <c r="Q130" s="79" t="s">
        <v>11069</v>
      </c>
      <c r="R130" s="382" t="s">
        <v>11151</v>
      </c>
      <c r="S130" s="378" t="s">
        <v>10342</v>
      </c>
      <c r="T130" s="79" t="s">
        <v>2662</v>
      </c>
      <c r="U130" s="79" t="s">
        <v>2663</v>
      </c>
      <c r="V130" s="79" t="s">
        <v>2664</v>
      </c>
      <c r="W130" s="79" t="s">
        <v>2665</v>
      </c>
      <c r="X130" s="79" t="s">
        <v>1873</v>
      </c>
      <c r="Y130" s="79">
        <v>2012.0</v>
      </c>
      <c r="Z130" s="385">
        <v>40814.0</v>
      </c>
      <c r="AA130" s="106"/>
      <c r="AB130" s="106"/>
      <c r="AC130" s="79" t="s">
        <v>2666</v>
      </c>
      <c r="AD130" s="106"/>
      <c r="AE130" s="106"/>
      <c r="AF130" s="106"/>
      <c r="AG130" s="106"/>
      <c r="AH130" s="106"/>
      <c r="AI130" s="106"/>
      <c r="AJ130" s="106"/>
      <c r="AK130" s="106"/>
      <c r="AL130" s="106"/>
      <c r="AM130" s="106"/>
      <c r="AN130" s="106"/>
    </row>
    <row r="131">
      <c r="A131" s="79" t="s">
        <v>11165</v>
      </c>
      <c r="B131" s="79" t="s">
        <v>11166</v>
      </c>
      <c r="C131" s="79">
        <v>2010.0</v>
      </c>
      <c r="D131" s="79" t="s">
        <v>11167</v>
      </c>
      <c r="E131" s="79" t="s">
        <v>11168</v>
      </c>
      <c r="F131" s="79" t="s">
        <v>11127</v>
      </c>
      <c r="G131" s="79" t="s">
        <v>11169</v>
      </c>
      <c r="H131" s="79" t="s">
        <v>11170</v>
      </c>
      <c r="I131" s="79" t="s">
        <v>11171</v>
      </c>
      <c r="J131" s="79" t="s">
        <v>11172</v>
      </c>
      <c r="K131" s="79" t="s">
        <v>11173</v>
      </c>
      <c r="L131" s="79" t="s">
        <v>11174</v>
      </c>
      <c r="M131" s="79" t="s">
        <v>11175</v>
      </c>
      <c r="N131" s="79" t="s">
        <v>11176</v>
      </c>
      <c r="O131" s="79" t="s">
        <v>10993</v>
      </c>
      <c r="P131" s="79" t="s">
        <v>11177</v>
      </c>
      <c r="Q131" s="79" t="s">
        <v>11178</v>
      </c>
      <c r="R131" s="381" t="s">
        <v>11179</v>
      </c>
      <c r="S131" s="378" t="s">
        <v>10351</v>
      </c>
      <c r="T131" s="79" t="s">
        <v>2797</v>
      </c>
      <c r="U131" s="79" t="s">
        <v>2798</v>
      </c>
      <c r="V131" s="79" t="s">
        <v>2799</v>
      </c>
      <c r="W131" s="79" t="s">
        <v>2800</v>
      </c>
      <c r="X131" s="79" t="s">
        <v>2438</v>
      </c>
      <c r="Y131" s="79">
        <v>2010.0</v>
      </c>
      <c r="Z131" s="385">
        <v>40277.0</v>
      </c>
      <c r="AA131" s="79" t="s">
        <v>2801</v>
      </c>
      <c r="AB131" s="106"/>
      <c r="AC131" s="79" t="s">
        <v>2802</v>
      </c>
      <c r="AD131" s="106"/>
      <c r="AE131" s="106"/>
      <c r="AF131" s="106"/>
      <c r="AG131" s="106"/>
      <c r="AH131" s="106"/>
      <c r="AI131" s="106"/>
      <c r="AJ131" s="106"/>
      <c r="AK131" s="106"/>
      <c r="AL131" s="106"/>
      <c r="AM131" s="106"/>
      <c r="AN131" s="106"/>
    </row>
    <row r="132">
      <c r="A132" s="79" t="s">
        <v>506</v>
      </c>
      <c r="B132" s="79" t="s">
        <v>11180</v>
      </c>
      <c r="C132" s="79">
        <v>2011.0</v>
      </c>
      <c r="D132" s="389" t="s">
        <v>11181</v>
      </c>
      <c r="E132" s="79" t="s">
        <v>10984</v>
      </c>
      <c r="F132" s="79" t="s">
        <v>11182</v>
      </c>
      <c r="G132" s="192" t="s">
        <v>11183</v>
      </c>
      <c r="H132" s="79" t="s">
        <v>11184</v>
      </c>
      <c r="I132" s="79" t="s">
        <v>11185</v>
      </c>
      <c r="J132" s="79" t="s">
        <v>11186</v>
      </c>
      <c r="K132" s="79" t="s">
        <v>11187</v>
      </c>
      <c r="L132" s="79" t="s">
        <v>11188</v>
      </c>
      <c r="M132" s="79" t="s">
        <v>11189</v>
      </c>
      <c r="N132" s="79" t="s">
        <v>11190</v>
      </c>
      <c r="O132" s="79" t="s">
        <v>11163</v>
      </c>
      <c r="P132" s="79" t="s">
        <v>11191</v>
      </c>
      <c r="Q132" s="79" t="s">
        <v>11192</v>
      </c>
      <c r="R132" s="381" t="s">
        <v>11193</v>
      </c>
      <c r="S132" s="378" t="s">
        <v>10354</v>
      </c>
      <c r="T132" s="79" t="s">
        <v>2814</v>
      </c>
      <c r="U132" s="79" t="s">
        <v>2815</v>
      </c>
      <c r="V132" s="79" t="s">
        <v>2816</v>
      </c>
      <c r="W132" s="79" t="s">
        <v>2817</v>
      </c>
      <c r="X132" s="79" t="s">
        <v>2818</v>
      </c>
      <c r="Y132" s="79">
        <v>2011.0</v>
      </c>
      <c r="Z132" s="385">
        <v>40709.0</v>
      </c>
      <c r="AA132" s="79" t="s">
        <v>2819</v>
      </c>
      <c r="AB132" s="79" t="s">
        <v>2820</v>
      </c>
      <c r="AC132" s="79" t="s">
        <v>2821</v>
      </c>
      <c r="AD132" s="106"/>
      <c r="AE132" s="106"/>
      <c r="AF132" s="106"/>
      <c r="AG132" s="106"/>
      <c r="AH132" s="106"/>
      <c r="AI132" s="106"/>
      <c r="AJ132" s="106"/>
      <c r="AK132" s="106"/>
      <c r="AL132" s="106"/>
      <c r="AM132" s="106"/>
      <c r="AN132" s="106"/>
    </row>
    <row r="133">
      <c r="A133" s="79" t="s">
        <v>720</v>
      </c>
      <c r="B133" s="79" t="s">
        <v>11194</v>
      </c>
      <c r="C133" s="79" t="s">
        <v>11195</v>
      </c>
      <c r="D133" s="79" t="s">
        <v>2889</v>
      </c>
      <c r="E133" s="79" t="s">
        <v>11196</v>
      </c>
      <c r="F133" s="79" t="s">
        <v>11197</v>
      </c>
      <c r="G133" s="79" t="s">
        <v>11198</v>
      </c>
      <c r="H133" s="79" t="s">
        <v>11199</v>
      </c>
      <c r="I133" s="79" t="s">
        <v>11200</v>
      </c>
      <c r="J133" s="79" t="s">
        <v>11201</v>
      </c>
      <c r="K133" s="79" t="s">
        <v>10886</v>
      </c>
      <c r="L133" s="79" t="s">
        <v>11202</v>
      </c>
      <c r="M133" s="79" t="s">
        <v>11203</v>
      </c>
      <c r="N133" s="79" t="s">
        <v>11204</v>
      </c>
      <c r="O133" s="79" t="s">
        <v>10993</v>
      </c>
      <c r="P133" s="79" t="s">
        <v>11205</v>
      </c>
      <c r="Q133" s="79" t="s">
        <v>11206</v>
      </c>
      <c r="R133" s="381" t="s">
        <v>11207</v>
      </c>
      <c r="S133" s="388" t="s">
        <v>10360</v>
      </c>
      <c r="T133" s="79" t="s">
        <v>2889</v>
      </c>
      <c r="U133" s="79" t="s">
        <v>2890</v>
      </c>
      <c r="V133" s="79" t="s">
        <v>2891</v>
      </c>
      <c r="W133" s="79" t="s">
        <v>2892</v>
      </c>
      <c r="X133" s="79" t="s">
        <v>2893</v>
      </c>
      <c r="Y133" s="79" t="s">
        <v>11195</v>
      </c>
      <c r="Z133" s="385" t="s">
        <v>11208</v>
      </c>
      <c r="AA133" s="390" t="s">
        <v>11209</v>
      </c>
      <c r="AB133" s="390" t="s">
        <v>11210</v>
      </c>
      <c r="AC133" s="79" t="s">
        <v>2894</v>
      </c>
      <c r="AD133" s="390" t="s">
        <v>11211</v>
      </c>
      <c r="AE133" s="390" t="s">
        <v>11212</v>
      </c>
      <c r="AF133" s="390" t="s">
        <v>11213</v>
      </c>
      <c r="AG133" s="390" t="s">
        <v>11214</v>
      </c>
      <c r="AH133" s="390" t="s">
        <v>11215</v>
      </c>
      <c r="AI133" s="390" t="s">
        <v>11216</v>
      </c>
      <c r="AJ133" s="390" t="s">
        <v>11217</v>
      </c>
      <c r="AK133" s="390" t="s">
        <v>11218</v>
      </c>
      <c r="AL133" s="390" t="s">
        <v>11219</v>
      </c>
      <c r="AM133" s="106"/>
      <c r="AN133" s="106"/>
    </row>
    <row r="134">
      <c r="A134" s="79" t="s">
        <v>288</v>
      </c>
      <c r="B134" s="79" t="s">
        <v>11220</v>
      </c>
      <c r="C134" s="79">
        <v>2016.0</v>
      </c>
      <c r="D134" s="79" t="s">
        <v>2889</v>
      </c>
      <c r="E134" s="79" t="s">
        <v>10984</v>
      </c>
      <c r="F134" s="79" t="s">
        <v>11221</v>
      </c>
      <c r="G134" s="79" t="s">
        <v>11222</v>
      </c>
      <c r="H134" s="79" t="s">
        <v>11223</v>
      </c>
      <c r="I134" s="79" t="s">
        <v>11224</v>
      </c>
      <c r="J134" s="79" t="s">
        <v>11225</v>
      </c>
      <c r="K134" s="79" t="s">
        <v>11226</v>
      </c>
      <c r="L134" s="79" t="s">
        <v>11227</v>
      </c>
      <c r="M134" s="79" t="s">
        <v>824</v>
      </c>
      <c r="N134" s="79" t="s">
        <v>11228</v>
      </c>
      <c r="O134" s="79" t="s">
        <v>11229</v>
      </c>
      <c r="P134" s="79" t="s">
        <v>11230</v>
      </c>
      <c r="Q134" s="79" t="s">
        <v>11231</v>
      </c>
      <c r="R134" s="379" t="s">
        <v>11232</v>
      </c>
      <c r="S134" s="383" t="s">
        <v>10363</v>
      </c>
      <c r="T134" s="79" t="s">
        <v>2903</v>
      </c>
      <c r="U134" s="79" t="s">
        <v>2904</v>
      </c>
      <c r="V134" s="79" t="s">
        <v>2905</v>
      </c>
      <c r="W134" s="79" t="s">
        <v>2906</v>
      </c>
      <c r="X134" s="79" t="s">
        <v>2907</v>
      </c>
      <c r="Y134" s="79">
        <v>2016.0</v>
      </c>
      <c r="Z134" s="385">
        <v>42630.0</v>
      </c>
      <c r="AA134" s="79" t="s">
        <v>2908</v>
      </c>
      <c r="AB134" s="79" t="s">
        <v>2909</v>
      </c>
      <c r="AC134" s="79" t="s">
        <v>2910</v>
      </c>
      <c r="AD134" s="106"/>
      <c r="AE134" s="106"/>
      <c r="AF134" s="106"/>
      <c r="AG134" s="106"/>
      <c r="AH134" s="106"/>
      <c r="AI134" s="106"/>
      <c r="AJ134" s="106"/>
      <c r="AK134" s="106"/>
      <c r="AL134" s="106"/>
      <c r="AM134" s="106"/>
      <c r="AN134" s="106"/>
    </row>
    <row r="135">
      <c r="A135" s="79" t="s">
        <v>298</v>
      </c>
      <c r="B135" s="79" t="s">
        <v>11233</v>
      </c>
      <c r="C135" s="79">
        <v>2017.0</v>
      </c>
      <c r="D135" s="79" t="s">
        <v>11234</v>
      </c>
      <c r="E135" s="79" t="s">
        <v>11235</v>
      </c>
      <c r="F135" s="79" t="s">
        <v>11236</v>
      </c>
      <c r="G135" s="79" t="s">
        <v>11237</v>
      </c>
      <c r="H135" s="79" t="s">
        <v>11238</v>
      </c>
      <c r="I135" s="79" t="s">
        <v>11239</v>
      </c>
      <c r="J135" s="79" t="s">
        <v>11240</v>
      </c>
      <c r="K135" s="79" t="s">
        <v>11241</v>
      </c>
      <c r="L135" s="79" t="s">
        <v>11018</v>
      </c>
      <c r="M135" s="79" t="s">
        <v>11242</v>
      </c>
      <c r="N135" s="79" t="s">
        <v>11243</v>
      </c>
      <c r="O135" s="79" t="s">
        <v>10993</v>
      </c>
      <c r="P135" s="79" t="s">
        <v>11244</v>
      </c>
      <c r="Q135" s="79" t="s">
        <v>11245</v>
      </c>
      <c r="R135" s="377" t="s">
        <v>11246</v>
      </c>
      <c r="S135" s="378" t="s">
        <v>10392</v>
      </c>
      <c r="T135" s="79" t="s">
        <v>3144</v>
      </c>
      <c r="U135" s="121" t="s">
        <v>3145</v>
      </c>
      <c r="V135" s="79" t="s">
        <v>3146</v>
      </c>
      <c r="W135" s="79" t="s">
        <v>3147</v>
      </c>
      <c r="X135" s="79" t="s">
        <v>3148</v>
      </c>
      <c r="Y135" s="79">
        <v>2017.0</v>
      </c>
      <c r="Z135" s="385">
        <v>42626.0</v>
      </c>
      <c r="AA135" s="106"/>
      <c r="AB135" s="106"/>
      <c r="AC135" s="106"/>
      <c r="AD135" s="106"/>
      <c r="AE135" s="106"/>
      <c r="AF135" s="106"/>
      <c r="AG135" s="106"/>
      <c r="AH135" s="106"/>
      <c r="AI135" s="106"/>
      <c r="AJ135" s="106"/>
      <c r="AK135" s="106"/>
      <c r="AL135" s="106"/>
      <c r="AM135" s="106"/>
      <c r="AN135" s="106"/>
    </row>
    <row r="136">
      <c r="A136" s="79" t="s">
        <v>2723</v>
      </c>
      <c r="B136" s="79" t="s">
        <v>11247</v>
      </c>
      <c r="C136" s="79">
        <v>2007.0</v>
      </c>
      <c r="D136" s="79" t="s">
        <v>845</v>
      </c>
      <c r="E136" s="79" t="s">
        <v>11248</v>
      </c>
      <c r="F136" s="79" t="s">
        <v>11249</v>
      </c>
      <c r="G136" s="79" t="s">
        <v>11250</v>
      </c>
      <c r="H136" s="79" t="s">
        <v>11251</v>
      </c>
      <c r="I136" s="79" t="s">
        <v>11252</v>
      </c>
      <c r="J136" s="79" t="s">
        <v>11253</v>
      </c>
      <c r="K136" s="79" t="s">
        <v>11254</v>
      </c>
      <c r="L136" s="79" t="s">
        <v>11255</v>
      </c>
      <c r="M136" s="79" t="s">
        <v>11256</v>
      </c>
      <c r="N136" s="79" t="s">
        <v>11257</v>
      </c>
      <c r="O136" s="79" t="s">
        <v>10993</v>
      </c>
      <c r="P136" s="79" t="s">
        <v>11258</v>
      </c>
      <c r="Q136" s="79" t="s">
        <v>11259</v>
      </c>
      <c r="R136" s="391" t="s">
        <v>11260</v>
      </c>
      <c r="S136" s="378" t="s">
        <v>10197</v>
      </c>
      <c r="T136" s="79" t="s">
        <v>845</v>
      </c>
      <c r="U136" s="79" t="s">
        <v>3174</v>
      </c>
      <c r="V136" s="79" t="s">
        <v>3175</v>
      </c>
      <c r="W136" s="79" t="s">
        <v>3176</v>
      </c>
      <c r="X136" s="79" t="s">
        <v>2231</v>
      </c>
      <c r="Y136" s="79">
        <v>2007.0</v>
      </c>
      <c r="Z136" s="384">
        <v>39414.0</v>
      </c>
      <c r="AA136" s="79" t="s">
        <v>3177</v>
      </c>
      <c r="AB136" s="106"/>
      <c r="AC136" s="79" t="s">
        <v>855</v>
      </c>
      <c r="AD136" s="106"/>
      <c r="AE136" s="106"/>
      <c r="AF136" s="106"/>
      <c r="AG136" s="106"/>
      <c r="AH136" s="106"/>
      <c r="AI136" s="106"/>
      <c r="AJ136" s="106"/>
      <c r="AK136" s="106"/>
      <c r="AL136" s="106"/>
      <c r="AM136" s="106"/>
      <c r="AN136" s="106"/>
    </row>
    <row r="137">
      <c r="A137" s="121" t="s">
        <v>295</v>
      </c>
      <c r="B137" s="392" t="s">
        <v>11261</v>
      </c>
      <c r="C137" s="393">
        <v>2010.0</v>
      </c>
      <c r="D137" s="79" t="s">
        <v>11262</v>
      </c>
      <c r="E137" s="79" t="s">
        <v>11248</v>
      </c>
      <c r="F137" s="79" t="s">
        <v>11263</v>
      </c>
      <c r="G137" s="79" t="s">
        <v>11264</v>
      </c>
      <c r="H137" s="79" t="s">
        <v>11265</v>
      </c>
      <c r="I137" s="79" t="s">
        <v>11266</v>
      </c>
      <c r="J137" s="79" t="s">
        <v>11267</v>
      </c>
      <c r="K137" s="79" t="s">
        <v>11268</v>
      </c>
      <c r="L137" s="79" t="s">
        <v>11188</v>
      </c>
      <c r="M137" s="79" t="s">
        <v>11269</v>
      </c>
      <c r="N137" s="79" t="s">
        <v>11270</v>
      </c>
      <c r="O137" s="94" t="s">
        <v>11271</v>
      </c>
      <c r="P137" s="79" t="s">
        <v>11272</v>
      </c>
      <c r="Q137" s="79" t="s">
        <v>11273</v>
      </c>
      <c r="R137" s="391" t="s">
        <v>11274</v>
      </c>
      <c r="S137" s="378" t="s">
        <v>10420</v>
      </c>
      <c r="T137" s="79" t="s">
        <v>3446</v>
      </c>
      <c r="U137" s="79" t="s">
        <v>3447</v>
      </c>
      <c r="V137" s="79" t="s">
        <v>3448</v>
      </c>
      <c r="W137" s="79" t="s">
        <v>3449</v>
      </c>
      <c r="X137" s="79" t="s">
        <v>2016</v>
      </c>
      <c r="Y137" s="79">
        <v>2010.0</v>
      </c>
      <c r="Z137" s="385">
        <v>40240.0</v>
      </c>
      <c r="AA137" s="106"/>
      <c r="AB137" s="106"/>
      <c r="AC137" s="79" t="s">
        <v>3450</v>
      </c>
      <c r="AD137" s="106"/>
      <c r="AE137" s="106"/>
      <c r="AF137" s="106"/>
      <c r="AG137" s="106"/>
      <c r="AH137" s="106"/>
      <c r="AI137" s="106"/>
      <c r="AJ137" s="106"/>
      <c r="AK137" s="106"/>
      <c r="AL137" s="106"/>
      <c r="AM137" s="106"/>
      <c r="AN137" s="106"/>
    </row>
    <row r="138">
      <c r="A138" s="79" t="s">
        <v>382</v>
      </c>
      <c r="B138" s="79" t="s">
        <v>11275</v>
      </c>
      <c r="C138" s="79">
        <v>2018.0</v>
      </c>
      <c r="D138" s="79" t="s">
        <v>3510</v>
      </c>
      <c r="E138" s="79" t="s">
        <v>10984</v>
      </c>
      <c r="F138" s="79" t="s">
        <v>11276</v>
      </c>
      <c r="G138" s="79" t="s">
        <v>11277</v>
      </c>
      <c r="H138" s="79" t="s">
        <v>11278</v>
      </c>
      <c r="I138" s="79" t="s">
        <v>11279</v>
      </c>
      <c r="J138" s="79" t="s">
        <v>11280</v>
      </c>
      <c r="K138" s="79" t="s">
        <v>11281</v>
      </c>
      <c r="L138" s="79" t="s">
        <v>11188</v>
      </c>
      <c r="M138" s="79" t="s">
        <v>11282</v>
      </c>
      <c r="N138" s="79" t="s">
        <v>11283</v>
      </c>
      <c r="O138" s="79" t="s">
        <v>10993</v>
      </c>
      <c r="P138" s="79" t="s">
        <v>11284</v>
      </c>
      <c r="Q138" s="79" t="s">
        <v>11285</v>
      </c>
      <c r="R138" s="382" t="s">
        <v>11286</v>
      </c>
      <c r="S138" s="378" t="s">
        <v>10422</v>
      </c>
      <c r="T138" s="79" t="s">
        <v>3510</v>
      </c>
      <c r="U138" s="79" t="s">
        <v>3511</v>
      </c>
      <c r="V138" s="79" t="s">
        <v>3512</v>
      </c>
      <c r="W138" s="79" t="s">
        <v>3513</v>
      </c>
      <c r="X138" s="79" t="s">
        <v>3514</v>
      </c>
      <c r="Y138" s="79">
        <v>2018.0</v>
      </c>
      <c r="Z138" s="384">
        <v>43420.0</v>
      </c>
      <c r="AA138" s="79" t="s">
        <v>3515</v>
      </c>
      <c r="AB138" s="106"/>
      <c r="AC138" s="79" t="s">
        <v>3516</v>
      </c>
      <c r="AD138" s="106"/>
      <c r="AE138" s="106"/>
      <c r="AF138" s="106"/>
      <c r="AG138" s="106"/>
      <c r="AH138" s="106"/>
      <c r="AI138" s="106"/>
      <c r="AJ138" s="106"/>
      <c r="AK138" s="106"/>
      <c r="AL138" s="106"/>
      <c r="AM138" s="106"/>
      <c r="AN138" s="106"/>
    </row>
    <row r="139">
      <c r="A139" s="79" t="s">
        <v>419</v>
      </c>
      <c r="B139" s="79" t="s">
        <v>11287</v>
      </c>
      <c r="C139" s="79">
        <v>2009.0</v>
      </c>
      <c r="D139" s="79" t="s">
        <v>11288</v>
      </c>
      <c r="E139" s="79" t="s">
        <v>11289</v>
      </c>
      <c r="F139" s="79" t="s">
        <v>11182</v>
      </c>
      <c r="G139" s="79" t="s">
        <v>11290</v>
      </c>
      <c r="H139" s="79" t="s">
        <v>11291</v>
      </c>
      <c r="I139" s="79" t="s">
        <v>11292</v>
      </c>
      <c r="J139" s="79" t="s">
        <v>11293</v>
      </c>
      <c r="K139" s="79" t="s">
        <v>11294</v>
      </c>
      <c r="L139" s="79" t="s">
        <v>11188</v>
      </c>
      <c r="M139" s="79" t="s">
        <v>11295</v>
      </c>
      <c r="N139" s="79" t="s">
        <v>11296</v>
      </c>
      <c r="O139" s="79" t="s">
        <v>11163</v>
      </c>
      <c r="P139" s="79" t="s">
        <v>11297</v>
      </c>
      <c r="Q139" s="79" t="s">
        <v>11298</v>
      </c>
      <c r="R139" s="382" t="s">
        <v>11299</v>
      </c>
      <c r="S139" s="383" t="s">
        <v>10425</v>
      </c>
      <c r="T139" s="79" t="s">
        <v>3525</v>
      </c>
      <c r="U139" s="79" t="s">
        <v>3526</v>
      </c>
      <c r="V139" s="79" t="s">
        <v>3527</v>
      </c>
      <c r="W139" s="79" t="s">
        <v>3528</v>
      </c>
      <c r="X139" s="79" t="s">
        <v>2016</v>
      </c>
      <c r="Y139" s="79">
        <v>2009.0</v>
      </c>
      <c r="Z139" s="385">
        <v>39841.0</v>
      </c>
      <c r="AA139" s="79" t="s">
        <v>3529</v>
      </c>
      <c r="AB139" s="79" t="s">
        <v>3530</v>
      </c>
      <c r="AC139" s="79" t="s">
        <v>3531</v>
      </c>
      <c r="AD139" s="106"/>
      <c r="AE139" s="106"/>
      <c r="AF139" s="106"/>
      <c r="AG139" s="106"/>
      <c r="AH139" s="106"/>
      <c r="AI139" s="106"/>
      <c r="AJ139" s="106"/>
      <c r="AK139" s="106"/>
      <c r="AL139" s="106"/>
      <c r="AM139" s="106"/>
      <c r="AN139" s="106"/>
    </row>
    <row r="140">
      <c r="A140" s="79" t="s">
        <v>799</v>
      </c>
      <c r="B140" s="79" t="s">
        <v>11300</v>
      </c>
      <c r="C140" s="79">
        <v>2007.0</v>
      </c>
      <c r="D140" s="79" t="s">
        <v>11288</v>
      </c>
      <c r="E140" s="79" t="s">
        <v>10984</v>
      </c>
      <c r="F140" s="79" t="s">
        <v>11301</v>
      </c>
      <c r="G140" s="79" t="s">
        <v>11302</v>
      </c>
      <c r="H140" s="79" t="s">
        <v>11303</v>
      </c>
      <c r="I140" s="79" t="s">
        <v>11304</v>
      </c>
      <c r="J140" s="79" t="s">
        <v>11305</v>
      </c>
      <c r="K140" s="79" t="s">
        <v>11306</v>
      </c>
      <c r="L140" s="79" t="s">
        <v>11307</v>
      </c>
      <c r="M140" s="79" t="s">
        <v>11308</v>
      </c>
      <c r="N140" s="79" t="s">
        <v>11309</v>
      </c>
      <c r="O140" s="79" t="s">
        <v>10993</v>
      </c>
      <c r="P140" s="79" t="s">
        <v>11310</v>
      </c>
      <c r="Q140" s="79" t="s">
        <v>11311</v>
      </c>
      <c r="R140" s="381" t="s">
        <v>11312</v>
      </c>
      <c r="S140" s="378" t="s">
        <v>10428</v>
      </c>
      <c r="T140" s="79" t="s">
        <v>3711</v>
      </c>
      <c r="U140" s="79" t="s">
        <v>3712</v>
      </c>
      <c r="V140" s="79" t="s">
        <v>3713</v>
      </c>
      <c r="W140" s="79" t="s">
        <v>3714</v>
      </c>
      <c r="X140" s="79" t="s">
        <v>3715</v>
      </c>
      <c r="Y140" s="79">
        <v>2015.0</v>
      </c>
      <c r="Z140" s="385">
        <v>42266.0</v>
      </c>
      <c r="AA140" s="106"/>
      <c r="AB140" s="106"/>
      <c r="AC140" s="79" t="s">
        <v>3716</v>
      </c>
      <c r="AD140" s="106"/>
      <c r="AE140" s="106"/>
      <c r="AF140" s="106"/>
      <c r="AG140" s="106"/>
      <c r="AH140" s="106"/>
      <c r="AI140" s="106"/>
      <c r="AJ140" s="106"/>
      <c r="AK140" s="106"/>
      <c r="AL140" s="106"/>
      <c r="AM140" s="106"/>
      <c r="AN140" s="106"/>
    </row>
    <row r="141">
      <c r="A141" s="79" t="s">
        <v>342</v>
      </c>
      <c r="B141" s="79" t="s">
        <v>11313</v>
      </c>
      <c r="C141" s="79">
        <v>2009.0</v>
      </c>
      <c r="D141" s="79" t="s">
        <v>11314</v>
      </c>
      <c r="E141" s="79" t="s">
        <v>10984</v>
      </c>
      <c r="F141" s="79" t="s">
        <v>11315</v>
      </c>
      <c r="G141" s="79" t="s">
        <v>11316</v>
      </c>
      <c r="H141" s="79" t="s">
        <v>11317</v>
      </c>
      <c r="I141" s="79" t="s">
        <v>11318</v>
      </c>
      <c r="J141" s="79" t="s">
        <v>11319</v>
      </c>
      <c r="K141" s="79" t="s">
        <v>11320</v>
      </c>
      <c r="L141" s="79" t="s">
        <v>11018</v>
      </c>
      <c r="M141" s="79" t="s">
        <v>11321</v>
      </c>
      <c r="N141" s="79" t="s">
        <v>11322</v>
      </c>
      <c r="O141" s="79" t="s">
        <v>10993</v>
      </c>
      <c r="P141" s="79" t="s">
        <v>11323</v>
      </c>
      <c r="Q141" s="79" t="s">
        <v>11324</v>
      </c>
      <c r="R141" s="382" t="s">
        <v>11325</v>
      </c>
      <c r="S141" s="378" t="s">
        <v>10202</v>
      </c>
      <c r="T141" s="79" t="s">
        <v>930</v>
      </c>
      <c r="U141" s="79" t="s">
        <v>3737</v>
      </c>
      <c r="V141" s="79" t="s">
        <v>3738</v>
      </c>
      <c r="W141" s="79" t="s">
        <v>2318</v>
      </c>
      <c r="X141" s="79" t="s">
        <v>2231</v>
      </c>
      <c r="Y141" s="79">
        <v>2009.0</v>
      </c>
      <c r="Z141" s="384">
        <v>40107.0</v>
      </c>
      <c r="AA141" s="79" t="s">
        <v>3739</v>
      </c>
      <c r="AB141" s="106"/>
      <c r="AC141" s="79" t="s">
        <v>937</v>
      </c>
      <c r="AD141" s="106"/>
      <c r="AE141" s="106"/>
      <c r="AF141" s="106"/>
      <c r="AG141" s="106"/>
      <c r="AH141" s="106"/>
      <c r="AI141" s="106"/>
      <c r="AJ141" s="106"/>
      <c r="AK141" s="106"/>
      <c r="AL141" s="106"/>
      <c r="AM141" s="106"/>
      <c r="AN141" s="106"/>
    </row>
    <row r="142">
      <c r="A142" s="79" t="s">
        <v>509</v>
      </c>
      <c r="B142" s="79" t="s">
        <v>11326</v>
      </c>
      <c r="C142" s="79">
        <v>2011.0</v>
      </c>
      <c r="D142" s="79" t="s">
        <v>11327</v>
      </c>
      <c r="E142" s="79" t="s">
        <v>11248</v>
      </c>
      <c r="F142" s="79" t="s">
        <v>11328</v>
      </c>
      <c r="G142" s="79" t="s">
        <v>11329</v>
      </c>
      <c r="H142" s="79" t="s">
        <v>11330</v>
      </c>
      <c r="I142" s="79" t="s">
        <v>11331</v>
      </c>
      <c r="J142" s="79" t="s">
        <v>11332</v>
      </c>
      <c r="K142" s="79" t="s">
        <v>11333</v>
      </c>
      <c r="L142" s="79" t="s">
        <v>11018</v>
      </c>
      <c r="M142" s="79" t="s">
        <v>11334</v>
      </c>
      <c r="N142" s="79" t="s">
        <v>11335</v>
      </c>
      <c r="O142" s="79" t="s">
        <v>10993</v>
      </c>
      <c r="P142" s="79" t="s">
        <v>11336</v>
      </c>
      <c r="Q142" s="79" t="s">
        <v>11337</v>
      </c>
      <c r="R142" s="382" t="s">
        <v>11338</v>
      </c>
      <c r="S142" s="378" t="s">
        <v>10208</v>
      </c>
      <c r="T142" s="79" t="s">
        <v>1345</v>
      </c>
      <c r="U142" s="79" t="s">
        <v>3872</v>
      </c>
      <c r="V142" s="79" t="s">
        <v>3873</v>
      </c>
      <c r="W142" s="79" t="s">
        <v>3874</v>
      </c>
      <c r="X142" s="79" t="s">
        <v>3083</v>
      </c>
      <c r="Y142" s="79">
        <v>2011.0</v>
      </c>
      <c r="Z142" s="385">
        <v>40688.0</v>
      </c>
      <c r="AA142" s="106"/>
      <c r="AB142" s="106"/>
      <c r="AC142" s="79" t="s">
        <v>1351</v>
      </c>
      <c r="AD142" s="106"/>
      <c r="AE142" s="106"/>
      <c r="AF142" s="106"/>
      <c r="AG142" s="106"/>
      <c r="AH142" s="106"/>
      <c r="AI142" s="106"/>
      <c r="AJ142" s="106"/>
      <c r="AK142" s="106"/>
      <c r="AL142" s="106"/>
      <c r="AM142" s="106"/>
      <c r="AN142" s="106"/>
    </row>
    <row r="143">
      <c r="A143" s="79" t="s">
        <v>342</v>
      </c>
      <c r="B143" s="79" t="s">
        <v>11339</v>
      </c>
      <c r="C143" s="79">
        <v>2011.0</v>
      </c>
      <c r="D143" s="79" t="s">
        <v>11340</v>
      </c>
      <c r="E143" s="79" t="s">
        <v>10984</v>
      </c>
      <c r="F143" s="79" t="s">
        <v>11341</v>
      </c>
      <c r="G143" s="2" t="s">
        <v>11342</v>
      </c>
      <c r="H143" s="79" t="s">
        <v>11343</v>
      </c>
      <c r="I143" s="79" t="s">
        <v>11344</v>
      </c>
      <c r="J143" s="79" t="s">
        <v>11345</v>
      </c>
      <c r="K143" s="79" t="s">
        <v>11346</v>
      </c>
      <c r="L143" s="79" t="s">
        <v>11188</v>
      </c>
      <c r="M143" s="79" t="s">
        <v>11347</v>
      </c>
      <c r="N143" s="79" t="s">
        <v>11348</v>
      </c>
      <c r="O143" s="79" t="s">
        <v>10993</v>
      </c>
      <c r="P143" s="79" t="s">
        <v>11349</v>
      </c>
      <c r="Q143" s="79" t="s">
        <v>11350</v>
      </c>
      <c r="R143" s="377" t="s">
        <v>11351</v>
      </c>
      <c r="S143" s="383" t="s">
        <v>10439</v>
      </c>
      <c r="T143" s="79" t="s">
        <v>3916</v>
      </c>
      <c r="U143" s="79" t="s">
        <v>3917</v>
      </c>
      <c r="V143" s="79" t="s">
        <v>3918</v>
      </c>
      <c r="W143" s="79" t="s">
        <v>3919</v>
      </c>
      <c r="X143" s="79" t="s">
        <v>1873</v>
      </c>
      <c r="Y143" s="79">
        <v>2012.0</v>
      </c>
      <c r="Z143" s="385">
        <v>40852.0</v>
      </c>
      <c r="AA143" s="79" t="s">
        <v>3920</v>
      </c>
      <c r="AB143" s="79" t="s">
        <v>3921</v>
      </c>
      <c r="AC143" s="79" t="s">
        <v>3922</v>
      </c>
      <c r="AD143" s="106"/>
      <c r="AE143" s="106"/>
      <c r="AF143" s="106"/>
      <c r="AG143" s="106"/>
      <c r="AH143" s="106"/>
      <c r="AI143" s="106"/>
      <c r="AJ143" s="106"/>
      <c r="AK143" s="106"/>
      <c r="AL143" s="106"/>
      <c r="AM143" s="106"/>
      <c r="AN143" s="106"/>
    </row>
    <row r="144">
      <c r="A144" s="94" t="s">
        <v>423</v>
      </c>
      <c r="B144" s="94" t="s">
        <v>3941</v>
      </c>
      <c r="C144" s="94">
        <v>2020.0</v>
      </c>
      <c r="D144" s="94" t="s">
        <v>11352</v>
      </c>
      <c r="E144" s="94" t="s">
        <v>10984</v>
      </c>
      <c r="F144" s="94" t="s">
        <v>11353</v>
      </c>
      <c r="G144" s="94" t="s">
        <v>11354</v>
      </c>
      <c r="H144" s="94" t="s">
        <v>11355</v>
      </c>
      <c r="I144" s="94" t="s">
        <v>11356</v>
      </c>
      <c r="J144" s="79" t="s">
        <v>11357</v>
      </c>
      <c r="K144" s="94" t="s">
        <v>11358</v>
      </c>
      <c r="L144" s="94" t="s">
        <v>11359</v>
      </c>
      <c r="M144" s="94" t="s">
        <v>11360</v>
      </c>
      <c r="N144" s="94" t="s">
        <v>11361</v>
      </c>
      <c r="O144" s="94" t="s">
        <v>11229</v>
      </c>
      <c r="P144" s="94" t="s">
        <v>11362</v>
      </c>
      <c r="Q144" s="94" t="s">
        <v>11363</v>
      </c>
      <c r="R144" s="394" t="s">
        <v>11364</v>
      </c>
      <c r="S144" s="378" t="s">
        <v>10445</v>
      </c>
      <c r="T144" s="79" t="s">
        <v>3940</v>
      </c>
      <c r="U144" s="79" t="s">
        <v>3941</v>
      </c>
      <c r="V144" s="79" t="s">
        <v>3942</v>
      </c>
      <c r="W144" s="79" t="s">
        <v>3943</v>
      </c>
      <c r="X144" s="79" t="s">
        <v>3944</v>
      </c>
      <c r="Y144" s="79">
        <v>2020.0</v>
      </c>
      <c r="Z144" s="385">
        <v>43983.0</v>
      </c>
      <c r="AA144" s="106"/>
      <c r="AB144" s="106"/>
      <c r="AC144" s="79" t="s">
        <v>3945</v>
      </c>
      <c r="AD144" s="106"/>
      <c r="AE144" s="106"/>
      <c r="AF144" s="106"/>
      <c r="AG144" s="106"/>
      <c r="AH144" s="106"/>
      <c r="AI144" s="106"/>
      <c r="AJ144" s="106"/>
      <c r="AK144" s="106"/>
      <c r="AL144" s="106"/>
      <c r="AM144" s="106"/>
      <c r="AN144" s="106"/>
    </row>
    <row r="145">
      <c r="A145" s="94" t="s">
        <v>697</v>
      </c>
      <c r="B145" s="121" t="s">
        <v>3949</v>
      </c>
      <c r="C145" s="94">
        <v>2023.0</v>
      </c>
      <c r="D145" s="94" t="s">
        <v>3948</v>
      </c>
      <c r="E145" s="94" t="s">
        <v>11196</v>
      </c>
      <c r="F145" s="395" t="s">
        <v>11365</v>
      </c>
      <c r="G145" s="94" t="s">
        <v>11366</v>
      </c>
      <c r="H145" s="94" t="s">
        <v>11367</v>
      </c>
      <c r="I145" s="395" t="s">
        <v>11368</v>
      </c>
      <c r="J145" s="395" t="s">
        <v>11369</v>
      </c>
      <c r="K145" s="395" t="s">
        <v>11370</v>
      </c>
      <c r="L145" s="395" t="s">
        <v>11018</v>
      </c>
      <c r="M145" s="395" t="s">
        <v>824</v>
      </c>
      <c r="N145" s="395" t="s">
        <v>11371</v>
      </c>
      <c r="O145" s="79" t="s">
        <v>10993</v>
      </c>
      <c r="P145" s="79" t="s">
        <v>11372</v>
      </c>
      <c r="Q145" s="395" t="s">
        <v>11373</v>
      </c>
      <c r="R145" s="382" t="s">
        <v>11374</v>
      </c>
      <c r="S145" s="378" t="s">
        <v>10447</v>
      </c>
      <c r="T145" s="79" t="s">
        <v>3948</v>
      </c>
      <c r="U145" s="79" t="s">
        <v>3949</v>
      </c>
      <c r="V145" s="79" t="s">
        <v>3950</v>
      </c>
      <c r="W145" s="79" t="s">
        <v>3951</v>
      </c>
      <c r="X145" s="79" t="s">
        <v>3952</v>
      </c>
      <c r="Y145" s="79">
        <v>2024.0</v>
      </c>
      <c r="Z145" s="384">
        <v>45280.0</v>
      </c>
      <c r="AA145" s="106"/>
      <c r="AB145" s="106"/>
      <c r="AC145" s="79" t="s">
        <v>3953</v>
      </c>
      <c r="AD145" s="106"/>
      <c r="AE145" s="106"/>
      <c r="AF145" s="106"/>
      <c r="AG145" s="106"/>
      <c r="AH145" s="106"/>
      <c r="AI145" s="106"/>
      <c r="AJ145" s="106"/>
      <c r="AK145" s="106"/>
      <c r="AL145" s="106"/>
      <c r="AM145" s="106"/>
      <c r="AN145" s="106"/>
    </row>
    <row r="146">
      <c r="A146" s="79" t="s">
        <v>342</v>
      </c>
      <c r="B146" s="79" t="s">
        <v>11375</v>
      </c>
      <c r="C146" s="79">
        <v>2013.0</v>
      </c>
      <c r="D146" s="79" t="s">
        <v>4274</v>
      </c>
      <c r="E146" s="79" t="s">
        <v>10984</v>
      </c>
      <c r="F146" s="79" t="s">
        <v>11376</v>
      </c>
      <c r="G146" s="79" t="s">
        <v>11377</v>
      </c>
      <c r="H146" s="79" t="s">
        <v>11378</v>
      </c>
      <c r="I146" s="79" t="s">
        <v>11379</v>
      </c>
      <c r="J146" s="79" t="s">
        <v>11380</v>
      </c>
      <c r="K146" s="79" t="s">
        <v>11381</v>
      </c>
      <c r="L146" s="79" t="s">
        <v>11018</v>
      </c>
      <c r="M146" s="79" t="s">
        <v>11382</v>
      </c>
      <c r="N146" s="79" t="s">
        <v>11383</v>
      </c>
      <c r="O146" s="79" t="s">
        <v>10993</v>
      </c>
      <c r="P146" s="79" t="s">
        <v>11384</v>
      </c>
      <c r="Q146" s="79" t="s">
        <v>11385</v>
      </c>
      <c r="R146" s="382" t="s">
        <v>11386</v>
      </c>
      <c r="S146" s="378" t="s">
        <v>10450</v>
      </c>
      <c r="T146" s="79" t="s">
        <v>4274</v>
      </c>
      <c r="U146" s="79" t="s">
        <v>4275</v>
      </c>
      <c r="V146" s="79" t="s">
        <v>4276</v>
      </c>
      <c r="W146" s="79" t="s">
        <v>4277</v>
      </c>
      <c r="X146" s="79" t="s">
        <v>4278</v>
      </c>
      <c r="Y146" s="79">
        <v>2013.0</v>
      </c>
      <c r="Z146" s="385">
        <v>41320.0</v>
      </c>
      <c r="AA146" s="79" t="s">
        <v>4279</v>
      </c>
      <c r="AB146" s="79" t="s">
        <v>4280</v>
      </c>
      <c r="AC146" s="79" t="s">
        <v>4281</v>
      </c>
      <c r="AD146" s="106"/>
      <c r="AE146" s="106"/>
      <c r="AF146" s="106"/>
      <c r="AG146" s="106"/>
      <c r="AH146" s="106"/>
      <c r="AI146" s="106"/>
      <c r="AJ146" s="106"/>
      <c r="AK146" s="106"/>
      <c r="AL146" s="106"/>
      <c r="AM146" s="106"/>
      <c r="AN146" s="106"/>
    </row>
    <row r="147">
      <c r="A147" s="396" t="s">
        <v>697</v>
      </c>
      <c r="B147" s="79" t="s">
        <v>4351</v>
      </c>
      <c r="C147" s="79">
        <v>2009.0</v>
      </c>
      <c r="D147" s="79" t="s">
        <v>11387</v>
      </c>
      <c r="E147" s="79" t="s">
        <v>10984</v>
      </c>
      <c r="F147" s="79" t="s">
        <v>11388</v>
      </c>
      <c r="G147" s="79" t="s">
        <v>11389</v>
      </c>
      <c r="H147" s="79" t="s">
        <v>11390</v>
      </c>
      <c r="I147" s="79" t="s">
        <v>11391</v>
      </c>
      <c r="J147" s="79" t="s">
        <v>11392</v>
      </c>
      <c r="K147" s="79" t="s">
        <v>11393</v>
      </c>
      <c r="L147" s="79" t="s">
        <v>11394</v>
      </c>
      <c r="M147" s="79" t="s">
        <v>11395</v>
      </c>
      <c r="N147" s="79" t="s">
        <v>11396</v>
      </c>
      <c r="O147" s="79" t="s">
        <v>10993</v>
      </c>
      <c r="P147" s="79" t="s">
        <v>11397</v>
      </c>
      <c r="Q147" s="79" t="s">
        <v>11398</v>
      </c>
      <c r="R147" s="382" t="s">
        <v>11399</v>
      </c>
      <c r="S147" s="378" t="s">
        <v>10453</v>
      </c>
      <c r="T147" s="79" t="s">
        <v>1358</v>
      </c>
      <c r="U147" s="79" t="s">
        <v>4351</v>
      </c>
      <c r="V147" s="79" t="s">
        <v>4352</v>
      </c>
      <c r="W147" s="79" t="s">
        <v>4353</v>
      </c>
      <c r="X147" s="79" t="s">
        <v>4354</v>
      </c>
      <c r="Y147" s="79">
        <v>2009.0</v>
      </c>
      <c r="Z147" s="385">
        <v>39927.0</v>
      </c>
      <c r="AA147" s="106"/>
      <c r="AB147" s="106"/>
      <c r="AC147" s="79" t="s">
        <v>1365</v>
      </c>
      <c r="AD147" s="106"/>
      <c r="AE147" s="106"/>
      <c r="AF147" s="106"/>
      <c r="AG147" s="106"/>
      <c r="AH147" s="106"/>
      <c r="AI147" s="106"/>
      <c r="AJ147" s="106"/>
      <c r="AK147" s="106"/>
      <c r="AL147" s="106"/>
      <c r="AM147" s="106"/>
      <c r="AN147" s="106"/>
    </row>
    <row r="148">
      <c r="A148" s="79" t="s">
        <v>697</v>
      </c>
      <c r="B148" s="79" t="s">
        <v>4521</v>
      </c>
      <c r="C148" s="79">
        <v>2025.0</v>
      </c>
      <c r="D148" s="79" t="s">
        <v>4523</v>
      </c>
      <c r="E148" s="79" t="s">
        <v>10984</v>
      </c>
      <c r="F148" s="79" t="s">
        <v>11107</v>
      </c>
      <c r="G148" s="79" t="s">
        <v>11400</v>
      </c>
      <c r="H148" s="79" t="s">
        <v>11401</v>
      </c>
      <c r="I148" s="79" t="s">
        <v>11402</v>
      </c>
      <c r="J148" s="79" t="s">
        <v>11403</v>
      </c>
      <c r="K148" s="79" t="s">
        <v>11404</v>
      </c>
      <c r="L148" s="79" t="s">
        <v>11405</v>
      </c>
      <c r="M148" s="79" t="s">
        <v>11406</v>
      </c>
      <c r="N148" s="79" t="s">
        <v>11407</v>
      </c>
      <c r="O148" s="79" t="s">
        <v>10993</v>
      </c>
      <c r="P148" s="79" t="s">
        <v>11408</v>
      </c>
      <c r="Q148" s="79" t="s">
        <v>11409</v>
      </c>
      <c r="R148" s="382" t="s">
        <v>11410</v>
      </c>
      <c r="S148" s="378" t="s">
        <v>10263</v>
      </c>
      <c r="T148" s="79" t="s">
        <v>4521</v>
      </c>
      <c r="U148" s="79" t="s">
        <v>4522</v>
      </c>
      <c r="V148" s="79" t="s">
        <v>4523</v>
      </c>
      <c r="W148" s="79">
        <v>2025.0</v>
      </c>
      <c r="X148" s="79" t="s">
        <v>1979</v>
      </c>
      <c r="Y148" s="79">
        <v>214.0</v>
      </c>
      <c r="Z148" s="106"/>
      <c r="AA148" s="79">
        <v>110677.0</v>
      </c>
      <c r="AB148" s="106"/>
      <c r="AC148" s="106"/>
      <c r="AD148" s="79">
        <v>0.0</v>
      </c>
      <c r="AE148" s="79">
        <v>0.0</v>
      </c>
      <c r="AF148" s="79" t="s">
        <v>4524</v>
      </c>
      <c r="AG148" s="79" t="s">
        <v>4525</v>
      </c>
      <c r="AH148" s="79" t="s">
        <v>4429</v>
      </c>
      <c r="AI148" s="79" t="s">
        <v>4430</v>
      </c>
      <c r="AJ148" s="106"/>
      <c r="AK148" s="79" t="s">
        <v>367</v>
      </c>
      <c r="AL148" s="79" t="s">
        <v>4526</v>
      </c>
      <c r="AM148" s="106"/>
      <c r="AN148" s="106"/>
    </row>
    <row r="149">
      <c r="A149" s="79" t="s">
        <v>329</v>
      </c>
      <c r="B149" s="79" t="s">
        <v>11411</v>
      </c>
      <c r="C149" s="79">
        <v>2024.0</v>
      </c>
      <c r="D149" s="79" t="s">
        <v>11412</v>
      </c>
      <c r="E149" s="79" t="s">
        <v>10984</v>
      </c>
      <c r="F149" s="79" t="s">
        <v>11048</v>
      </c>
      <c r="G149" s="79" t="s">
        <v>11413</v>
      </c>
      <c r="H149" s="79" t="s">
        <v>11414</v>
      </c>
      <c r="I149" s="79" t="s">
        <v>11415</v>
      </c>
      <c r="J149" s="79" t="s">
        <v>11416</v>
      </c>
      <c r="K149" s="79" t="s">
        <v>11417</v>
      </c>
      <c r="L149" s="79" t="s">
        <v>11188</v>
      </c>
      <c r="M149" s="79" t="s">
        <v>11418</v>
      </c>
      <c r="N149" s="79" t="s">
        <v>11419</v>
      </c>
      <c r="O149" s="79" t="s">
        <v>10993</v>
      </c>
      <c r="P149" s="79" t="s">
        <v>11420</v>
      </c>
      <c r="Q149" s="79" t="s">
        <v>11421</v>
      </c>
      <c r="R149" s="386" t="s">
        <v>11422</v>
      </c>
      <c r="S149" s="378" t="s">
        <v>10463</v>
      </c>
      <c r="T149" s="79" t="s">
        <v>4789</v>
      </c>
      <c r="U149" s="79" t="s">
        <v>4790</v>
      </c>
      <c r="V149" s="79" t="s">
        <v>4791</v>
      </c>
      <c r="W149" s="79">
        <v>2024.0</v>
      </c>
      <c r="X149" s="79" t="s">
        <v>4792</v>
      </c>
      <c r="Y149" s="79">
        <v>85.0</v>
      </c>
      <c r="Z149" s="106"/>
      <c r="AA149" s="106"/>
      <c r="AB149" s="79">
        <v>163.0</v>
      </c>
      <c r="AC149" s="79">
        <v>165.0</v>
      </c>
      <c r="AD149" s="79">
        <v>0.0</v>
      </c>
      <c r="AE149" s="79">
        <v>0.0</v>
      </c>
      <c r="AF149" s="79" t="s">
        <v>4793</v>
      </c>
      <c r="AG149" s="79" t="s">
        <v>4794</v>
      </c>
      <c r="AH149" s="79" t="s">
        <v>4429</v>
      </c>
      <c r="AI149" s="79" t="s">
        <v>4430</v>
      </c>
      <c r="AJ149" s="79" t="s">
        <v>4617</v>
      </c>
      <c r="AK149" s="79" t="s">
        <v>367</v>
      </c>
      <c r="AL149" s="79" t="s">
        <v>4795</v>
      </c>
      <c r="AM149" s="106"/>
      <c r="AN149" s="106"/>
    </row>
    <row r="150">
      <c r="A150" s="79" t="s">
        <v>368</v>
      </c>
      <c r="B150" s="397" t="s">
        <v>11423</v>
      </c>
      <c r="C150" s="79">
        <v>2024.0</v>
      </c>
      <c r="D150" s="398" t="s">
        <v>4836</v>
      </c>
      <c r="E150" s="79" t="s">
        <v>10984</v>
      </c>
      <c r="F150" s="79" t="s">
        <v>11424</v>
      </c>
      <c r="G150" s="79" t="s">
        <v>11425</v>
      </c>
      <c r="H150" s="2" t="s">
        <v>11426</v>
      </c>
      <c r="I150" s="399" t="s">
        <v>11427</v>
      </c>
      <c r="J150" s="79" t="s">
        <v>11428</v>
      </c>
      <c r="K150" s="79" t="s">
        <v>11429</v>
      </c>
      <c r="L150" s="79" t="s">
        <v>11188</v>
      </c>
      <c r="M150" s="79" t="s">
        <v>11430</v>
      </c>
      <c r="N150" s="2" t="s">
        <v>11431</v>
      </c>
      <c r="O150" s="79" t="s">
        <v>10993</v>
      </c>
      <c r="P150" s="79" t="s">
        <v>11432</v>
      </c>
      <c r="Q150" s="400" t="s">
        <v>11433</v>
      </c>
      <c r="R150" s="381" t="s">
        <v>11434</v>
      </c>
      <c r="S150" s="383" t="s">
        <v>11435</v>
      </c>
      <c r="T150" s="79" t="s">
        <v>4834</v>
      </c>
      <c r="U150" s="79" t="s">
        <v>4835</v>
      </c>
      <c r="V150" s="79" t="s">
        <v>4836</v>
      </c>
      <c r="W150" s="79">
        <v>2024.0</v>
      </c>
      <c r="X150" s="79" t="s">
        <v>4837</v>
      </c>
      <c r="Y150" s="79">
        <v>40.0</v>
      </c>
      <c r="Z150" s="79">
        <v>10.0</v>
      </c>
      <c r="AA150" s="106"/>
      <c r="AB150" s="79">
        <v>681.0</v>
      </c>
      <c r="AC150" s="79">
        <v>687.0</v>
      </c>
      <c r="AD150" s="79">
        <v>0.0</v>
      </c>
      <c r="AE150" s="79">
        <v>6.0</v>
      </c>
      <c r="AF150" s="79" t="s">
        <v>4838</v>
      </c>
      <c r="AG150" s="79" t="s">
        <v>4839</v>
      </c>
      <c r="AH150" s="79" t="s">
        <v>4429</v>
      </c>
      <c r="AI150" s="79" t="s">
        <v>4430</v>
      </c>
      <c r="AJ150" s="106"/>
      <c r="AK150" s="79" t="s">
        <v>367</v>
      </c>
      <c r="AL150" s="79" t="s">
        <v>4840</v>
      </c>
      <c r="AM150" s="106"/>
      <c r="AN150" s="106"/>
    </row>
    <row r="151">
      <c r="A151" s="79" t="s">
        <v>926</v>
      </c>
      <c r="B151" s="121" t="s">
        <v>11436</v>
      </c>
      <c r="C151" s="79">
        <v>2024.0</v>
      </c>
      <c r="D151" s="79" t="s">
        <v>4845</v>
      </c>
      <c r="E151" s="79" t="s">
        <v>10984</v>
      </c>
      <c r="F151" s="79" t="s">
        <v>11107</v>
      </c>
      <c r="G151" s="79" t="s">
        <v>11437</v>
      </c>
      <c r="H151" s="106"/>
      <c r="I151" s="79" t="s">
        <v>11438</v>
      </c>
      <c r="J151" s="79" t="s">
        <v>11439</v>
      </c>
      <c r="K151" s="79" t="s">
        <v>11440</v>
      </c>
      <c r="L151" s="79" t="s">
        <v>11441</v>
      </c>
      <c r="M151" s="79" t="s">
        <v>11442</v>
      </c>
      <c r="N151" s="79" t="s">
        <v>11443</v>
      </c>
      <c r="O151" s="79" t="s">
        <v>10993</v>
      </c>
      <c r="P151" s="79" t="s">
        <v>11444</v>
      </c>
      <c r="Q151" s="79" t="s">
        <v>11445</v>
      </c>
      <c r="R151" s="383" t="s">
        <v>11446</v>
      </c>
      <c r="S151" s="378" t="s">
        <v>10468</v>
      </c>
      <c r="T151" s="79" t="s">
        <v>4843</v>
      </c>
      <c r="U151" s="79" t="s">
        <v>4844</v>
      </c>
      <c r="V151" s="79" t="s">
        <v>4845</v>
      </c>
      <c r="W151" s="79">
        <v>2024.0</v>
      </c>
      <c r="X151" s="79" t="s">
        <v>4846</v>
      </c>
      <c r="Y151" s="79">
        <v>302.0</v>
      </c>
      <c r="Z151" s="106"/>
      <c r="AA151" s="106"/>
      <c r="AB151" s="79">
        <v>446.0</v>
      </c>
      <c r="AC151" s="79">
        <v>453.0</v>
      </c>
      <c r="AD151" s="79">
        <v>0.0</v>
      </c>
      <c r="AE151" s="79">
        <v>2.0</v>
      </c>
      <c r="AF151" s="79" t="s">
        <v>4847</v>
      </c>
      <c r="AG151" s="79" t="s">
        <v>4848</v>
      </c>
      <c r="AH151" s="79" t="s">
        <v>4429</v>
      </c>
      <c r="AI151" s="79" t="s">
        <v>4430</v>
      </c>
      <c r="AJ151" s="106"/>
      <c r="AK151" s="79" t="s">
        <v>367</v>
      </c>
      <c r="AL151" s="79" t="s">
        <v>4849</v>
      </c>
      <c r="AM151" s="106"/>
      <c r="AN151" s="106"/>
    </row>
    <row r="152" ht="49.5" customHeight="1">
      <c r="A152" s="79" t="s">
        <v>364</v>
      </c>
      <c r="B152" s="79" t="s">
        <v>11447</v>
      </c>
      <c r="C152" s="401">
        <v>45483.0</v>
      </c>
      <c r="D152" s="79" t="s">
        <v>4941</v>
      </c>
      <c r="E152" s="79" t="s">
        <v>10984</v>
      </c>
      <c r="F152" s="79" t="s">
        <v>11448</v>
      </c>
      <c r="G152" s="79" t="s">
        <v>11449</v>
      </c>
      <c r="H152" s="79" t="s">
        <v>11450</v>
      </c>
      <c r="I152" s="79" t="s">
        <v>11451</v>
      </c>
      <c r="J152" s="79" t="s">
        <v>11452</v>
      </c>
      <c r="K152" s="79" t="s">
        <v>11453</v>
      </c>
      <c r="L152" s="79" t="s">
        <v>11018</v>
      </c>
      <c r="M152" s="79" t="s">
        <v>11454</v>
      </c>
      <c r="N152" s="79" t="s">
        <v>11455</v>
      </c>
      <c r="O152" s="79" t="s">
        <v>10993</v>
      </c>
      <c r="P152" s="79" t="s">
        <v>11456</v>
      </c>
      <c r="Q152" s="79" t="s">
        <v>11457</v>
      </c>
      <c r="R152" s="382" t="s">
        <v>11458</v>
      </c>
      <c r="S152" s="378" t="s">
        <v>10472</v>
      </c>
      <c r="T152" s="79" t="s">
        <v>4939</v>
      </c>
      <c r="U152" s="79" t="s">
        <v>4940</v>
      </c>
      <c r="V152" s="79" t="s">
        <v>4941</v>
      </c>
      <c r="W152" s="79">
        <v>2024.0</v>
      </c>
      <c r="X152" s="79" t="s">
        <v>4942</v>
      </c>
      <c r="Y152" s="79">
        <v>9.0</v>
      </c>
      <c r="Z152" s="79">
        <v>4.0</v>
      </c>
      <c r="AA152" s="106"/>
      <c r="AB152" s="106"/>
      <c r="AC152" s="106"/>
      <c r="AD152" s="79">
        <v>0.0</v>
      </c>
      <c r="AE152" s="79">
        <v>1.0</v>
      </c>
      <c r="AF152" s="79" t="s">
        <v>4943</v>
      </c>
      <c r="AG152" s="79" t="s">
        <v>4944</v>
      </c>
      <c r="AH152" s="79" t="s">
        <v>4429</v>
      </c>
      <c r="AI152" s="79" t="s">
        <v>4430</v>
      </c>
      <c r="AJ152" s="79" t="s">
        <v>4767</v>
      </c>
      <c r="AK152" s="79" t="s">
        <v>367</v>
      </c>
      <c r="AL152" s="79" t="s">
        <v>4945</v>
      </c>
      <c r="AM152" s="106"/>
      <c r="AN152" s="106"/>
    </row>
    <row r="153" ht="56.25" customHeight="1">
      <c r="A153" s="402" t="s">
        <v>364</v>
      </c>
      <c r="B153" s="79" t="s">
        <v>11459</v>
      </c>
      <c r="C153" s="403">
        <v>45343.0</v>
      </c>
      <c r="D153" s="79" t="s">
        <v>5007</v>
      </c>
      <c r="E153" s="79" t="s">
        <v>10984</v>
      </c>
      <c r="F153" s="79" t="s">
        <v>11460</v>
      </c>
      <c r="G153" s="79" t="s">
        <v>11461</v>
      </c>
      <c r="H153" s="192" t="s">
        <v>11462</v>
      </c>
      <c r="I153" s="79" t="s">
        <v>11463</v>
      </c>
      <c r="J153" s="79" t="s">
        <v>11464</v>
      </c>
      <c r="K153" s="402" t="s">
        <v>11465</v>
      </c>
      <c r="L153" s="79" t="s">
        <v>11466</v>
      </c>
      <c r="M153" s="79" t="s">
        <v>11467</v>
      </c>
      <c r="N153" s="79" t="s">
        <v>11468</v>
      </c>
      <c r="O153" s="79" t="s">
        <v>10993</v>
      </c>
      <c r="P153" s="79" t="s">
        <v>11469</v>
      </c>
      <c r="Q153" s="79" t="s">
        <v>11470</v>
      </c>
      <c r="R153" s="382" t="s">
        <v>11471</v>
      </c>
      <c r="S153" s="378" t="s">
        <v>11472</v>
      </c>
      <c r="T153" s="79" t="s">
        <v>5005</v>
      </c>
      <c r="U153" s="79" t="s">
        <v>5006</v>
      </c>
      <c r="V153" s="79" t="s">
        <v>5007</v>
      </c>
      <c r="W153" s="79">
        <v>2024.0</v>
      </c>
      <c r="X153" s="79" t="s">
        <v>5008</v>
      </c>
      <c r="Y153" s="79">
        <v>39.0</v>
      </c>
      <c r="Z153" s="79">
        <v>7.0</v>
      </c>
      <c r="AA153" s="106"/>
      <c r="AB153" s="79">
        <v>1103.0</v>
      </c>
      <c r="AC153" s="79">
        <v>1111.0</v>
      </c>
      <c r="AD153" s="79">
        <v>0.0</v>
      </c>
      <c r="AE153" s="79">
        <v>3.0</v>
      </c>
      <c r="AF153" s="79" t="s">
        <v>5009</v>
      </c>
      <c r="AG153" s="79" t="s">
        <v>5010</v>
      </c>
      <c r="AH153" s="79" t="s">
        <v>4429</v>
      </c>
      <c r="AI153" s="79" t="s">
        <v>4430</v>
      </c>
      <c r="AJ153" s="79" t="s">
        <v>5011</v>
      </c>
      <c r="AK153" s="79" t="s">
        <v>367</v>
      </c>
      <c r="AL153" s="79" t="s">
        <v>5012</v>
      </c>
      <c r="AM153" s="106"/>
      <c r="AN153" s="106"/>
    </row>
    <row r="154">
      <c r="A154" s="79" t="s">
        <v>386</v>
      </c>
      <c r="B154" s="121" t="s">
        <v>11473</v>
      </c>
      <c r="C154" s="404">
        <v>45293.0</v>
      </c>
      <c r="D154" s="79" t="s">
        <v>11474</v>
      </c>
      <c r="E154" s="79" t="s">
        <v>11475</v>
      </c>
      <c r="F154" s="79" t="s">
        <v>11448</v>
      </c>
      <c r="G154" s="79" t="s">
        <v>11476</v>
      </c>
      <c r="H154" s="79" t="s">
        <v>11477</v>
      </c>
      <c r="I154" s="79" t="s">
        <v>11478</v>
      </c>
      <c r="J154" s="79" t="s">
        <v>11100</v>
      </c>
      <c r="K154" s="79" t="s">
        <v>10888</v>
      </c>
      <c r="L154" s="79" t="s">
        <v>11479</v>
      </c>
      <c r="M154" s="79" t="s">
        <v>11480</v>
      </c>
      <c r="N154" s="79" t="s">
        <v>11481</v>
      </c>
      <c r="O154" s="79" t="s">
        <v>10993</v>
      </c>
      <c r="P154" s="79" t="s">
        <v>11482</v>
      </c>
      <c r="Q154" s="79" t="s">
        <v>11483</v>
      </c>
      <c r="R154" s="383" t="s">
        <v>11484</v>
      </c>
      <c r="S154" s="378" t="s">
        <v>10481</v>
      </c>
      <c r="T154" s="79" t="s">
        <v>5087</v>
      </c>
      <c r="U154" s="79" t="s">
        <v>5088</v>
      </c>
      <c r="V154" s="79" t="s">
        <v>5089</v>
      </c>
      <c r="W154" s="79">
        <v>2024.0</v>
      </c>
      <c r="X154" s="79" t="s">
        <v>4642</v>
      </c>
      <c r="Y154" s="79">
        <v>13.0</v>
      </c>
      <c r="Z154" s="79">
        <v>1.0</v>
      </c>
      <c r="AA154" s="79" t="s">
        <v>5090</v>
      </c>
      <c r="AB154" s="106"/>
      <c r="AC154" s="106"/>
      <c r="AD154" s="79">
        <v>0.0</v>
      </c>
      <c r="AE154" s="79">
        <v>2.0</v>
      </c>
      <c r="AF154" s="79" t="s">
        <v>5091</v>
      </c>
      <c r="AG154" s="79" t="s">
        <v>5092</v>
      </c>
      <c r="AH154" s="79" t="s">
        <v>4429</v>
      </c>
      <c r="AI154" s="79" t="s">
        <v>4430</v>
      </c>
      <c r="AJ154" s="79" t="s">
        <v>4767</v>
      </c>
      <c r="AK154" s="79" t="s">
        <v>367</v>
      </c>
      <c r="AL154" s="79" t="s">
        <v>5093</v>
      </c>
      <c r="AM154" s="106"/>
      <c r="AN154" s="106"/>
    </row>
    <row r="155">
      <c r="A155" s="79" t="s">
        <v>386</v>
      </c>
      <c r="B155" s="79" t="s">
        <v>11485</v>
      </c>
      <c r="C155" s="79">
        <v>2023.0</v>
      </c>
      <c r="D155" s="79" t="s">
        <v>5335</v>
      </c>
      <c r="E155" s="79" t="s">
        <v>10984</v>
      </c>
      <c r="F155" s="79" t="s">
        <v>11486</v>
      </c>
      <c r="G155" s="79" t="s">
        <v>11487</v>
      </c>
      <c r="H155" s="79" t="s">
        <v>11488</v>
      </c>
      <c r="I155" s="79" t="s">
        <v>11489</v>
      </c>
      <c r="J155" s="79" t="s">
        <v>11490</v>
      </c>
      <c r="K155" s="79" t="s">
        <v>11491</v>
      </c>
      <c r="L155" s="79" t="s">
        <v>11479</v>
      </c>
      <c r="M155" s="79" t="s">
        <v>11492</v>
      </c>
      <c r="N155" s="79" t="s">
        <v>11493</v>
      </c>
      <c r="O155" s="79" t="s">
        <v>11163</v>
      </c>
      <c r="P155" s="79" t="s">
        <v>11494</v>
      </c>
      <c r="Q155" s="79" t="s">
        <v>11495</v>
      </c>
      <c r="R155" s="383" t="s">
        <v>11496</v>
      </c>
      <c r="S155" s="378" t="s">
        <v>10487</v>
      </c>
      <c r="T155" s="79" t="s">
        <v>5333</v>
      </c>
      <c r="U155" s="79" t="s">
        <v>5334</v>
      </c>
      <c r="V155" s="79" t="s">
        <v>5335</v>
      </c>
      <c r="W155" s="79">
        <v>2023.0</v>
      </c>
      <c r="X155" s="79" t="s">
        <v>4933</v>
      </c>
      <c r="Y155" s="79">
        <v>260.0</v>
      </c>
      <c r="Z155" s="106"/>
      <c r="AA155" s="79">
        <v>113485.0</v>
      </c>
      <c r="AB155" s="106"/>
      <c r="AC155" s="106"/>
      <c r="AD155" s="79">
        <v>0.0</v>
      </c>
      <c r="AE155" s="79">
        <v>4.0</v>
      </c>
      <c r="AF155" s="79" t="s">
        <v>5336</v>
      </c>
      <c r="AG155" s="79" t="s">
        <v>5337</v>
      </c>
      <c r="AH155" s="79" t="s">
        <v>4429</v>
      </c>
      <c r="AI155" s="79" t="s">
        <v>4430</v>
      </c>
      <c r="AJ155" s="79" t="s">
        <v>4617</v>
      </c>
      <c r="AK155" s="79" t="s">
        <v>367</v>
      </c>
      <c r="AL155" s="79" t="s">
        <v>5338</v>
      </c>
      <c r="AM155" s="106"/>
      <c r="AN155" s="106"/>
    </row>
    <row r="156">
      <c r="A156" s="79" t="s">
        <v>400</v>
      </c>
      <c r="B156" s="79" t="s">
        <v>11497</v>
      </c>
      <c r="C156" s="79">
        <v>2022.0</v>
      </c>
      <c r="D156" s="79" t="s">
        <v>11498</v>
      </c>
      <c r="E156" s="79" t="s">
        <v>10984</v>
      </c>
      <c r="F156" s="79" t="s">
        <v>11499</v>
      </c>
      <c r="G156" s="79" t="s">
        <v>11500</v>
      </c>
      <c r="H156" s="79" t="s">
        <v>11501</v>
      </c>
      <c r="I156" s="79" t="s">
        <v>11502</v>
      </c>
      <c r="J156" s="79" t="s">
        <v>11503</v>
      </c>
      <c r="K156" s="79" t="s">
        <v>11504</v>
      </c>
      <c r="L156" s="79" t="s">
        <v>11505</v>
      </c>
      <c r="M156" s="79" t="s">
        <v>11506</v>
      </c>
      <c r="N156" s="79" t="s">
        <v>11507</v>
      </c>
      <c r="O156" s="79" t="s">
        <v>10993</v>
      </c>
      <c r="P156" s="79" t="s">
        <v>11508</v>
      </c>
      <c r="Q156" s="79" t="s">
        <v>11069</v>
      </c>
      <c r="R156" s="383" t="s">
        <v>11509</v>
      </c>
      <c r="S156" s="378" t="s">
        <v>10496</v>
      </c>
      <c r="T156" s="79" t="s">
        <v>5553</v>
      </c>
      <c r="U156" s="79" t="s">
        <v>5554</v>
      </c>
      <c r="V156" s="79" t="s">
        <v>392</v>
      </c>
      <c r="W156" s="79">
        <v>2023.0</v>
      </c>
      <c r="X156" s="79" t="s">
        <v>5555</v>
      </c>
      <c r="Y156" s="79">
        <v>82.0</v>
      </c>
      <c r="Z156" s="79">
        <v>2.0</v>
      </c>
      <c r="AA156" s="106"/>
      <c r="AB156" s="79">
        <v>39.0</v>
      </c>
      <c r="AC156" s="79">
        <v>49.0</v>
      </c>
      <c r="AD156" s="79">
        <v>0.0</v>
      </c>
      <c r="AE156" s="79">
        <v>5.0</v>
      </c>
      <c r="AF156" s="106"/>
      <c r="AG156" s="383" t="s">
        <v>5556</v>
      </c>
      <c r="AH156" s="79" t="s">
        <v>4429</v>
      </c>
      <c r="AI156" s="79" t="s">
        <v>4430</v>
      </c>
      <c r="AJ156" s="106"/>
      <c r="AK156" s="79" t="s">
        <v>367</v>
      </c>
      <c r="AL156" s="79" t="s">
        <v>5557</v>
      </c>
      <c r="AM156" s="106"/>
      <c r="AN156" s="106"/>
    </row>
    <row r="157">
      <c r="A157" s="79" t="s">
        <v>400</v>
      </c>
      <c r="B157" s="79" t="s">
        <v>11510</v>
      </c>
      <c r="C157" s="79">
        <v>2021.0</v>
      </c>
      <c r="D157" s="79" t="s">
        <v>11511</v>
      </c>
      <c r="E157" s="79" t="s">
        <v>10984</v>
      </c>
      <c r="F157" s="79" t="s">
        <v>11512</v>
      </c>
      <c r="G157" s="79" t="s">
        <v>11500</v>
      </c>
      <c r="H157" s="79" t="s">
        <v>11513</v>
      </c>
      <c r="I157" s="79" t="s">
        <v>11514</v>
      </c>
      <c r="J157" s="79" t="s">
        <v>11515</v>
      </c>
      <c r="K157" s="79" t="s">
        <v>11516</v>
      </c>
      <c r="L157" s="79" t="s">
        <v>11517</v>
      </c>
      <c r="M157" s="79" t="s">
        <v>11518</v>
      </c>
      <c r="N157" s="79" t="s">
        <v>11519</v>
      </c>
      <c r="O157" s="79" t="s">
        <v>10993</v>
      </c>
      <c r="P157" s="79" t="s">
        <v>11508</v>
      </c>
      <c r="Q157" s="79" t="s">
        <v>11520</v>
      </c>
      <c r="R157" s="405" t="s">
        <v>11521</v>
      </c>
      <c r="S157" s="378" t="s">
        <v>10502</v>
      </c>
      <c r="T157" s="79" t="s">
        <v>5634</v>
      </c>
      <c r="U157" s="79" t="s">
        <v>5635</v>
      </c>
      <c r="V157" s="79" t="s">
        <v>5636</v>
      </c>
      <c r="W157" s="79">
        <v>2022.0</v>
      </c>
      <c r="X157" s="79" t="s">
        <v>5637</v>
      </c>
      <c r="Y157" s="79">
        <v>26.0</v>
      </c>
      <c r="Z157" s="79">
        <v>6.0</v>
      </c>
      <c r="AA157" s="106"/>
      <c r="AB157" s="79">
        <v>429.0</v>
      </c>
      <c r="AC157" s="79">
        <v>438.0</v>
      </c>
      <c r="AD157" s="79">
        <v>0.0</v>
      </c>
      <c r="AE157" s="79">
        <v>6.0</v>
      </c>
      <c r="AF157" s="79" t="s">
        <v>5638</v>
      </c>
      <c r="AG157" s="79" t="s">
        <v>5639</v>
      </c>
      <c r="AH157" s="79" t="s">
        <v>4429</v>
      </c>
      <c r="AI157" s="79" t="s">
        <v>4430</v>
      </c>
      <c r="AJ157" s="79" t="s">
        <v>4617</v>
      </c>
      <c r="AK157" s="79" t="s">
        <v>367</v>
      </c>
      <c r="AL157" s="79" t="s">
        <v>5640</v>
      </c>
      <c r="AM157" s="106"/>
      <c r="AN157" s="106"/>
    </row>
    <row r="158">
      <c r="A158" s="79" t="s">
        <v>400</v>
      </c>
      <c r="B158" s="79" t="s">
        <v>11522</v>
      </c>
      <c r="C158" s="79">
        <v>2023.0</v>
      </c>
      <c r="D158" s="79" t="s">
        <v>5335</v>
      </c>
      <c r="E158" s="79" t="s">
        <v>10984</v>
      </c>
      <c r="F158" s="79" t="s">
        <v>11499</v>
      </c>
      <c r="G158" s="79" t="s">
        <v>11523</v>
      </c>
      <c r="H158" s="79" t="s">
        <v>11513</v>
      </c>
      <c r="I158" s="79" t="s">
        <v>11524</v>
      </c>
      <c r="J158" s="79" t="s">
        <v>11525</v>
      </c>
      <c r="K158" s="79" t="s">
        <v>11526</v>
      </c>
      <c r="L158" s="79" t="s">
        <v>11527</v>
      </c>
      <c r="M158" s="79" t="s">
        <v>11528</v>
      </c>
      <c r="N158" s="79" t="s">
        <v>11529</v>
      </c>
      <c r="O158" s="79" t="s">
        <v>10993</v>
      </c>
      <c r="P158" s="79" t="s">
        <v>11508</v>
      </c>
      <c r="Q158" s="79" t="s">
        <v>11530</v>
      </c>
      <c r="R158" s="382" t="s">
        <v>11531</v>
      </c>
      <c r="S158" s="378" t="s">
        <v>10487</v>
      </c>
      <c r="T158" s="79" t="s">
        <v>5682</v>
      </c>
      <c r="U158" s="79" t="s">
        <v>5683</v>
      </c>
      <c r="V158" s="79" t="s">
        <v>5684</v>
      </c>
      <c r="W158" s="79">
        <v>2022.0</v>
      </c>
      <c r="X158" s="79" t="s">
        <v>1647</v>
      </c>
      <c r="Y158" s="79">
        <v>150.0</v>
      </c>
      <c r="Z158" s="79">
        <v>4.0</v>
      </c>
      <c r="AA158" s="79" t="s">
        <v>5685</v>
      </c>
      <c r="AB158" s="106"/>
      <c r="AC158" s="106"/>
      <c r="AD158" s="79">
        <v>0.0</v>
      </c>
      <c r="AE158" s="79">
        <v>87.0</v>
      </c>
      <c r="AF158" s="79" t="s">
        <v>5686</v>
      </c>
      <c r="AG158" s="79" t="s">
        <v>5687</v>
      </c>
      <c r="AH158" s="79" t="s">
        <v>4429</v>
      </c>
      <c r="AI158" s="79" t="s">
        <v>4430</v>
      </c>
      <c r="AJ158" s="79" t="s">
        <v>5157</v>
      </c>
      <c r="AK158" s="79" t="s">
        <v>367</v>
      </c>
      <c r="AL158" s="79" t="s">
        <v>5688</v>
      </c>
      <c r="AM158" s="106"/>
      <c r="AN158" s="106"/>
    </row>
    <row r="159">
      <c r="A159" s="212" t="s">
        <v>400</v>
      </c>
      <c r="B159" s="212" t="s">
        <v>11532</v>
      </c>
      <c r="C159" s="212">
        <v>2021.0</v>
      </c>
      <c r="D159" s="212" t="s">
        <v>5692</v>
      </c>
      <c r="E159" s="212" t="s">
        <v>10984</v>
      </c>
      <c r="F159" s="212" t="s">
        <v>11533</v>
      </c>
      <c r="G159" s="212" t="s">
        <v>11534</v>
      </c>
      <c r="H159" s="212" t="s">
        <v>11535</v>
      </c>
      <c r="I159" s="212" t="s">
        <v>11536</v>
      </c>
      <c r="J159" s="212" t="s">
        <v>11537</v>
      </c>
      <c r="K159" s="212" t="s">
        <v>11526</v>
      </c>
      <c r="L159" s="212" t="s">
        <v>11505</v>
      </c>
      <c r="M159" s="212" t="s">
        <v>11528</v>
      </c>
      <c r="N159" s="212" t="s">
        <v>11538</v>
      </c>
      <c r="O159" s="212" t="s">
        <v>10993</v>
      </c>
      <c r="P159" s="212" t="s">
        <v>11539</v>
      </c>
      <c r="Q159" s="212" t="s">
        <v>11530</v>
      </c>
      <c r="R159" s="406" t="s">
        <v>11540</v>
      </c>
      <c r="S159" s="407" t="s">
        <v>10505</v>
      </c>
      <c r="T159" s="408" t="s">
        <v>5690</v>
      </c>
      <c r="U159" s="408" t="s">
        <v>5691</v>
      </c>
      <c r="V159" s="408" t="s">
        <v>5692</v>
      </c>
      <c r="W159" s="408">
        <v>2022.0</v>
      </c>
      <c r="X159" s="408" t="s">
        <v>2103</v>
      </c>
      <c r="Y159" s="408">
        <v>12.0</v>
      </c>
      <c r="Z159" s="408">
        <v>9.0</v>
      </c>
      <c r="AA159" s="408" t="s">
        <v>5693</v>
      </c>
      <c r="AB159" s="409"/>
      <c r="AC159" s="409"/>
      <c r="AD159" s="408">
        <v>0.0</v>
      </c>
      <c r="AE159" s="408">
        <v>2.0</v>
      </c>
      <c r="AF159" s="408" t="s">
        <v>5694</v>
      </c>
      <c r="AG159" s="408" t="s">
        <v>5695</v>
      </c>
      <c r="AH159" s="408" t="s">
        <v>4429</v>
      </c>
      <c r="AI159" s="408" t="s">
        <v>4430</v>
      </c>
      <c r="AJ159" s="408" t="s">
        <v>4767</v>
      </c>
      <c r="AK159" s="408" t="s">
        <v>367</v>
      </c>
      <c r="AL159" s="408" t="s">
        <v>5696</v>
      </c>
      <c r="AM159" s="409"/>
      <c r="AN159" s="409"/>
    </row>
    <row r="160">
      <c r="A160" s="94" t="s">
        <v>11541</v>
      </c>
      <c r="B160" s="121" t="s">
        <v>11542</v>
      </c>
      <c r="C160" s="395">
        <v>2021.0</v>
      </c>
      <c r="D160" s="395" t="s">
        <v>6017</v>
      </c>
      <c r="E160" s="94" t="s">
        <v>10984</v>
      </c>
      <c r="F160" s="395" t="s">
        <v>11543</v>
      </c>
      <c r="G160" s="94" t="s">
        <v>11544</v>
      </c>
      <c r="H160" s="94" t="s">
        <v>11545</v>
      </c>
      <c r="I160" s="395" t="s">
        <v>11546</v>
      </c>
      <c r="J160" s="395" t="s">
        <v>11547</v>
      </c>
      <c r="K160" s="395" t="s">
        <v>11548</v>
      </c>
      <c r="L160" s="395" t="s">
        <v>11549</v>
      </c>
      <c r="M160" s="79" t="s">
        <v>11550</v>
      </c>
      <c r="N160" s="79" t="s">
        <v>11551</v>
      </c>
      <c r="O160" s="395" t="s">
        <v>10993</v>
      </c>
      <c r="P160" s="395" t="s">
        <v>11508</v>
      </c>
      <c r="Q160" s="395" t="s">
        <v>11552</v>
      </c>
      <c r="R160" s="410" t="s">
        <v>11553</v>
      </c>
      <c r="S160" s="383" t="s">
        <v>11554</v>
      </c>
      <c r="T160" s="79" t="s">
        <v>6015</v>
      </c>
      <c r="U160" s="79" t="s">
        <v>6016</v>
      </c>
      <c r="V160" s="79" t="s">
        <v>6017</v>
      </c>
      <c r="W160" s="79">
        <v>2021.0</v>
      </c>
      <c r="X160" s="79" t="s">
        <v>4942</v>
      </c>
      <c r="Y160" s="79">
        <v>6.0</v>
      </c>
      <c r="Z160" s="79">
        <v>6.0</v>
      </c>
      <c r="AA160" s="106"/>
      <c r="AB160" s="79" t="s">
        <v>6018</v>
      </c>
      <c r="AC160" s="106"/>
      <c r="AD160" s="79">
        <v>0.0</v>
      </c>
      <c r="AE160" s="79">
        <v>10.0</v>
      </c>
      <c r="AF160" s="79" t="s">
        <v>6019</v>
      </c>
      <c r="AG160" s="383" t="s">
        <v>6020</v>
      </c>
      <c r="AH160" s="79" t="s">
        <v>4429</v>
      </c>
      <c r="AI160" s="79" t="s">
        <v>4430</v>
      </c>
      <c r="AJ160" s="79" t="s">
        <v>4767</v>
      </c>
      <c r="AK160" s="79" t="s">
        <v>367</v>
      </c>
      <c r="AL160" s="79" t="s">
        <v>6021</v>
      </c>
      <c r="AM160" s="106"/>
      <c r="AN160" s="106"/>
    </row>
    <row r="161">
      <c r="A161" s="79" t="s">
        <v>517</v>
      </c>
      <c r="B161" s="79" t="s">
        <v>11555</v>
      </c>
      <c r="C161" s="79">
        <v>2021.0</v>
      </c>
      <c r="D161" s="79" t="s">
        <v>3801</v>
      </c>
      <c r="E161" s="79" t="s">
        <v>10984</v>
      </c>
      <c r="F161" s="79" t="s">
        <v>11556</v>
      </c>
      <c r="G161" s="79" t="s">
        <v>11557</v>
      </c>
      <c r="H161" s="79" t="s">
        <v>11558</v>
      </c>
      <c r="I161" s="79" t="s">
        <v>11559</v>
      </c>
      <c r="J161" s="79" t="s">
        <v>11560</v>
      </c>
      <c r="K161" s="79" t="s">
        <v>11561</v>
      </c>
      <c r="L161" s="79" t="s">
        <v>11562</v>
      </c>
      <c r="M161" s="79" t="s">
        <v>11563</v>
      </c>
      <c r="N161" s="79" t="s">
        <v>11564</v>
      </c>
      <c r="O161" s="79" t="s">
        <v>10993</v>
      </c>
      <c r="P161" s="79" t="s">
        <v>11565</v>
      </c>
      <c r="Q161" s="79" t="s">
        <v>11069</v>
      </c>
      <c r="R161" s="381" t="s">
        <v>11566</v>
      </c>
      <c r="S161" s="383" t="s">
        <v>10523</v>
      </c>
      <c r="T161" s="79" t="s">
        <v>6231</v>
      </c>
      <c r="U161" s="79" t="s">
        <v>6232</v>
      </c>
      <c r="V161" s="79" t="s">
        <v>3801</v>
      </c>
      <c r="W161" s="79">
        <v>2021.0</v>
      </c>
      <c r="X161" s="79" t="s">
        <v>4907</v>
      </c>
      <c r="Y161" s="79">
        <v>479.0</v>
      </c>
      <c r="Z161" s="79">
        <v>7.0</v>
      </c>
      <c r="AA161" s="106"/>
      <c r="AB161" s="79">
        <v>1417.0</v>
      </c>
      <c r="AC161" s="79">
        <v>1425.0</v>
      </c>
      <c r="AD161" s="79">
        <v>0.0</v>
      </c>
      <c r="AE161" s="79">
        <v>62.0</v>
      </c>
      <c r="AF161" s="79" t="s">
        <v>3807</v>
      </c>
      <c r="AG161" s="378" t="s">
        <v>6233</v>
      </c>
      <c r="AH161" s="79" t="s">
        <v>4429</v>
      </c>
      <c r="AI161" s="79" t="s">
        <v>4430</v>
      </c>
      <c r="AJ161" s="79" t="s">
        <v>5011</v>
      </c>
      <c r="AK161" s="79" t="s">
        <v>367</v>
      </c>
      <c r="AL161" s="79" t="s">
        <v>6234</v>
      </c>
      <c r="AM161" s="106"/>
      <c r="AN161" s="106"/>
    </row>
    <row r="162">
      <c r="A162" s="79" t="s">
        <v>693</v>
      </c>
      <c r="B162" s="393" t="s">
        <v>11567</v>
      </c>
      <c r="C162" s="79">
        <v>2020.0</v>
      </c>
      <c r="D162" s="79" t="s">
        <v>6806</v>
      </c>
      <c r="E162" s="79" t="s">
        <v>10984</v>
      </c>
      <c r="F162" s="79" t="s">
        <v>11568</v>
      </c>
      <c r="G162" s="79" t="s">
        <v>11569</v>
      </c>
      <c r="H162" s="79" t="s">
        <v>11570</v>
      </c>
      <c r="I162" s="79" t="s">
        <v>11571</v>
      </c>
      <c r="J162" s="393" t="s">
        <v>11572</v>
      </c>
      <c r="K162" s="79" t="s">
        <v>10894</v>
      </c>
      <c r="L162" s="79" t="s">
        <v>11573</v>
      </c>
      <c r="M162" s="79" t="s">
        <v>11574</v>
      </c>
      <c r="N162" s="79" t="s">
        <v>11575</v>
      </c>
      <c r="O162" s="79" t="s">
        <v>10993</v>
      </c>
      <c r="P162" s="79" t="s">
        <v>11576</v>
      </c>
      <c r="Q162" s="79" t="s">
        <v>11577</v>
      </c>
      <c r="R162" s="411" t="s">
        <v>11578</v>
      </c>
      <c r="S162" s="378" t="s">
        <v>10529</v>
      </c>
      <c r="T162" s="79" t="s">
        <v>6804</v>
      </c>
      <c r="U162" s="79" t="s">
        <v>6805</v>
      </c>
      <c r="V162" s="79" t="s">
        <v>6806</v>
      </c>
      <c r="W162" s="79">
        <v>2020.0</v>
      </c>
      <c r="X162" s="79" t="s">
        <v>6807</v>
      </c>
      <c r="Y162" s="79">
        <v>59.0</v>
      </c>
      <c r="Z162" s="79">
        <v>3.0</v>
      </c>
      <c r="AA162" s="106"/>
      <c r="AB162" s="79">
        <v>266.0</v>
      </c>
      <c r="AC162" s="79">
        <v>277.0</v>
      </c>
      <c r="AD162" s="79">
        <v>0.0</v>
      </c>
      <c r="AE162" s="79">
        <v>21.0</v>
      </c>
      <c r="AF162" s="79" t="s">
        <v>6808</v>
      </c>
      <c r="AG162" s="378" t="s">
        <v>6809</v>
      </c>
      <c r="AH162" s="79" t="s">
        <v>4429</v>
      </c>
      <c r="AI162" s="79" t="s">
        <v>4430</v>
      </c>
      <c r="AJ162" s="106"/>
      <c r="AK162" s="79" t="s">
        <v>367</v>
      </c>
      <c r="AL162" s="79" t="s">
        <v>6810</v>
      </c>
      <c r="AM162" s="106"/>
      <c r="AN162" s="106"/>
    </row>
    <row r="163">
      <c r="A163" s="79" t="s">
        <v>697</v>
      </c>
      <c r="B163" s="121" t="s">
        <v>11579</v>
      </c>
      <c r="C163" s="79">
        <v>2018.0</v>
      </c>
      <c r="D163" s="79" t="s">
        <v>7433</v>
      </c>
      <c r="E163" s="79" t="s">
        <v>10984</v>
      </c>
      <c r="F163" s="79" t="s">
        <v>11580</v>
      </c>
      <c r="G163" s="79" t="s">
        <v>11581</v>
      </c>
      <c r="H163" s="79" t="s">
        <v>11582</v>
      </c>
      <c r="I163" s="79" t="s">
        <v>11583</v>
      </c>
      <c r="J163" s="79" t="s">
        <v>11584</v>
      </c>
      <c r="K163" s="79" t="s">
        <v>11585</v>
      </c>
      <c r="L163" s="79" t="s">
        <v>824</v>
      </c>
      <c r="M163" s="79" t="s">
        <v>824</v>
      </c>
      <c r="N163" s="79" t="s">
        <v>11586</v>
      </c>
      <c r="O163" s="79" t="s">
        <v>10993</v>
      </c>
      <c r="P163" s="79" t="s">
        <v>11587</v>
      </c>
      <c r="Q163" s="79" t="s">
        <v>11588</v>
      </c>
      <c r="R163" s="381" t="s">
        <v>11589</v>
      </c>
      <c r="S163" s="378" t="s">
        <v>10543</v>
      </c>
      <c r="T163" s="79" t="s">
        <v>7431</v>
      </c>
      <c r="U163" s="79" t="s">
        <v>7432</v>
      </c>
      <c r="V163" s="79" t="s">
        <v>7433</v>
      </c>
      <c r="W163" s="79">
        <v>2018.0</v>
      </c>
      <c r="X163" s="79" t="s">
        <v>7434</v>
      </c>
      <c r="Y163" s="79">
        <v>28.0</v>
      </c>
      <c r="Z163" s="79">
        <v>5.0</v>
      </c>
      <c r="AA163" s="106"/>
      <c r="AB163" s="79">
        <v>415.0</v>
      </c>
      <c r="AC163" s="79">
        <v>420.0</v>
      </c>
      <c r="AD163" s="79">
        <v>0.0</v>
      </c>
      <c r="AE163" s="79">
        <v>22.0</v>
      </c>
      <c r="AF163" s="79" t="s">
        <v>7435</v>
      </c>
      <c r="AG163" s="378" t="s">
        <v>7436</v>
      </c>
      <c r="AH163" s="79" t="s">
        <v>4429</v>
      </c>
      <c r="AI163" s="79" t="s">
        <v>4430</v>
      </c>
      <c r="AJ163" s="106"/>
      <c r="AK163" s="79" t="s">
        <v>367</v>
      </c>
      <c r="AL163" s="79" t="s">
        <v>7437</v>
      </c>
      <c r="AM163" s="106"/>
      <c r="AN163" s="106"/>
    </row>
    <row r="164">
      <c r="A164" s="79" t="s">
        <v>697</v>
      </c>
      <c r="B164" s="79" t="s">
        <v>7855</v>
      </c>
      <c r="C164" s="79">
        <v>2017.0</v>
      </c>
      <c r="D164" s="79" t="s">
        <v>1793</v>
      </c>
      <c r="E164" s="79" t="s">
        <v>10984</v>
      </c>
      <c r="F164" s="79" t="s">
        <v>11590</v>
      </c>
      <c r="G164" s="79" t="s">
        <v>11591</v>
      </c>
      <c r="H164" s="79" t="s">
        <v>11592</v>
      </c>
      <c r="I164" s="79" t="s">
        <v>11593</v>
      </c>
      <c r="J164" s="79" t="s">
        <v>11594</v>
      </c>
      <c r="K164" s="79" t="s">
        <v>11595</v>
      </c>
      <c r="L164" s="79" t="s">
        <v>11596</v>
      </c>
      <c r="M164" s="79" t="s">
        <v>11597</v>
      </c>
      <c r="N164" s="79" t="s">
        <v>11598</v>
      </c>
      <c r="O164" s="79" t="s">
        <v>10993</v>
      </c>
      <c r="P164" s="79" t="s">
        <v>11599</v>
      </c>
      <c r="Q164" s="79" t="s">
        <v>11600</v>
      </c>
      <c r="R164" s="382" t="s">
        <v>11601</v>
      </c>
      <c r="S164" s="378" t="s">
        <v>10230</v>
      </c>
      <c r="T164" s="79" t="s">
        <v>7855</v>
      </c>
      <c r="U164" s="79" t="s">
        <v>7856</v>
      </c>
      <c r="V164" s="79" t="s">
        <v>1793</v>
      </c>
      <c r="W164" s="79">
        <v>2017.0</v>
      </c>
      <c r="X164" s="79" t="s">
        <v>4495</v>
      </c>
      <c r="Y164" s="79">
        <v>7.0</v>
      </c>
      <c r="Z164" s="79">
        <v>1.0</v>
      </c>
      <c r="AA164" s="106"/>
      <c r="AB164" s="79">
        <v>9.0</v>
      </c>
      <c r="AC164" s="79">
        <v>15.0</v>
      </c>
      <c r="AD164" s="79">
        <v>0.0</v>
      </c>
      <c r="AE164" s="79">
        <v>68.0</v>
      </c>
      <c r="AF164" s="79" t="s">
        <v>1800</v>
      </c>
      <c r="AG164" s="378" t="s">
        <v>7857</v>
      </c>
      <c r="AH164" s="79" t="s">
        <v>4429</v>
      </c>
      <c r="AI164" s="79" t="s">
        <v>4430</v>
      </c>
      <c r="AJ164" s="79" t="s">
        <v>5011</v>
      </c>
      <c r="AK164" s="79" t="s">
        <v>367</v>
      </c>
      <c r="AL164" s="79" t="s">
        <v>7858</v>
      </c>
      <c r="AM164" s="106"/>
      <c r="AN164" s="106"/>
    </row>
    <row r="165">
      <c r="A165" s="79" t="s">
        <v>333</v>
      </c>
      <c r="B165" s="79" t="s">
        <v>11602</v>
      </c>
      <c r="C165" s="79">
        <v>2017.0</v>
      </c>
      <c r="D165" s="79" t="s">
        <v>11603</v>
      </c>
      <c r="E165" s="79" t="s">
        <v>11248</v>
      </c>
      <c r="F165" s="79" t="s">
        <v>11604</v>
      </c>
      <c r="G165" s="79" t="s">
        <v>11605</v>
      </c>
      <c r="H165" s="79" t="s">
        <v>11606</v>
      </c>
      <c r="I165" s="79" t="s">
        <v>11607</v>
      </c>
      <c r="J165" s="79" t="s">
        <v>11608</v>
      </c>
      <c r="K165" s="79" t="s">
        <v>11609</v>
      </c>
      <c r="L165" s="79" t="s">
        <v>11610</v>
      </c>
      <c r="M165" s="79" t="s">
        <v>11611</v>
      </c>
      <c r="N165" s="79" t="s">
        <v>11612</v>
      </c>
      <c r="O165" s="79" t="s">
        <v>10993</v>
      </c>
      <c r="P165" s="79" t="s">
        <v>11613</v>
      </c>
      <c r="Q165" s="79" t="s">
        <v>11614</v>
      </c>
      <c r="R165" s="382" t="s">
        <v>11615</v>
      </c>
      <c r="S165" s="378" t="s">
        <v>10558</v>
      </c>
      <c r="T165" s="79" t="s">
        <v>7861</v>
      </c>
      <c r="U165" s="79" t="s">
        <v>7862</v>
      </c>
      <c r="V165" s="79" t="s">
        <v>7863</v>
      </c>
      <c r="W165" s="79">
        <v>2017.0</v>
      </c>
      <c r="X165" s="79" t="s">
        <v>6979</v>
      </c>
      <c r="Y165" s="79">
        <v>28.0</v>
      </c>
      <c r="Z165" s="79">
        <v>3.0</v>
      </c>
      <c r="AA165" s="106"/>
      <c r="AB165" s="79">
        <v>1012.0</v>
      </c>
      <c r="AC165" s="79">
        <v>1029.0</v>
      </c>
      <c r="AD165" s="79">
        <v>0.0</v>
      </c>
      <c r="AE165" s="79">
        <v>5.0</v>
      </c>
      <c r="AF165" s="79" t="s">
        <v>7864</v>
      </c>
      <c r="AG165" s="378" t="s">
        <v>7865</v>
      </c>
      <c r="AH165" s="79" t="s">
        <v>4429</v>
      </c>
      <c r="AI165" s="79" t="s">
        <v>4430</v>
      </c>
      <c r="AJ165" s="106"/>
      <c r="AK165" s="79" t="s">
        <v>367</v>
      </c>
      <c r="AL165" s="79" t="s">
        <v>7866</v>
      </c>
      <c r="AM165" s="106"/>
      <c r="AN165" s="106"/>
    </row>
    <row r="166">
      <c r="A166" s="79" t="s">
        <v>345</v>
      </c>
      <c r="B166" s="121" t="s">
        <v>11616</v>
      </c>
      <c r="C166" s="79">
        <v>2015.0</v>
      </c>
      <c r="D166" s="79" t="s">
        <v>11617</v>
      </c>
      <c r="E166" s="79" t="s">
        <v>11618</v>
      </c>
      <c r="F166" s="79" t="s">
        <v>11619</v>
      </c>
      <c r="G166" s="79" t="s">
        <v>11620</v>
      </c>
      <c r="H166" s="79" t="s">
        <v>11621</v>
      </c>
      <c r="I166" s="79" t="s">
        <v>11622</v>
      </c>
      <c r="J166" s="79" t="s">
        <v>11623</v>
      </c>
      <c r="K166" s="79" t="s">
        <v>11624</v>
      </c>
      <c r="L166" s="79" t="s">
        <v>11625</v>
      </c>
      <c r="M166" s="79" t="s">
        <v>11626</v>
      </c>
      <c r="N166" s="412" t="s">
        <v>11627</v>
      </c>
      <c r="O166" s="79" t="s">
        <v>10993</v>
      </c>
      <c r="P166" s="79" t="s">
        <v>11628</v>
      </c>
      <c r="Q166" s="79" t="s">
        <v>11629</v>
      </c>
      <c r="R166" s="383" t="s">
        <v>11630</v>
      </c>
      <c r="S166" s="383" t="s">
        <v>10573</v>
      </c>
      <c r="T166" s="79" t="s">
        <v>8313</v>
      </c>
      <c r="U166" s="79" t="s">
        <v>8314</v>
      </c>
      <c r="V166" s="79" t="s">
        <v>8315</v>
      </c>
      <c r="W166" s="79">
        <v>2015.0</v>
      </c>
      <c r="X166" s="79" t="s">
        <v>1647</v>
      </c>
      <c r="Y166" s="79">
        <v>135.0</v>
      </c>
      <c r="Z166" s="79">
        <v>3.0</v>
      </c>
      <c r="AA166" s="106"/>
      <c r="AB166" s="79" t="s">
        <v>8316</v>
      </c>
      <c r="AC166" s="79" t="s">
        <v>8317</v>
      </c>
      <c r="AD166" s="79">
        <v>0.0</v>
      </c>
      <c r="AE166" s="79">
        <v>38.0</v>
      </c>
      <c r="AF166" s="79" t="s">
        <v>8318</v>
      </c>
      <c r="AG166" s="378" t="s">
        <v>8319</v>
      </c>
      <c r="AH166" s="79" t="s">
        <v>4429</v>
      </c>
      <c r="AI166" s="79" t="s">
        <v>4430</v>
      </c>
      <c r="AJ166" s="106"/>
      <c r="AK166" s="79" t="s">
        <v>367</v>
      </c>
      <c r="AL166" s="79" t="s">
        <v>8320</v>
      </c>
      <c r="AM166" s="106"/>
      <c r="AN166" s="106"/>
    </row>
    <row r="167">
      <c r="A167" s="79" t="s">
        <v>345</v>
      </c>
      <c r="B167" s="79" t="s">
        <v>11126</v>
      </c>
      <c r="C167" s="79">
        <v>2014.0</v>
      </c>
      <c r="D167" s="79" t="s">
        <v>2528</v>
      </c>
      <c r="E167" s="79" t="s">
        <v>11248</v>
      </c>
      <c r="F167" s="79" t="s">
        <v>11631</v>
      </c>
      <c r="G167" s="79" t="s">
        <v>11632</v>
      </c>
      <c r="H167" s="79" t="s">
        <v>11633</v>
      </c>
      <c r="I167" s="79" t="s">
        <v>11634</v>
      </c>
      <c r="J167" s="79" t="s">
        <v>11635</v>
      </c>
      <c r="K167" s="79" t="s">
        <v>11636</v>
      </c>
      <c r="L167" s="79" t="s">
        <v>11637</v>
      </c>
      <c r="M167" s="79" t="s">
        <v>11638</v>
      </c>
      <c r="N167" s="413" t="s">
        <v>11639</v>
      </c>
      <c r="O167" s="79" t="s">
        <v>11163</v>
      </c>
      <c r="P167" s="79" t="s">
        <v>11640</v>
      </c>
      <c r="Q167" s="79" t="s">
        <v>11641</v>
      </c>
      <c r="R167" s="383" t="s">
        <v>11642</v>
      </c>
      <c r="S167" s="383" t="s">
        <v>10330</v>
      </c>
      <c r="T167" s="79" t="s">
        <v>8420</v>
      </c>
      <c r="U167" s="79" t="s">
        <v>8421</v>
      </c>
      <c r="V167" s="79" t="s">
        <v>2528</v>
      </c>
      <c r="W167" s="79">
        <v>2014.0</v>
      </c>
      <c r="X167" s="79" t="s">
        <v>8422</v>
      </c>
      <c r="Y167" s="79">
        <v>97.0</v>
      </c>
      <c r="Z167" s="79">
        <v>2.0</v>
      </c>
      <c r="AA167" s="106"/>
      <c r="AB167" s="79">
        <v>276.0</v>
      </c>
      <c r="AC167" s="79">
        <v>282.0</v>
      </c>
      <c r="AD167" s="79">
        <v>0.0</v>
      </c>
      <c r="AE167" s="79">
        <v>38.0</v>
      </c>
      <c r="AF167" s="79" t="s">
        <v>2534</v>
      </c>
      <c r="AG167" s="378" t="s">
        <v>8423</v>
      </c>
      <c r="AH167" s="79" t="s">
        <v>4429</v>
      </c>
      <c r="AI167" s="79" t="s">
        <v>4430</v>
      </c>
      <c r="AJ167" s="79" t="s">
        <v>5011</v>
      </c>
      <c r="AK167" s="79" t="s">
        <v>367</v>
      </c>
      <c r="AL167" s="79" t="s">
        <v>8424</v>
      </c>
      <c r="AM167" s="106"/>
      <c r="AN167" s="106"/>
    </row>
    <row r="168">
      <c r="A168" s="79" t="s">
        <v>345</v>
      </c>
      <c r="B168" s="121" t="s">
        <v>11643</v>
      </c>
      <c r="C168" s="79">
        <v>2012.0</v>
      </c>
      <c r="D168" s="79" t="s">
        <v>9062</v>
      </c>
      <c r="E168" s="79" t="s">
        <v>11248</v>
      </c>
      <c r="F168" s="79" t="s">
        <v>11644</v>
      </c>
      <c r="G168" s="79" t="s">
        <v>11645</v>
      </c>
      <c r="H168" s="79" t="s">
        <v>11646</v>
      </c>
      <c r="I168" s="79" t="s">
        <v>11647</v>
      </c>
      <c r="J168" s="79" t="s">
        <v>11648</v>
      </c>
      <c r="K168" s="79" t="s">
        <v>11649</v>
      </c>
      <c r="L168" s="79" t="s">
        <v>11650</v>
      </c>
      <c r="M168" s="79" t="s">
        <v>11651</v>
      </c>
      <c r="N168" s="413" t="s">
        <v>11652</v>
      </c>
      <c r="O168" s="79" t="s">
        <v>10993</v>
      </c>
      <c r="P168" s="79" t="s">
        <v>11653</v>
      </c>
      <c r="Q168" s="79" t="s">
        <v>11654</v>
      </c>
      <c r="R168" s="383" t="s">
        <v>11655</v>
      </c>
      <c r="S168" s="378" t="s">
        <v>10602</v>
      </c>
      <c r="T168" s="79" t="s">
        <v>9060</v>
      </c>
      <c r="U168" s="79" t="s">
        <v>9061</v>
      </c>
      <c r="V168" s="79" t="s">
        <v>9062</v>
      </c>
      <c r="W168" s="79">
        <v>2012.0</v>
      </c>
      <c r="X168" s="79" t="s">
        <v>9063</v>
      </c>
      <c r="Y168" s="79">
        <v>20.0</v>
      </c>
      <c r="Z168" s="79">
        <v>1.0</v>
      </c>
      <c r="AA168" s="106"/>
      <c r="AB168" s="79">
        <v>5.0</v>
      </c>
      <c r="AC168" s="79">
        <v>13.0</v>
      </c>
      <c r="AD168" s="79">
        <v>0.0</v>
      </c>
      <c r="AE168" s="79">
        <v>4.0</v>
      </c>
      <c r="AF168" s="106"/>
      <c r="AG168" s="378" t="s">
        <v>9064</v>
      </c>
      <c r="AH168" s="79" t="s">
        <v>4429</v>
      </c>
      <c r="AI168" s="79" t="s">
        <v>4430</v>
      </c>
      <c r="AJ168" s="106"/>
      <c r="AK168" s="79" t="s">
        <v>367</v>
      </c>
      <c r="AL168" s="79" t="s">
        <v>9065</v>
      </c>
      <c r="AM168" s="106"/>
      <c r="AN168" s="106"/>
    </row>
    <row r="169">
      <c r="A169" s="79" t="s">
        <v>345</v>
      </c>
      <c r="B169" s="121" t="s">
        <v>11656</v>
      </c>
      <c r="C169" s="79">
        <v>2012.0</v>
      </c>
      <c r="D169" s="79" t="s">
        <v>9136</v>
      </c>
      <c r="E169" s="79" t="s">
        <v>11248</v>
      </c>
      <c r="F169" s="121" t="s">
        <v>11657</v>
      </c>
      <c r="G169" s="121" t="s">
        <v>11658</v>
      </c>
      <c r="H169" s="121" t="s">
        <v>11659</v>
      </c>
      <c r="I169" s="121" t="s">
        <v>11660</v>
      </c>
      <c r="J169" s="121" t="s">
        <v>11661</v>
      </c>
      <c r="K169" s="121" t="s">
        <v>11662</v>
      </c>
      <c r="L169" s="121" t="s">
        <v>11663</v>
      </c>
      <c r="M169" s="121" t="s">
        <v>11664</v>
      </c>
      <c r="N169" s="414" t="s">
        <v>11665</v>
      </c>
      <c r="O169" s="121" t="s">
        <v>10993</v>
      </c>
      <c r="P169" s="121" t="s">
        <v>11666</v>
      </c>
      <c r="Q169" s="121" t="s">
        <v>11667</v>
      </c>
      <c r="R169" s="383" t="s">
        <v>11668</v>
      </c>
      <c r="S169" s="386" t="s">
        <v>10605</v>
      </c>
      <c r="T169" s="79" t="s">
        <v>9134</v>
      </c>
      <c r="U169" s="79" t="s">
        <v>9135</v>
      </c>
      <c r="V169" s="79" t="s">
        <v>9136</v>
      </c>
      <c r="W169" s="79">
        <v>2012.0</v>
      </c>
      <c r="X169" s="79" t="s">
        <v>8341</v>
      </c>
      <c r="Y169" s="79" t="s">
        <v>9137</v>
      </c>
      <c r="Z169" s="106"/>
      <c r="AA169" s="106"/>
      <c r="AB169" s="79" t="s">
        <v>9138</v>
      </c>
      <c r="AC169" s="79">
        <v>55.0</v>
      </c>
      <c r="AD169" s="79">
        <v>0.0</v>
      </c>
      <c r="AE169" s="79">
        <v>122.0</v>
      </c>
      <c r="AF169" s="106"/>
      <c r="AG169" s="378" t="s">
        <v>9139</v>
      </c>
      <c r="AH169" s="79" t="s">
        <v>4429</v>
      </c>
      <c r="AI169" s="79" t="s">
        <v>4430</v>
      </c>
      <c r="AJ169" s="106"/>
      <c r="AK169" s="79" t="s">
        <v>367</v>
      </c>
      <c r="AL169" s="79" t="s">
        <v>9140</v>
      </c>
      <c r="AM169" s="106"/>
      <c r="AN169" s="106"/>
    </row>
    <row r="170">
      <c r="A170" s="79" t="s">
        <v>345</v>
      </c>
      <c r="B170" s="79" t="s">
        <v>11669</v>
      </c>
      <c r="C170" s="415">
        <v>2012.0</v>
      </c>
      <c r="D170" s="79" t="s">
        <v>9161</v>
      </c>
      <c r="E170" s="79" t="s">
        <v>11248</v>
      </c>
      <c r="F170" s="79" t="s">
        <v>11670</v>
      </c>
      <c r="G170" s="79" t="s">
        <v>11671</v>
      </c>
      <c r="H170" s="79" t="s">
        <v>11672</v>
      </c>
      <c r="I170" s="79" t="s">
        <v>11673</v>
      </c>
      <c r="J170" s="79" t="s">
        <v>11674</v>
      </c>
      <c r="K170" s="79" t="s">
        <v>11675</v>
      </c>
      <c r="L170" s="79" t="s">
        <v>11676</v>
      </c>
      <c r="M170" s="79" t="s">
        <v>11677</v>
      </c>
      <c r="N170" s="79" t="s">
        <v>11678</v>
      </c>
      <c r="O170" s="79" t="s">
        <v>10993</v>
      </c>
      <c r="P170" s="79" t="s">
        <v>11679</v>
      </c>
      <c r="Q170" s="79" t="s">
        <v>11680</v>
      </c>
      <c r="R170" s="383" t="s">
        <v>11681</v>
      </c>
      <c r="S170" s="416" t="s">
        <v>10608</v>
      </c>
      <c r="T170" s="80" t="s">
        <v>9159</v>
      </c>
      <c r="U170" s="80" t="s">
        <v>9160</v>
      </c>
      <c r="V170" s="80" t="s">
        <v>9161</v>
      </c>
      <c r="W170" s="415">
        <v>2012.0</v>
      </c>
      <c r="X170" s="80" t="s">
        <v>4515</v>
      </c>
      <c r="Y170" s="415">
        <v>38.0</v>
      </c>
      <c r="Z170" s="415">
        <v>2.0</v>
      </c>
      <c r="AA170" s="80"/>
      <c r="AB170" s="415">
        <v>81.0</v>
      </c>
      <c r="AC170" s="415">
        <v>88.0</v>
      </c>
      <c r="AD170" s="415">
        <v>0.0</v>
      </c>
      <c r="AE170" s="415">
        <v>33.0</v>
      </c>
      <c r="AF170" s="80" t="s">
        <v>9162</v>
      </c>
      <c r="AG170" s="417" t="s">
        <v>9163</v>
      </c>
      <c r="AH170" s="80" t="s">
        <v>4429</v>
      </c>
      <c r="AI170" s="80" t="s">
        <v>4430</v>
      </c>
      <c r="AJ170" s="80"/>
      <c r="AK170" s="80" t="s">
        <v>367</v>
      </c>
      <c r="AL170" s="80" t="s">
        <v>9164</v>
      </c>
      <c r="AM170" s="80"/>
      <c r="AN170" s="80"/>
    </row>
    <row r="171">
      <c r="A171" s="79" t="s">
        <v>338</v>
      </c>
      <c r="B171" s="121" t="s">
        <v>11682</v>
      </c>
      <c r="C171" s="79">
        <v>2010.0</v>
      </c>
      <c r="D171" s="79" t="s">
        <v>9428</v>
      </c>
      <c r="E171" s="79" t="s">
        <v>11683</v>
      </c>
      <c r="F171" s="79" t="s">
        <v>11684</v>
      </c>
      <c r="G171" s="79" t="s">
        <v>11685</v>
      </c>
      <c r="H171" s="79" t="s">
        <v>11686</v>
      </c>
      <c r="I171" s="79" t="s">
        <v>11687</v>
      </c>
      <c r="J171" s="79" t="s">
        <v>11688</v>
      </c>
      <c r="K171" s="79" t="s">
        <v>11689</v>
      </c>
      <c r="L171" s="79" t="s">
        <v>11690</v>
      </c>
      <c r="M171" s="79" t="s">
        <v>11691</v>
      </c>
      <c r="N171" s="79" t="s">
        <v>11692</v>
      </c>
      <c r="O171" s="79" t="s">
        <v>10993</v>
      </c>
      <c r="P171" s="79" t="s">
        <v>11693</v>
      </c>
      <c r="Q171" s="79" t="s">
        <v>11694</v>
      </c>
      <c r="R171" s="383" t="s">
        <v>11695</v>
      </c>
      <c r="S171" s="386" t="s">
        <v>10626</v>
      </c>
      <c r="T171" s="79" t="s">
        <v>9426</v>
      </c>
      <c r="U171" s="79" t="s">
        <v>9427</v>
      </c>
      <c r="V171" s="79" t="s">
        <v>9428</v>
      </c>
      <c r="W171" s="79">
        <v>2010.0</v>
      </c>
      <c r="X171" s="79" t="s">
        <v>9429</v>
      </c>
      <c r="Y171" s="79">
        <v>9.0</v>
      </c>
      <c r="Z171" s="79">
        <v>4.0</v>
      </c>
      <c r="AA171" s="106"/>
      <c r="AB171" s="79">
        <v>272.0</v>
      </c>
      <c r="AC171" s="79">
        <v>277.0</v>
      </c>
      <c r="AD171" s="79">
        <v>0.0</v>
      </c>
      <c r="AE171" s="79">
        <v>12.0</v>
      </c>
      <c r="AF171" s="79" t="s">
        <v>9430</v>
      </c>
      <c r="AG171" s="378" t="s">
        <v>9431</v>
      </c>
      <c r="AH171" s="79" t="s">
        <v>4429</v>
      </c>
      <c r="AI171" s="79" t="s">
        <v>4430</v>
      </c>
      <c r="AJ171" s="106"/>
      <c r="AK171" s="79" t="s">
        <v>367</v>
      </c>
      <c r="AL171" s="79" t="s">
        <v>9432</v>
      </c>
      <c r="AM171" s="106"/>
      <c r="AN171" s="106"/>
    </row>
    <row r="172">
      <c r="A172" s="79" t="s">
        <v>345</v>
      </c>
      <c r="B172" s="79" t="s">
        <v>11696</v>
      </c>
      <c r="C172" s="79">
        <v>2010.0</v>
      </c>
      <c r="D172" s="79" t="s">
        <v>9493</v>
      </c>
      <c r="E172" s="79" t="s">
        <v>11618</v>
      </c>
      <c r="F172" s="79" t="s">
        <v>11697</v>
      </c>
      <c r="G172" s="79" t="s">
        <v>11698</v>
      </c>
      <c r="H172" s="79" t="s">
        <v>11699</v>
      </c>
      <c r="I172" s="79" t="s">
        <v>11700</v>
      </c>
      <c r="J172" s="79" t="s">
        <v>11701</v>
      </c>
      <c r="K172" s="79" t="s">
        <v>11702</v>
      </c>
      <c r="L172" s="79" t="s">
        <v>11703</v>
      </c>
      <c r="M172" s="79" t="s">
        <v>11638</v>
      </c>
      <c r="N172" s="413" t="s">
        <v>11704</v>
      </c>
      <c r="O172" s="79" t="s">
        <v>11163</v>
      </c>
      <c r="P172" s="79" t="s">
        <v>11705</v>
      </c>
      <c r="Q172" s="79" t="s">
        <v>11706</v>
      </c>
      <c r="R172" s="383" t="s">
        <v>11707</v>
      </c>
      <c r="S172" s="378" t="s">
        <v>10629</v>
      </c>
      <c r="T172" s="79" t="s">
        <v>9491</v>
      </c>
      <c r="U172" s="79" t="s">
        <v>9492</v>
      </c>
      <c r="V172" s="79" t="s">
        <v>9493</v>
      </c>
      <c r="W172" s="79">
        <v>2010.0</v>
      </c>
      <c r="X172" s="79" t="s">
        <v>9092</v>
      </c>
      <c r="Y172" s="79">
        <v>5.0</v>
      </c>
      <c r="Z172" s="79">
        <v>5.0</v>
      </c>
      <c r="AA172" s="106"/>
      <c r="AB172" s="79">
        <v>276.0</v>
      </c>
      <c r="AC172" s="79">
        <v>282.0</v>
      </c>
      <c r="AD172" s="79">
        <v>0.0</v>
      </c>
      <c r="AE172" s="79">
        <v>188.0</v>
      </c>
      <c r="AF172" s="79" t="s">
        <v>9494</v>
      </c>
      <c r="AG172" s="378" t="s">
        <v>9495</v>
      </c>
      <c r="AH172" s="79" t="s">
        <v>4429</v>
      </c>
      <c r="AI172" s="79" t="s">
        <v>4430</v>
      </c>
      <c r="AJ172" s="106"/>
      <c r="AK172" s="79" t="s">
        <v>367</v>
      </c>
      <c r="AL172" s="79" t="s">
        <v>9496</v>
      </c>
      <c r="AM172" s="106"/>
      <c r="AN172" s="106"/>
    </row>
    <row r="173">
      <c r="A173" s="79" t="s">
        <v>345</v>
      </c>
      <c r="B173" s="79" t="s">
        <v>11708</v>
      </c>
      <c r="C173" s="79">
        <v>2008.0</v>
      </c>
      <c r="D173" s="79" t="s">
        <v>9897</v>
      </c>
      <c r="E173" s="79" t="s">
        <v>11618</v>
      </c>
      <c r="F173" s="79" t="s">
        <v>11709</v>
      </c>
      <c r="G173" s="79" t="s">
        <v>11710</v>
      </c>
      <c r="H173" s="79" t="s">
        <v>11711</v>
      </c>
      <c r="I173" s="79" t="s">
        <v>11712</v>
      </c>
      <c r="J173" s="79" t="s">
        <v>11713</v>
      </c>
      <c r="K173" s="79" t="s">
        <v>11714</v>
      </c>
      <c r="L173" s="79" t="s">
        <v>11715</v>
      </c>
      <c r="M173" s="79" t="s">
        <v>11716</v>
      </c>
      <c r="N173" s="413" t="s">
        <v>11717</v>
      </c>
      <c r="O173" s="79" t="s">
        <v>10993</v>
      </c>
      <c r="P173" s="79" t="s">
        <v>11718</v>
      </c>
      <c r="Q173" s="79" t="s">
        <v>11719</v>
      </c>
      <c r="R173" s="383" t="s">
        <v>11720</v>
      </c>
      <c r="S173" s="383" t="s">
        <v>10635</v>
      </c>
      <c r="T173" s="79" t="s">
        <v>9895</v>
      </c>
      <c r="U173" s="79" t="s">
        <v>9896</v>
      </c>
      <c r="V173" s="79" t="s">
        <v>9897</v>
      </c>
      <c r="W173" s="79">
        <v>2008.0</v>
      </c>
      <c r="X173" s="79" t="s">
        <v>8905</v>
      </c>
      <c r="Y173" s="79">
        <v>27.0</v>
      </c>
      <c r="Z173" s="79">
        <v>1.0</v>
      </c>
      <c r="AA173" s="106"/>
      <c r="AB173" s="79">
        <v>45.0</v>
      </c>
      <c r="AC173" s="79">
        <v>53.0</v>
      </c>
      <c r="AD173" s="79">
        <v>0.0</v>
      </c>
      <c r="AE173" s="79">
        <v>5.0</v>
      </c>
      <c r="AF173" s="79" t="s">
        <v>9898</v>
      </c>
      <c r="AG173" s="378" t="s">
        <v>9899</v>
      </c>
      <c r="AH173" s="79" t="s">
        <v>4429</v>
      </c>
      <c r="AI173" s="79" t="s">
        <v>4430</v>
      </c>
      <c r="AJ173" s="106"/>
      <c r="AK173" s="79" t="s">
        <v>367</v>
      </c>
      <c r="AL173" s="79" t="s">
        <v>9900</v>
      </c>
      <c r="AM173" s="106"/>
      <c r="AN173" s="106"/>
    </row>
    <row r="174">
      <c r="A174" s="79" t="s">
        <v>95</v>
      </c>
      <c r="B174" s="79" t="s">
        <v>11721</v>
      </c>
      <c r="C174" s="79">
        <v>2008.0</v>
      </c>
      <c r="D174" s="79" t="s">
        <v>10140</v>
      </c>
      <c r="E174" s="79" t="s">
        <v>11196</v>
      </c>
      <c r="F174" s="79" t="s">
        <v>11722</v>
      </c>
      <c r="G174" s="79" t="s">
        <v>11723</v>
      </c>
      <c r="H174" s="79" t="s">
        <v>11724</v>
      </c>
      <c r="I174" s="79" t="s">
        <v>11725</v>
      </c>
      <c r="J174" s="79" t="s">
        <v>11726</v>
      </c>
      <c r="K174" s="79" t="s">
        <v>10892</v>
      </c>
      <c r="L174" s="79" t="s">
        <v>11727</v>
      </c>
      <c r="M174" s="79" t="s">
        <v>11728</v>
      </c>
      <c r="N174" s="79" t="s">
        <v>11729</v>
      </c>
      <c r="O174" s="79" t="s">
        <v>10993</v>
      </c>
      <c r="P174" s="79" t="s">
        <v>11730</v>
      </c>
      <c r="Q174" s="79" t="s">
        <v>11731</v>
      </c>
      <c r="R174" s="383" t="s">
        <v>11732</v>
      </c>
      <c r="S174" s="378" t="s">
        <v>10638</v>
      </c>
      <c r="T174" s="79" t="s">
        <v>10138</v>
      </c>
      <c r="U174" s="79" t="s">
        <v>10139</v>
      </c>
      <c r="V174" s="79" t="s">
        <v>10140</v>
      </c>
      <c r="W174" s="79">
        <v>2008.0</v>
      </c>
      <c r="X174" s="79" t="s">
        <v>5510</v>
      </c>
      <c r="Y174" s="79">
        <v>54.0</v>
      </c>
      <c r="Z174" s="79">
        <v>4.0</v>
      </c>
      <c r="AA174" s="106"/>
      <c r="AB174" s="79">
        <v>535.0</v>
      </c>
      <c r="AC174" s="79">
        <v>541.0</v>
      </c>
      <c r="AD174" s="79">
        <v>0.0</v>
      </c>
      <c r="AE174" s="79">
        <v>73.0</v>
      </c>
      <c r="AF174" s="79" t="s">
        <v>10141</v>
      </c>
      <c r="AG174" s="378" t="s">
        <v>10142</v>
      </c>
      <c r="AH174" s="79" t="s">
        <v>4429</v>
      </c>
      <c r="AI174" s="79" t="s">
        <v>4430</v>
      </c>
      <c r="AJ174" s="106"/>
      <c r="AK174" s="79" t="s">
        <v>367</v>
      </c>
      <c r="AL174" s="79" t="s">
        <v>10143</v>
      </c>
      <c r="AM174" s="106"/>
      <c r="AN174" s="106"/>
    </row>
    <row r="175">
      <c r="A175" s="79" t="s">
        <v>11733</v>
      </c>
      <c r="B175" s="121" t="s">
        <v>11734</v>
      </c>
      <c r="C175" s="79">
        <v>2002.0</v>
      </c>
      <c r="D175" s="388" t="s">
        <v>11735</v>
      </c>
      <c r="E175" s="79" t="s">
        <v>11248</v>
      </c>
      <c r="F175" s="79" t="s">
        <v>11736</v>
      </c>
      <c r="G175" s="79" t="s">
        <v>11737</v>
      </c>
      <c r="H175" s="79" t="s">
        <v>11738</v>
      </c>
      <c r="I175" s="79" t="s">
        <v>11739</v>
      </c>
      <c r="J175" s="79" t="s">
        <v>11740</v>
      </c>
      <c r="K175" s="79" t="s">
        <v>11741</v>
      </c>
      <c r="L175" s="79" t="s">
        <v>11742</v>
      </c>
      <c r="M175" s="79" t="s">
        <v>11743</v>
      </c>
      <c r="N175" s="174" t="s">
        <v>11744</v>
      </c>
      <c r="O175" s="79" t="s">
        <v>10993</v>
      </c>
      <c r="P175" s="79" t="s">
        <v>11745</v>
      </c>
      <c r="Q175" s="79" t="s">
        <v>11746</v>
      </c>
      <c r="R175" s="383" t="s">
        <v>11747</v>
      </c>
      <c r="S175" s="418" t="s">
        <v>10659</v>
      </c>
      <c r="T175" s="80" t="s">
        <v>9822</v>
      </c>
      <c r="U175" s="80" t="s">
        <v>9823</v>
      </c>
      <c r="V175" s="80" t="s">
        <v>9824</v>
      </c>
      <c r="W175" s="415">
        <v>2008.0</v>
      </c>
      <c r="X175" s="80" t="s">
        <v>9101</v>
      </c>
      <c r="Y175" s="415">
        <v>43.0</v>
      </c>
      <c r="Z175" s="415">
        <v>2.0</v>
      </c>
      <c r="AA175" s="80"/>
      <c r="AB175" s="415">
        <v>552.0</v>
      </c>
      <c r="AC175" s="415">
        <v>568.0</v>
      </c>
      <c r="AD175" s="415">
        <v>0.0</v>
      </c>
      <c r="AE175" s="415">
        <v>39.0</v>
      </c>
      <c r="AF175" s="80" t="s">
        <v>9825</v>
      </c>
      <c r="AG175" s="417" t="s">
        <v>9826</v>
      </c>
      <c r="AH175" s="80" t="s">
        <v>4429</v>
      </c>
      <c r="AI175" s="80" t="s">
        <v>4430</v>
      </c>
      <c r="AJ175" s="80" t="s">
        <v>5157</v>
      </c>
      <c r="AK175" s="80" t="s">
        <v>367</v>
      </c>
      <c r="AL175" s="80" t="s">
        <v>9827</v>
      </c>
      <c r="AM175" s="80"/>
      <c r="AN175" s="80"/>
    </row>
    <row r="176">
      <c r="A176" s="94" t="s">
        <v>11748</v>
      </c>
      <c r="B176" s="79" t="s">
        <v>11749</v>
      </c>
      <c r="C176" s="79">
        <v>2019.0</v>
      </c>
      <c r="D176" s="79" t="s">
        <v>11750</v>
      </c>
      <c r="E176" s="79" t="s">
        <v>11751</v>
      </c>
      <c r="F176" s="79" t="s">
        <v>11752</v>
      </c>
      <c r="G176" s="79" t="s">
        <v>11753</v>
      </c>
      <c r="H176" s="79" t="s">
        <v>11754</v>
      </c>
      <c r="I176" s="79" t="s">
        <v>11755</v>
      </c>
      <c r="J176" s="79" t="s">
        <v>11756</v>
      </c>
      <c r="K176" s="79" t="s">
        <v>11757</v>
      </c>
      <c r="L176" s="79" t="s">
        <v>11758</v>
      </c>
      <c r="M176" s="79" t="s">
        <v>11759</v>
      </c>
      <c r="N176" s="79" t="s">
        <v>11760</v>
      </c>
      <c r="O176" s="79" t="s">
        <v>10993</v>
      </c>
      <c r="P176" s="79" t="s">
        <v>11761</v>
      </c>
      <c r="Q176" s="79" t="s">
        <v>11762</v>
      </c>
      <c r="R176" s="383" t="s">
        <v>11763</v>
      </c>
      <c r="S176" s="378" t="s">
        <v>10662</v>
      </c>
      <c r="T176" s="121" t="s">
        <v>2410</v>
      </c>
      <c r="U176" s="79" t="s">
        <v>2411</v>
      </c>
      <c r="V176" s="79" t="s">
        <v>2412</v>
      </c>
      <c r="W176" s="79" t="s">
        <v>2413</v>
      </c>
      <c r="X176" s="79" t="s">
        <v>2414</v>
      </c>
      <c r="Y176" s="79">
        <v>2020.0</v>
      </c>
      <c r="Z176" s="385">
        <v>43841.0</v>
      </c>
      <c r="AA176" s="106"/>
      <c r="AB176" s="106"/>
      <c r="AC176" s="79" t="s">
        <v>2415</v>
      </c>
      <c r="AD176" s="106"/>
      <c r="AE176" s="106"/>
      <c r="AF176" s="106"/>
      <c r="AG176" s="106"/>
      <c r="AH176" s="106"/>
      <c r="AI176" s="106"/>
      <c r="AJ176" s="106"/>
      <c r="AK176" s="106"/>
      <c r="AL176" s="106"/>
      <c r="AM176" s="106"/>
      <c r="AN176" s="106"/>
    </row>
    <row r="177">
      <c r="A177" s="79" t="s">
        <v>11764</v>
      </c>
      <c r="B177" s="79" t="s">
        <v>11765</v>
      </c>
      <c r="C177" s="79">
        <v>2025.0</v>
      </c>
      <c r="D177" s="79" t="s">
        <v>11766</v>
      </c>
      <c r="E177" s="79" t="s">
        <v>11475</v>
      </c>
      <c r="F177" s="79" t="s">
        <v>11767</v>
      </c>
      <c r="G177" s="79" t="s">
        <v>11768</v>
      </c>
      <c r="H177" s="79" t="s">
        <v>11769</v>
      </c>
      <c r="I177" s="79" t="s">
        <v>11770</v>
      </c>
      <c r="J177" s="79" t="s">
        <v>11771</v>
      </c>
      <c r="K177" s="79" t="s">
        <v>11772</v>
      </c>
      <c r="L177" s="79" t="s">
        <v>11773</v>
      </c>
      <c r="M177" s="79" t="s">
        <v>11774</v>
      </c>
      <c r="N177" s="79" t="s">
        <v>11775</v>
      </c>
      <c r="O177" s="79" t="s">
        <v>10993</v>
      </c>
      <c r="P177" s="79" t="s">
        <v>11776</v>
      </c>
      <c r="Q177" s="79" t="s">
        <v>11777</v>
      </c>
      <c r="R177" s="383" t="s">
        <v>11778</v>
      </c>
      <c r="S177" s="378" t="s">
        <v>10665</v>
      </c>
      <c r="T177" s="121" t="s">
        <v>2562</v>
      </c>
      <c r="U177" s="79" t="s">
        <v>2563</v>
      </c>
      <c r="V177" s="79" t="s">
        <v>2564</v>
      </c>
      <c r="W177" s="79" t="s">
        <v>2565</v>
      </c>
      <c r="X177" s="79" t="s">
        <v>2525</v>
      </c>
      <c r="Y177" s="79">
        <v>2025.0</v>
      </c>
      <c r="Z177" s="385">
        <v>45709.0</v>
      </c>
      <c r="AA177" s="106"/>
      <c r="AB177" s="106"/>
      <c r="AC177" s="79" t="s">
        <v>2566</v>
      </c>
      <c r="AD177" s="106"/>
      <c r="AE177" s="106"/>
      <c r="AF177" s="106"/>
      <c r="AG177" s="106"/>
      <c r="AH177" s="106"/>
      <c r="AI177" s="106"/>
      <c r="AJ177" s="106"/>
      <c r="AK177" s="106"/>
      <c r="AL177" s="106"/>
      <c r="AM177" s="106"/>
      <c r="AN177" s="106"/>
    </row>
    <row r="178">
      <c r="A178" s="79" t="s">
        <v>771</v>
      </c>
      <c r="B178" s="79" t="s">
        <v>11779</v>
      </c>
      <c r="C178" s="79">
        <v>2016.0</v>
      </c>
      <c r="D178" s="79" t="s">
        <v>11780</v>
      </c>
      <c r="E178" s="79" t="s">
        <v>11781</v>
      </c>
      <c r="F178" s="79" t="s">
        <v>11782</v>
      </c>
      <c r="G178" s="79" t="s">
        <v>11783</v>
      </c>
      <c r="H178" s="79" t="s">
        <v>11784</v>
      </c>
      <c r="I178" s="79" t="s">
        <v>11785</v>
      </c>
      <c r="J178" s="79" t="s">
        <v>11786</v>
      </c>
      <c r="K178" s="79" t="s">
        <v>11787</v>
      </c>
      <c r="L178" s="79" t="s">
        <v>11788</v>
      </c>
      <c r="M178" s="79" t="s">
        <v>11789</v>
      </c>
      <c r="N178" s="79" t="s">
        <v>11790</v>
      </c>
      <c r="O178" s="79" t="s">
        <v>11163</v>
      </c>
      <c r="P178" s="79" t="s">
        <v>11791</v>
      </c>
      <c r="Q178" s="79" t="s">
        <v>11792</v>
      </c>
      <c r="R178" s="383" t="s">
        <v>11793</v>
      </c>
      <c r="S178" s="378" t="s">
        <v>10668</v>
      </c>
      <c r="T178" s="79" t="s">
        <v>2569</v>
      </c>
      <c r="U178" s="79" t="s">
        <v>2570</v>
      </c>
      <c r="V178" s="79" t="s">
        <v>2571</v>
      </c>
      <c r="W178" s="79" t="s">
        <v>2572</v>
      </c>
      <c r="X178" s="79" t="s">
        <v>2240</v>
      </c>
      <c r="Y178" s="79">
        <v>2016.0</v>
      </c>
      <c r="Z178" s="385">
        <v>42433.0</v>
      </c>
      <c r="AA178" s="106"/>
      <c r="AB178" s="106"/>
      <c r="AC178" s="79" t="s">
        <v>2573</v>
      </c>
      <c r="AD178" s="106"/>
      <c r="AE178" s="106"/>
      <c r="AF178" s="106"/>
      <c r="AG178" s="106"/>
      <c r="AH178" s="106"/>
      <c r="AI178" s="106"/>
      <c r="AJ178" s="106"/>
      <c r="AK178" s="106"/>
      <c r="AL178" s="106"/>
      <c r="AM178" s="106"/>
      <c r="AN178" s="106"/>
    </row>
    <row r="179">
      <c r="A179" s="79" t="s">
        <v>732</v>
      </c>
      <c r="B179" s="79" t="s">
        <v>11794</v>
      </c>
      <c r="C179" s="79">
        <v>2012.0</v>
      </c>
      <c r="D179" s="79" t="s">
        <v>11795</v>
      </c>
      <c r="E179" s="79" t="s">
        <v>10984</v>
      </c>
      <c r="F179" s="79" t="s">
        <v>11796</v>
      </c>
      <c r="G179" s="79" t="s">
        <v>11797</v>
      </c>
      <c r="H179" s="79" t="s">
        <v>11798</v>
      </c>
      <c r="I179" s="79" t="s">
        <v>11799</v>
      </c>
      <c r="J179" s="79" t="s">
        <v>11800</v>
      </c>
      <c r="K179" s="79" t="s">
        <v>11801</v>
      </c>
      <c r="L179" s="79" t="s">
        <v>11802</v>
      </c>
      <c r="M179" s="79" t="s">
        <v>11803</v>
      </c>
      <c r="N179" s="79" t="s">
        <v>11804</v>
      </c>
      <c r="O179" s="79" t="s">
        <v>10993</v>
      </c>
      <c r="P179" s="79" t="s">
        <v>11805</v>
      </c>
      <c r="Q179" s="79" t="s">
        <v>11806</v>
      </c>
      <c r="R179" s="383" t="s">
        <v>11807</v>
      </c>
      <c r="S179" s="418" t="s">
        <v>10674</v>
      </c>
      <c r="T179" s="80" t="s">
        <v>9098</v>
      </c>
      <c r="U179" s="80" t="s">
        <v>9099</v>
      </c>
      <c r="V179" s="80" t="s">
        <v>9100</v>
      </c>
      <c r="W179" s="415">
        <v>2012.0</v>
      </c>
      <c r="X179" s="80" t="s">
        <v>9101</v>
      </c>
      <c r="Y179" s="415">
        <v>47.0</v>
      </c>
      <c r="Z179" s="80" t="s">
        <v>9102</v>
      </c>
      <c r="AA179" s="80"/>
      <c r="AB179" s="415">
        <v>556.0</v>
      </c>
      <c r="AC179" s="415">
        <v>569.0</v>
      </c>
      <c r="AD179" s="415">
        <v>0.0</v>
      </c>
      <c r="AE179" s="415">
        <v>59.0</v>
      </c>
      <c r="AF179" s="80" t="s">
        <v>9103</v>
      </c>
      <c r="AG179" s="417" t="s">
        <v>9104</v>
      </c>
      <c r="AH179" s="80" t="s">
        <v>4429</v>
      </c>
      <c r="AI179" s="80" t="s">
        <v>4430</v>
      </c>
      <c r="AJ179" s="80" t="s">
        <v>5157</v>
      </c>
      <c r="AK179" s="80" t="s">
        <v>367</v>
      </c>
      <c r="AL179" s="80" t="s">
        <v>9105</v>
      </c>
      <c r="AM179" s="80"/>
      <c r="AN179" s="80"/>
    </row>
    <row r="180">
      <c r="A180" s="121" t="s">
        <v>442</v>
      </c>
      <c r="B180" s="419" t="s">
        <v>11808</v>
      </c>
      <c r="C180" s="419">
        <v>2013.0</v>
      </c>
      <c r="D180" s="419" t="s">
        <v>11809</v>
      </c>
      <c r="E180" s="419" t="s">
        <v>10984</v>
      </c>
      <c r="F180" s="419" t="s">
        <v>11810</v>
      </c>
      <c r="G180" s="419" t="s">
        <v>11811</v>
      </c>
      <c r="H180" s="419" t="s">
        <v>11812</v>
      </c>
      <c r="I180" s="419" t="s">
        <v>11813</v>
      </c>
      <c r="J180" s="419" t="s">
        <v>11814</v>
      </c>
      <c r="K180" s="419" t="s">
        <v>11815</v>
      </c>
      <c r="L180" s="419" t="s">
        <v>11816</v>
      </c>
      <c r="M180" s="419" t="s">
        <v>11817</v>
      </c>
      <c r="N180" s="419" t="s">
        <v>11818</v>
      </c>
      <c r="O180" s="419" t="s">
        <v>10993</v>
      </c>
      <c r="P180" s="419" t="s">
        <v>11819</v>
      </c>
      <c r="Q180" s="419" t="s">
        <v>11820</v>
      </c>
      <c r="R180" s="377" t="s">
        <v>11821</v>
      </c>
      <c r="S180" s="420" t="s">
        <v>10683</v>
      </c>
      <c r="T180" s="80" t="s">
        <v>8911</v>
      </c>
      <c r="U180" s="80" t="s">
        <v>8912</v>
      </c>
      <c r="V180" s="80" t="s">
        <v>8913</v>
      </c>
      <c r="W180" s="415">
        <v>2013.0</v>
      </c>
      <c r="X180" s="80" t="s">
        <v>1758</v>
      </c>
      <c r="Y180" s="415">
        <v>119.0</v>
      </c>
      <c r="Z180" s="415">
        <v>7.0</v>
      </c>
      <c r="AA180" s="80"/>
      <c r="AB180" s="415">
        <v>1365.0</v>
      </c>
      <c r="AC180" s="415">
        <v>1372.0</v>
      </c>
      <c r="AD180" s="415">
        <v>0.0</v>
      </c>
      <c r="AE180" s="415">
        <v>87.0</v>
      </c>
      <c r="AF180" s="80" t="s">
        <v>8914</v>
      </c>
      <c r="AG180" s="417" t="s">
        <v>8915</v>
      </c>
      <c r="AH180" s="80" t="s">
        <v>4429</v>
      </c>
      <c r="AI180" s="80" t="s">
        <v>4430</v>
      </c>
      <c r="AJ180" s="80" t="s">
        <v>5157</v>
      </c>
      <c r="AK180" s="80" t="s">
        <v>367</v>
      </c>
      <c r="AL180" s="80" t="s">
        <v>8916</v>
      </c>
      <c r="AM180" s="80"/>
      <c r="AN180" s="80"/>
    </row>
    <row r="181">
      <c r="A181" s="121" t="s">
        <v>9737</v>
      </c>
      <c r="B181" s="79" t="s">
        <v>11822</v>
      </c>
      <c r="C181" s="79">
        <v>2017.0</v>
      </c>
      <c r="D181" s="79" t="s">
        <v>11823</v>
      </c>
      <c r="E181" s="79" t="s">
        <v>10984</v>
      </c>
      <c r="F181" s="79" t="s">
        <v>11824</v>
      </c>
      <c r="G181" s="79" t="s">
        <v>11825</v>
      </c>
      <c r="H181" s="79" t="s">
        <v>11826</v>
      </c>
      <c r="I181" s="79" t="s">
        <v>11827</v>
      </c>
      <c r="J181" s="79" t="s">
        <v>11828</v>
      </c>
      <c r="K181" s="79" t="s">
        <v>11829</v>
      </c>
      <c r="L181" s="79" t="s">
        <v>11830</v>
      </c>
      <c r="M181" s="79" t="s">
        <v>11831</v>
      </c>
      <c r="N181" s="79" t="s">
        <v>11832</v>
      </c>
      <c r="O181" s="79" t="s">
        <v>10993</v>
      </c>
      <c r="P181" s="79" t="s">
        <v>11833</v>
      </c>
      <c r="Q181" s="79" t="s">
        <v>11834</v>
      </c>
      <c r="R181" s="382" t="s">
        <v>11835</v>
      </c>
      <c r="S181" s="378" t="s">
        <v>10713</v>
      </c>
      <c r="T181" s="79" t="s">
        <v>3462</v>
      </c>
      <c r="U181" s="79" t="s">
        <v>3463</v>
      </c>
      <c r="V181" s="79" t="s">
        <v>3464</v>
      </c>
      <c r="W181" s="79" t="s">
        <v>3465</v>
      </c>
      <c r="X181" s="79" t="s">
        <v>3466</v>
      </c>
      <c r="Y181" s="79">
        <v>2017.0</v>
      </c>
      <c r="Z181" s="385">
        <v>42936.0</v>
      </c>
      <c r="AA181" s="79" t="s">
        <v>3467</v>
      </c>
      <c r="AB181" s="79" t="s">
        <v>3468</v>
      </c>
      <c r="AC181" s="79" t="s">
        <v>3469</v>
      </c>
      <c r="AD181" s="106"/>
      <c r="AE181" s="106"/>
      <c r="AF181" s="106"/>
      <c r="AG181" s="106"/>
      <c r="AH181" s="106"/>
      <c r="AI181" s="106"/>
      <c r="AJ181" s="106"/>
      <c r="AK181" s="106"/>
      <c r="AL181" s="106"/>
      <c r="AM181" s="106"/>
      <c r="AN181" s="106"/>
    </row>
    <row r="182">
      <c r="A182" s="121" t="s">
        <v>9737</v>
      </c>
      <c r="B182" s="121" t="s">
        <v>11836</v>
      </c>
      <c r="C182" s="79">
        <v>2010.0</v>
      </c>
      <c r="D182" s="79" t="s">
        <v>11837</v>
      </c>
      <c r="E182" s="79" t="s">
        <v>10984</v>
      </c>
      <c r="F182" s="79" t="s">
        <v>11154</v>
      </c>
      <c r="G182" s="79" t="s">
        <v>11838</v>
      </c>
      <c r="H182" s="79" t="s">
        <v>11839</v>
      </c>
      <c r="I182" s="79" t="s">
        <v>11840</v>
      </c>
      <c r="J182" s="79" t="s">
        <v>11841</v>
      </c>
      <c r="K182" s="79" t="s">
        <v>11842</v>
      </c>
      <c r="L182" s="79" t="s">
        <v>11843</v>
      </c>
      <c r="M182" s="79" t="s">
        <v>11844</v>
      </c>
      <c r="N182" s="79" t="s">
        <v>11845</v>
      </c>
      <c r="O182" s="79" t="s">
        <v>10993</v>
      </c>
      <c r="P182" s="79" t="s">
        <v>11846</v>
      </c>
      <c r="Q182" s="79" t="s">
        <v>11847</v>
      </c>
      <c r="R182" s="382" t="s">
        <v>11848</v>
      </c>
      <c r="S182" s="378" t="s">
        <v>10719</v>
      </c>
      <c r="T182" s="79" t="s">
        <v>1035</v>
      </c>
      <c r="U182" s="79" t="s">
        <v>3956</v>
      </c>
      <c r="V182" s="79" t="s">
        <v>3957</v>
      </c>
      <c r="W182" s="79" t="s">
        <v>3958</v>
      </c>
      <c r="X182" s="79" t="s">
        <v>2231</v>
      </c>
      <c r="Y182" s="79">
        <v>2010.0</v>
      </c>
      <c r="Z182" s="385">
        <v>40247.0</v>
      </c>
      <c r="AA182" s="79" t="s">
        <v>3959</v>
      </c>
      <c r="AB182" s="106"/>
      <c r="AC182" s="79" t="s">
        <v>1040</v>
      </c>
      <c r="AD182" s="106"/>
      <c r="AE182" s="106"/>
      <c r="AF182" s="106"/>
      <c r="AG182" s="106"/>
      <c r="AH182" s="106"/>
      <c r="AI182" s="106"/>
      <c r="AJ182" s="106"/>
      <c r="AK182" s="106"/>
      <c r="AL182" s="106"/>
      <c r="AM182" s="106"/>
      <c r="AN182" s="106"/>
    </row>
    <row r="183">
      <c r="A183" s="214" t="s">
        <v>247</v>
      </c>
      <c r="B183" s="408" t="s">
        <v>11849</v>
      </c>
      <c r="C183" s="408">
        <v>2024.0</v>
      </c>
      <c r="D183" s="408" t="s">
        <v>11850</v>
      </c>
      <c r="E183" s="408" t="s">
        <v>10984</v>
      </c>
      <c r="F183" s="408" t="s">
        <v>11851</v>
      </c>
      <c r="G183" s="408" t="s">
        <v>11852</v>
      </c>
      <c r="H183" s="408" t="s">
        <v>11853</v>
      </c>
      <c r="I183" s="408" t="s">
        <v>11854</v>
      </c>
      <c r="J183" s="408" t="s">
        <v>11855</v>
      </c>
      <c r="K183" s="408" t="s">
        <v>10890</v>
      </c>
      <c r="L183" s="408" t="s">
        <v>11856</v>
      </c>
      <c r="M183" s="408" t="s">
        <v>11857</v>
      </c>
      <c r="N183" s="408" t="s">
        <v>11858</v>
      </c>
      <c r="O183" s="408" t="s">
        <v>10993</v>
      </c>
      <c r="P183" s="408" t="s">
        <v>11859</v>
      </c>
      <c r="Q183" s="408" t="s">
        <v>11069</v>
      </c>
      <c r="R183" s="421" t="s">
        <v>11860</v>
      </c>
      <c r="S183" s="422" t="s">
        <v>10735</v>
      </c>
      <c r="T183" s="408" t="s">
        <v>4747</v>
      </c>
      <c r="U183" s="408" t="s">
        <v>4748</v>
      </c>
      <c r="V183" s="408" t="s">
        <v>907</v>
      </c>
      <c r="W183" s="408">
        <v>2024.0</v>
      </c>
      <c r="X183" s="408" t="s">
        <v>885</v>
      </c>
      <c r="Y183" s="408">
        <v>25.0</v>
      </c>
      <c r="Z183" s="408">
        <v>1.0</v>
      </c>
      <c r="AA183" s="408">
        <v>450.0</v>
      </c>
      <c r="AB183" s="409"/>
      <c r="AC183" s="409"/>
      <c r="AD183" s="408">
        <v>0.0</v>
      </c>
      <c r="AE183" s="408">
        <v>2.0</v>
      </c>
      <c r="AF183" s="408" t="s">
        <v>912</v>
      </c>
      <c r="AG183" s="422" t="s">
        <v>4749</v>
      </c>
      <c r="AH183" s="408" t="s">
        <v>4429</v>
      </c>
      <c r="AI183" s="408" t="s">
        <v>4430</v>
      </c>
      <c r="AJ183" s="408" t="s">
        <v>4431</v>
      </c>
      <c r="AK183" s="408" t="s">
        <v>367</v>
      </c>
      <c r="AL183" s="79" t="s">
        <v>4750</v>
      </c>
      <c r="AM183" s="106"/>
      <c r="AN183" s="106"/>
    </row>
    <row r="184">
      <c r="A184" s="79" t="s">
        <v>649</v>
      </c>
      <c r="B184" s="79" t="s">
        <v>11861</v>
      </c>
      <c r="C184" s="79">
        <v>2021.0</v>
      </c>
      <c r="D184" s="79" t="s">
        <v>11862</v>
      </c>
      <c r="E184" s="79" t="s">
        <v>11248</v>
      </c>
      <c r="F184" s="79" t="s">
        <v>11127</v>
      </c>
      <c r="G184" s="79" t="s">
        <v>11863</v>
      </c>
      <c r="H184" s="79" t="s">
        <v>11864</v>
      </c>
      <c r="I184" s="79" t="s">
        <v>11865</v>
      </c>
      <c r="J184" s="389" t="s">
        <v>11866</v>
      </c>
      <c r="K184" s="79" t="s">
        <v>11867</v>
      </c>
      <c r="L184" s="79" t="s">
        <v>11868</v>
      </c>
      <c r="M184" s="79" t="s">
        <v>11869</v>
      </c>
      <c r="N184" s="79" t="s">
        <v>11870</v>
      </c>
      <c r="O184" s="79" t="s">
        <v>10993</v>
      </c>
      <c r="P184" s="79" t="s">
        <v>11871</v>
      </c>
      <c r="Q184" s="79" t="s">
        <v>11872</v>
      </c>
      <c r="R184" s="382" t="s">
        <v>11873</v>
      </c>
      <c r="S184" s="378" t="s">
        <v>10741</v>
      </c>
      <c r="T184" s="79" t="s">
        <v>2734</v>
      </c>
      <c r="U184" s="79" t="s">
        <v>2735</v>
      </c>
      <c r="V184" s="79" t="s">
        <v>2736</v>
      </c>
      <c r="W184" s="79" t="s">
        <v>2737</v>
      </c>
      <c r="X184" s="79" t="s">
        <v>2738</v>
      </c>
      <c r="Y184" s="79">
        <v>2021.0</v>
      </c>
      <c r="Z184" s="385">
        <v>44503.0</v>
      </c>
      <c r="AA184" s="79" t="s">
        <v>2739</v>
      </c>
      <c r="AB184" s="106"/>
      <c r="AC184" s="79" t="s">
        <v>2740</v>
      </c>
      <c r="AD184" s="106"/>
      <c r="AE184" s="106"/>
      <c r="AF184" s="106"/>
      <c r="AG184" s="106"/>
      <c r="AH184" s="79" t="s">
        <v>853</v>
      </c>
      <c r="AI184" s="79" t="s">
        <v>1083</v>
      </c>
      <c r="AJ184" s="79" t="s">
        <v>1084</v>
      </c>
      <c r="AK184" s="79" t="s">
        <v>1085</v>
      </c>
      <c r="AL184" s="79" t="s">
        <v>1086</v>
      </c>
      <c r="AM184" s="106"/>
      <c r="AN184" s="106"/>
    </row>
    <row r="185">
      <c r="A185" s="79" t="s">
        <v>633</v>
      </c>
      <c r="B185" s="423" t="s">
        <v>11874</v>
      </c>
      <c r="C185" s="79">
        <v>2013.0</v>
      </c>
      <c r="D185" s="79" t="s">
        <v>11875</v>
      </c>
      <c r="E185" s="79" t="s">
        <v>11248</v>
      </c>
      <c r="F185" s="79" t="s">
        <v>11048</v>
      </c>
      <c r="G185" s="79" t="s">
        <v>11876</v>
      </c>
      <c r="H185" s="79" t="s">
        <v>11877</v>
      </c>
      <c r="I185" s="79" t="s">
        <v>11878</v>
      </c>
      <c r="J185" s="79" t="s">
        <v>11879</v>
      </c>
      <c r="K185" s="79" t="s">
        <v>11880</v>
      </c>
      <c r="L185" s="79" t="s">
        <v>11881</v>
      </c>
      <c r="M185" s="79" t="s">
        <v>11882</v>
      </c>
      <c r="N185" s="79" t="s">
        <v>11883</v>
      </c>
      <c r="O185" s="79" t="s">
        <v>10993</v>
      </c>
      <c r="P185" s="79" t="s">
        <v>11884</v>
      </c>
      <c r="Q185" s="79" t="s">
        <v>11885</v>
      </c>
      <c r="R185" s="381" t="s">
        <v>11886</v>
      </c>
      <c r="S185" s="383" t="s">
        <v>10753</v>
      </c>
      <c r="T185" s="79" t="s">
        <v>3817</v>
      </c>
      <c r="U185" s="79" t="s">
        <v>3818</v>
      </c>
      <c r="V185" s="79" t="s">
        <v>3819</v>
      </c>
      <c r="W185" s="79" t="s">
        <v>3820</v>
      </c>
      <c r="X185" s="79" t="s">
        <v>1873</v>
      </c>
      <c r="Y185" s="79">
        <v>2014.0</v>
      </c>
      <c r="Z185" s="385">
        <v>41292.0</v>
      </c>
      <c r="AA185" s="79" t="s">
        <v>3821</v>
      </c>
      <c r="AB185" s="79" t="s">
        <v>3822</v>
      </c>
      <c r="AC185" s="79" t="s">
        <v>3823</v>
      </c>
      <c r="AD185" s="106"/>
      <c r="AE185" s="106"/>
      <c r="AF185" s="106"/>
      <c r="AG185" s="106"/>
      <c r="AH185" s="106"/>
      <c r="AI185" s="106"/>
      <c r="AJ185" s="106"/>
      <c r="AK185" s="106"/>
      <c r="AL185" s="106"/>
      <c r="AM185" s="106"/>
      <c r="AN185" s="106"/>
    </row>
    <row r="186">
      <c r="A186" s="79" t="s">
        <v>247</v>
      </c>
      <c r="B186" s="121" t="s">
        <v>11887</v>
      </c>
      <c r="C186" s="79">
        <v>2023.0</v>
      </c>
      <c r="D186" s="79" t="s">
        <v>11888</v>
      </c>
      <c r="E186" s="79" t="s">
        <v>11248</v>
      </c>
      <c r="F186" s="79" t="s">
        <v>11889</v>
      </c>
      <c r="G186" s="79" t="s">
        <v>11890</v>
      </c>
      <c r="H186" s="79" t="s">
        <v>11891</v>
      </c>
      <c r="I186" s="79" t="s">
        <v>11892</v>
      </c>
      <c r="J186" s="79" t="s">
        <v>11893</v>
      </c>
      <c r="K186" s="79" t="s">
        <v>11894</v>
      </c>
      <c r="L186" s="79" t="s">
        <v>11895</v>
      </c>
      <c r="M186" s="79" t="s">
        <v>11896</v>
      </c>
      <c r="N186" s="79" t="s">
        <v>11897</v>
      </c>
      <c r="O186" s="79" t="s">
        <v>10993</v>
      </c>
      <c r="P186" s="79" t="s">
        <v>11898</v>
      </c>
      <c r="Q186" s="79" t="s">
        <v>11899</v>
      </c>
      <c r="R186" s="377" t="s">
        <v>11900</v>
      </c>
      <c r="S186" s="378" t="s">
        <v>10766</v>
      </c>
      <c r="T186" s="79" t="s">
        <v>5453</v>
      </c>
      <c r="U186" s="79" t="s">
        <v>5454</v>
      </c>
      <c r="V186" s="79" t="s">
        <v>5455</v>
      </c>
      <c r="W186" s="79">
        <v>2023.0</v>
      </c>
      <c r="X186" s="79" t="s">
        <v>4942</v>
      </c>
      <c r="Y186" s="79">
        <v>8.0</v>
      </c>
      <c r="Z186" s="79">
        <v>3.0</v>
      </c>
      <c r="AA186" s="106"/>
      <c r="AB186" s="79" t="s">
        <v>5456</v>
      </c>
      <c r="AC186" s="106"/>
      <c r="AD186" s="79">
        <v>0.0</v>
      </c>
      <c r="AE186" s="79">
        <v>3.0</v>
      </c>
      <c r="AF186" s="79" t="s">
        <v>5457</v>
      </c>
      <c r="AG186" s="383" t="s">
        <v>5458</v>
      </c>
      <c r="AH186" s="79" t="s">
        <v>4429</v>
      </c>
      <c r="AI186" s="79" t="s">
        <v>4430</v>
      </c>
      <c r="AJ186" s="79" t="s">
        <v>4767</v>
      </c>
      <c r="AK186" s="79" t="s">
        <v>367</v>
      </c>
      <c r="AL186" s="79" t="s">
        <v>5459</v>
      </c>
      <c r="AM186" s="106"/>
      <c r="AN186" s="106"/>
    </row>
    <row r="187">
      <c r="A187" s="79" t="s">
        <v>11901</v>
      </c>
      <c r="B187" s="121" t="s">
        <v>11902</v>
      </c>
      <c r="C187" s="79">
        <v>2019.0</v>
      </c>
      <c r="D187" s="79" t="s">
        <v>7055</v>
      </c>
      <c r="E187" s="79" t="s">
        <v>11248</v>
      </c>
      <c r="F187" s="79" t="s">
        <v>11903</v>
      </c>
      <c r="G187" s="79" t="s">
        <v>11904</v>
      </c>
      <c r="H187" s="79" t="s">
        <v>11905</v>
      </c>
      <c r="I187" s="79" t="s">
        <v>11906</v>
      </c>
      <c r="J187" s="79" t="s">
        <v>11907</v>
      </c>
      <c r="K187" s="79" t="s">
        <v>11908</v>
      </c>
      <c r="L187" s="79" t="s">
        <v>11909</v>
      </c>
      <c r="M187" s="79" t="s">
        <v>11910</v>
      </c>
      <c r="N187" s="79" t="s">
        <v>11911</v>
      </c>
      <c r="O187" s="79" t="s">
        <v>10993</v>
      </c>
      <c r="P187" s="79" t="s">
        <v>11912</v>
      </c>
      <c r="Q187" s="79" t="s">
        <v>11913</v>
      </c>
      <c r="R187" s="383" t="s">
        <v>11914</v>
      </c>
      <c r="S187" s="378" t="s">
        <v>10769</v>
      </c>
      <c r="T187" s="79" t="s">
        <v>7053</v>
      </c>
      <c r="U187" s="79" t="s">
        <v>7054</v>
      </c>
      <c r="V187" s="79" t="s">
        <v>7055</v>
      </c>
      <c r="W187" s="79">
        <v>2019.0</v>
      </c>
      <c r="X187" s="79" t="s">
        <v>4515</v>
      </c>
      <c r="Y187" s="79">
        <v>45.0</v>
      </c>
      <c r="Z187" s="79">
        <v>6.0</v>
      </c>
      <c r="AA187" s="106"/>
      <c r="AB187" s="79">
        <v>397.0</v>
      </c>
      <c r="AC187" s="79">
        <v>405.0</v>
      </c>
      <c r="AD187" s="79">
        <v>0.0</v>
      </c>
      <c r="AE187" s="79">
        <v>21.0</v>
      </c>
      <c r="AF187" s="79" t="s">
        <v>7056</v>
      </c>
      <c r="AG187" s="378" t="s">
        <v>7057</v>
      </c>
      <c r="AH187" s="79" t="s">
        <v>4429</v>
      </c>
      <c r="AI187" s="79" t="s">
        <v>4430</v>
      </c>
      <c r="AJ187" s="106"/>
      <c r="AK187" s="79" t="s">
        <v>367</v>
      </c>
      <c r="AL187" s="79" t="s">
        <v>7058</v>
      </c>
      <c r="AM187" s="106"/>
      <c r="AN187" s="106"/>
    </row>
    <row r="188">
      <c r="A188" s="79" t="s">
        <v>10730</v>
      </c>
      <c r="B188" s="79" t="s">
        <v>11915</v>
      </c>
      <c r="C188" s="79">
        <v>2022.0</v>
      </c>
      <c r="D188" s="79" t="s">
        <v>11916</v>
      </c>
      <c r="E188" s="79" t="s">
        <v>11248</v>
      </c>
      <c r="F188" s="79" t="s">
        <v>11917</v>
      </c>
      <c r="G188" s="79" t="s">
        <v>11918</v>
      </c>
      <c r="H188" s="79" t="s">
        <v>11919</v>
      </c>
      <c r="I188" s="79" t="s">
        <v>11920</v>
      </c>
      <c r="J188" s="79" t="s">
        <v>11921</v>
      </c>
      <c r="K188" s="396" t="s">
        <v>10888</v>
      </c>
      <c r="L188" s="79" t="s">
        <v>11922</v>
      </c>
      <c r="M188" s="79" t="s">
        <v>11923</v>
      </c>
      <c r="N188" s="79" t="s">
        <v>11924</v>
      </c>
      <c r="O188" s="79" t="s">
        <v>10993</v>
      </c>
      <c r="P188" s="79" t="s">
        <v>11925</v>
      </c>
      <c r="Q188" s="79" t="s">
        <v>11762</v>
      </c>
      <c r="R188" s="424" t="s">
        <v>11926</v>
      </c>
      <c r="S188" s="378" t="s">
        <v>10772</v>
      </c>
      <c r="T188" s="79" t="s">
        <v>5787</v>
      </c>
      <c r="U188" s="79" t="s">
        <v>5788</v>
      </c>
      <c r="V188" s="79" t="s">
        <v>5789</v>
      </c>
      <c r="W188" s="79">
        <v>2022.0</v>
      </c>
      <c r="X188" s="79" t="s">
        <v>1758</v>
      </c>
      <c r="Y188" s="79">
        <v>128.0</v>
      </c>
      <c r="Z188" s="79">
        <v>9.0</v>
      </c>
      <c r="AA188" s="106"/>
      <c r="AB188" s="79">
        <v>1820.0</v>
      </c>
      <c r="AC188" s="79">
        <v>1825.0</v>
      </c>
      <c r="AD188" s="79">
        <v>0.0</v>
      </c>
      <c r="AE188" s="79">
        <v>16.0</v>
      </c>
      <c r="AF188" s="79" t="s">
        <v>5790</v>
      </c>
      <c r="AG188" s="378" t="s">
        <v>5791</v>
      </c>
      <c r="AH188" s="79" t="s">
        <v>4429</v>
      </c>
      <c r="AI188" s="79" t="s">
        <v>4430</v>
      </c>
      <c r="AJ188" s="106"/>
      <c r="AK188" s="79" t="s">
        <v>367</v>
      </c>
      <c r="AL188" s="79" t="s">
        <v>5792</v>
      </c>
      <c r="AM188" s="106"/>
      <c r="AN188" s="106"/>
    </row>
    <row r="189">
      <c r="A189" s="79" t="s">
        <v>9737</v>
      </c>
      <c r="B189" s="79" t="s">
        <v>11927</v>
      </c>
      <c r="C189" s="79">
        <v>2014.0</v>
      </c>
      <c r="D189" s="79" t="s">
        <v>11928</v>
      </c>
      <c r="E189" s="79" t="s">
        <v>10984</v>
      </c>
      <c r="F189" s="79" t="s">
        <v>11127</v>
      </c>
      <c r="G189" s="144" t="s">
        <v>11929</v>
      </c>
      <c r="H189" s="79" t="s">
        <v>11930</v>
      </c>
      <c r="I189" s="79" t="s">
        <v>11931</v>
      </c>
      <c r="J189" s="79" t="s">
        <v>11932</v>
      </c>
      <c r="K189" s="79" t="s">
        <v>11933</v>
      </c>
      <c r="L189" s="79" t="s">
        <v>11934</v>
      </c>
      <c r="M189" s="79" t="s">
        <v>11935</v>
      </c>
      <c r="N189" s="139" t="s">
        <v>11936</v>
      </c>
      <c r="O189" s="79" t="s">
        <v>10993</v>
      </c>
      <c r="P189" s="79" t="s">
        <v>11937</v>
      </c>
      <c r="Q189" s="79" t="s">
        <v>11938</v>
      </c>
      <c r="R189" s="383" t="s">
        <v>11939</v>
      </c>
      <c r="S189" s="378" t="s">
        <v>10260</v>
      </c>
      <c r="T189" s="79" t="s">
        <v>2135</v>
      </c>
      <c r="U189" s="79" t="s">
        <v>2136</v>
      </c>
      <c r="V189" s="79" t="s">
        <v>2137</v>
      </c>
      <c r="W189" s="79" t="s">
        <v>2138</v>
      </c>
      <c r="X189" s="79" t="s">
        <v>2103</v>
      </c>
      <c r="Y189" s="79">
        <v>2015.0</v>
      </c>
      <c r="Z189" s="385">
        <v>42012.0</v>
      </c>
      <c r="AA189" s="79" t="s">
        <v>2139</v>
      </c>
      <c r="AB189" s="106"/>
      <c r="AC189" s="79" t="s">
        <v>2140</v>
      </c>
      <c r="AD189" s="106"/>
      <c r="AE189" s="106"/>
      <c r="AF189" s="106"/>
      <c r="AG189" s="106"/>
      <c r="AH189" s="106"/>
      <c r="AI189" s="106"/>
      <c r="AJ189" s="106"/>
      <c r="AK189" s="106"/>
      <c r="AL189" s="106"/>
      <c r="AM189" s="106"/>
      <c r="AN189" s="106"/>
    </row>
    <row r="190">
      <c r="A190" s="192" t="s">
        <v>8044</v>
      </c>
      <c r="B190" s="425" t="s">
        <v>11940</v>
      </c>
      <c r="C190" s="192">
        <v>2023.0</v>
      </c>
      <c r="D190" s="192" t="s">
        <v>11941</v>
      </c>
      <c r="E190" s="192" t="s">
        <v>11248</v>
      </c>
      <c r="F190" s="192" t="s">
        <v>11942</v>
      </c>
      <c r="G190" s="192" t="s">
        <v>11943</v>
      </c>
      <c r="H190" s="192" t="s">
        <v>11944</v>
      </c>
      <c r="I190" s="192" t="s">
        <v>11945</v>
      </c>
      <c r="J190" s="192" t="s">
        <v>11946</v>
      </c>
      <c r="K190" s="192" t="s">
        <v>11947</v>
      </c>
      <c r="L190" s="192" t="s">
        <v>11948</v>
      </c>
      <c r="M190" s="192" t="s">
        <v>11949</v>
      </c>
      <c r="N190" s="389" t="s">
        <v>11950</v>
      </c>
      <c r="O190" s="426" t="s">
        <v>11163</v>
      </c>
      <c r="P190" s="192" t="s">
        <v>11951</v>
      </c>
      <c r="Q190" s="192" t="s">
        <v>11952</v>
      </c>
      <c r="R190" s="383" t="s">
        <v>11953</v>
      </c>
      <c r="S190" s="427" t="s">
        <v>10267</v>
      </c>
      <c r="T190" s="389" t="s">
        <v>2177</v>
      </c>
      <c r="U190" s="389" t="s">
        <v>2178</v>
      </c>
      <c r="V190" s="389" t="s">
        <v>2179</v>
      </c>
      <c r="W190" s="389" t="s">
        <v>2180</v>
      </c>
      <c r="X190" s="389" t="s">
        <v>2181</v>
      </c>
      <c r="Y190" s="389">
        <v>2023.0</v>
      </c>
      <c r="Z190" s="428">
        <v>45201.0</v>
      </c>
      <c r="AA190" s="389" t="s">
        <v>2182</v>
      </c>
      <c r="AB190" s="429"/>
      <c r="AC190" s="389" t="s">
        <v>2183</v>
      </c>
      <c r="AD190" s="429"/>
      <c r="AE190" s="429"/>
      <c r="AF190" s="429"/>
      <c r="AG190" s="429"/>
      <c r="AH190" s="429"/>
      <c r="AI190" s="429"/>
      <c r="AJ190" s="429"/>
      <c r="AK190" s="429"/>
      <c r="AL190" s="429"/>
      <c r="AM190" s="429"/>
      <c r="AN190" s="429"/>
    </row>
    <row r="191">
      <c r="A191" s="79" t="s">
        <v>5450</v>
      </c>
      <c r="B191" s="79" t="s">
        <v>11954</v>
      </c>
      <c r="C191" s="79">
        <v>2021.0</v>
      </c>
      <c r="D191" s="79" t="s">
        <v>11955</v>
      </c>
      <c r="E191" s="79" t="s">
        <v>11955</v>
      </c>
      <c r="F191" s="121" t="s">
        <v>11956</v>
      </c>
      <c r="G191" s="79" t="s">
        <v>11957</v>
      </c>
      <c r="H191" s="79" t="s">
        <v>11958</v>
      </c>
      <c r="I191" s="79" t="s">
        <v>11959</v>
      </c>
      <c r="J191" s="79" t="s">
        <v>11960</v>
      </c>
      <c r="K191" s="79" t="s">
        <v>11961</v>
      </c>
      <c r="L191" s="79" t="s">
        <v>11962</v>
      </c>
      <c r="M191" s="79" t="s">
        <v>11963</v>
      </c>
      <c r="N191" s="79" t="s">
        <v>11964</v>
      </c>
      <c r="O191" s="79" t="s">
        <v>11163</v>
      </c>
      <c r="P191" s="79" t="s">
        <v>11965</v>
      </c>
      <c r="Q191" s="79" t="s">
        <v>11966</v>
      </c>
      <c r="R191" s="383" t="s">
        <v>11967</v>
      </c>
      <c r="S191" s="378" t="s">
        <v>10223</v>
      </c>
      <c r="T191" s="79" t="s">
        <v>2262</v>
      </c>
      <c r="U191" s="79" t="s">
        <v>2263</v>
      </c>
      <c r="V191" s="79" t="s">
        <v>2264</v>
      </c>
      <c r="W191" s="79" t="s">
        <v>2265</v>
      </c>
      <c r="X191" s="79" t="s">
        <v>1647</v>
      </c>
      <c r="Y191" s="79">
        <v>2021.0</v>
      </c>
      <c r="Z191" s="384">
        <v>44176.0</v>
      </c>
      <c r="AA191" s="106"/>
      <c r="AB191" s="106"/>
      <c r="AC191" s="79" t="s">
        <v>2266</v>
      </c>
      <c r="AD191" s="106"/>
      <c r="AE191" s="106"/>
      <c r="AF191" s="106"/>
      <c r="AG191" s="106"/>
      <c r="AH191" s="106"/>
      <c r="AI191" s="106"/>
      <c r="AJ191" s="106"/>
      <c r="AK191" s="106"/>
      <c r="AL191" s="106"/>
      <c r="AM191" s="106"/>
      <c r="AN191" s="106"/>
    </row>
    <row r="192">
      <c r="A192" s="79" t="s">
        <v>741</v>
      </c>
      <c r="B192" s="121" t="s">
        <v>11968</v>
      </c>
      <c r="C192" s="79">
        <v>2011.0</v>
      </c>
      <c r="D192" s="79" t="s">
        <v>11969</v>
      </c>
      <c r="E192" s="79" t="s">
        <v>11196</v>
      </c>
      <c r="F192" s="79" t="s">
        <v>11970</v>
      </c>
      <c r="G192" s="419" t="s">
        <v>11971</v>
      </c>
      <c r="H192" s="79" t="s">
        <v>11972</v>
      </c>
      <c r="I192" s="419" t="s">
        <v>11973</v>
      </c>
      <c r="J192" s="79" t="s">
        <v>11144</v>
      </c>
      <c r="K192" s="79" t="s">
        <v>11974</v>
      </c>
      <c r="L192" s="79" t="s">
        <v>10901</v>
      </c>
      <c r="M192" s="79" t="s">
        <v>11975</v>
      </c>
      <c r="N192" s="79" t="s">
        <v>11976</v>
      </c>
      <c r="O192" s="79" t="s">
        <v>10993</v>
      </c>
      <c r="P192" s="79" t="s">
        <v>11977</v>
      </c>
      <c r="Q192" s="79" t="s">
        <v>11978</v>
      </c>
      <c r="R192" s="382" t="s">
        <v>11979</v>
      </c>
      <c r="S192" s="383" t="s">
        <v>10297</v>
      </c>
      <c r="T192" s="79" t="s">
        <v>2308</v>
      </c>
      <c r="U192" s="79" t="s">
        <v>2309</v>
      </c>
      <c r="V192" s="79" t="s">
        <v>2310</v>
      </c>
      <c r="W192" s="79" t="s">
        <v>2311</v>
      </c>
      <c r="X192" s="79" t="s">
        <v>2016</v>
      </c>
      <c r="Y192" s="79">
        <v>2011.0</v>
      </c>
      <c r="Z192" s="385">
        <v>40613.0</v>
      </c>
      <c r="AA192" s="106"/>
      <c r="AB192" s="106"/>
      <c r="AC192" s="79" t="s">
        <v>2312</v>
      </c>
      <c r="AD192" s="106"/>
      <c r="AE192" s="106"/>
      <c r="AF192" s="106"/>
      <c r="AG192" s="106"/>
      <c r="AH192" s="106"/>
      <c r="AI192" s="106"/>
      <c r="AJ192" s="106"/>
      <c r="AK192" s="106"/>
      <c r="AL192" s="106"/>
      <c r="AM192" s="106"/>
      <c r="AN192" s="106"/>
    </row>
    <row r="193">
      <c r="A193" s="79" t="s">
        <v>126</v>
      </c>
      <c r="B193" s="79" t="s">
        <v>11980</v>
      </c>
      <c r="C193" s="79">
        <v>2018.0</v>
      </c>
      <c r="D193" s="79" t="s">
        <v>2490</v>
      </c>
      <c r="E193" s="79" t="s">
        <v>11248</v>
      </c>
      <c r="F193" s="79" t="s">
        <v>11810</v>
      </c>
      <c r="G193" s="79" t="s">
        <v>11981</v>
      </c>
      <c r="H193" s="79" t="s">
        <v>11982</v>
      </c>
      <c r="I193" s="79" t="s">
        <v>11983</v>
      </c>
      <c r="J193" s="79" t="s">
        <v>11984</v>
      </c>
      <c r="K193" s="79" t="s">
        <v>10890</v>
      </c>
      <c r="L193" s="79" t="s">
        <v>11144</v>
      </c>
      <c r="M193" s="79" t="s">
        <v>11985</v>
      </c>
      <c r="N193" s="79" t="s">
        <v>11986</v>
      </c>
      <c r="O193" s="79" t="s">
        <v>10858</v>
      </c>
      <c r="P193" s="79" t="s">
        <v>11144</v>
      </c>
      <c r="Q193" s="79" t="s">
        <v>11069</v>
      </c>
      <c r="R193" s="382" t="s">
        <v>11987</v>
      </c>
      <c r="S193" s="378" t="s">
        <v>10318</v>
      </c>
      <c r="T193" s="79" t="s">
        <v>2490</v>
      </c>
      <c r="U193" s="79" t="s">
        <v>2491</v>
      </c>
      <c r="V193" s="79" t="s">
        <v>2492</v>
      </c>
      <c r="W193" s="79" t="s">
        <v>2164</v>
      </c>
      <c r="X193" s="79" t="s">
        <v>2493</v>
      </c>
      <c r="Y193" s="79">
        <v>2019.0</v>
      </c>
      <c r="Z193" s="385">
        <v>43334.0</v>
      </c>
      <c r="AA193" s="79" t="s">
        <v>2494</v>
      </c>
      <c r="AB193" s="79" t="s">
        <v>2495</v>
      </c>
      <c r="AC193" s="79" t="s">
        <v>867</v>
      </c>
      <c r="AD193" s="106"/>
      <c r="AE193" s="106"/>
      <c r="AF193" s="106"/>
      <c r="AG193" s="106"/>
      <c r="AH193" s="106"/>
      <c r="AI193" s="106"/>
      <c r="AJ193" s="106"/>
      <c r="AK193" s="106"/>
      <c r="AL193" s="106"/>
      <c r="AM193" s="106"/>
      <c r="AN193" s="106"/>
    </row>
    <row r="194">
      <c r="A194" s="79" t="s">
        <v>11988</v>
      </c>
      <c r="B194" s="79" t="s">
        <v>11989</v>
      </c>
      <c r="C194" s="79">
        <v>2020.0</v>
      </c>
      <c r="D194" s="79" t="s">
        <v>1754</v>
      </c>
      <c r="E194" s="79" t="s">
        <v>11990</v>
      </c>
      <c r="F194" s="79" t="s">
        <v>11991</v>
      </c>
      <c r="G194" s="79" t="s">
        <v>11992</v>
      </c>
      <c r="H194" s="79" t="s">
        <v>11993</v>
      </c>
      <c r="I194" s="79" t="s">
        <v>11994</v>
      </c>
      <c r="J194" s="79" t="s">
        <v>11995</v>
      </c>
      <c r="K194" s="79" t="s">
        <v>11996</v>
      </c>
      <c r="L194" s="79" t="s">
        <v>11997</v>
      </c>
      <c r="M194" s="79" t="s">
        <v>11998</v>
      </c>
      <c r="N194" s="79" t="s">
        <v>11999</v>
      </c>
      <c r="O194" s="79" t="s">
        <v>10993</v>
      </c>
      <c r="P194" s="79" t="s">
        <v>12000</v>
      </c>
      <c r="Q194" s="79" t="s">
        <v>12001</v>
      </c>
      <c r="R194" s="430" t="s">
        <v>12002</v>
      </c>
      <c r="S194" s="378" t="s">
        <v>10388</v>
      </c>
      <c r="T194" s="79" t="s">
        <v>12003</v>
      </c>
      <c r="U194" s="79" t="s">
        <v>3122</v>
      </c>
      <c r="V194" s="79" t="s">
        <v>3123</v>
      </c>
      <c r="W194" s="79" t="s">
        <v>3124</v>
      </c>
      <c r="X194" s="79" t="s">
        <v>2103</v>
      </c>
      <c r="Y194" s="79">
        <v>2020.0</v>
      </c>
      <c r="Z194" s="385">
        <v>43902.0</v>
      </c>
      <c r="AA194" s="79" t="s">
        <v>3125</v>
      </c>
      <c r="AB194" s="106"/>
      <c r="AC194" s="79" t="s">
        <v>3126</v>
      </c>
      <c r="AD194" s="106"/>
      <c r="AE194" s="106"/>
      <c r="AF194" s="106"/>
      <c r="AG194" s="106"/>
      <c r="AH194" s="106"/>
      <c r="AI194" s="106"/>
      <c r="AJ194" s="106"/>
      <c r="AK194" s="106"/>
      <c r="AL194" s="106"/>
      <c r="AM194" s="106"/>
      <c r="AN194" s="106"/>
    </row>
    <row r="195">
      <c r="A195" s="79" t="s">
        <v>693</v>
      </c>
      <c r="B195" s="393" t="s">
        <v>12004</v>
      </c>
      <c r="C195" s="79">
        <v>2021.0</v>
      </c>
      <c r="D195" s="79" t="s">
        <v>6413</v>
      </c>
      <c r="E195" s="79" t="s">
        <v>11475</v>
      </c>
      <c r="F195" s="79" t="s">
        <v>12005</v>
      </c>
      <c r="G195" s="79" t="s">
        <v>12006</v>
      </c>
      <c r="H195" s="79" t="s">
        <v>12007</v>
      </c>
      <c r="I195" s="79" t="s">
        <v>12008</v>
      </c>
      <c r="J195" s="79" t="s">
        <v>12009</v>
      </c>
      <c r="K195" s="79" t="s">
        <v>12010</v>
      </c>
      <c r="L195" s="79" t="s">
        <v>12011</v>
      </c>
      <c r="M195" s="79" t="s">
        <v>12012</v>
      </c>
      <c r="N195" s="79" t="s">
        <v>12013</v>
      </c>
      <c r="O195" s="79" t="s">
        <v>10993</v>
      </c>
      <c r="P195" s="79" t="s">
        <v>12014</v>
      </c>
      <c r="Q195" s="79" t="s">
        <v>12015</v>
      </c>
      <c r="R195" s="381" t="s">
        <v>12016</v>
      </c>
      <c r="S195" s="378" t="s">
        <v>10526</v>
      </c>
      <c r="T195" s="79" t="s">
        <v>6411</v>
      </c>
      <c r="U195" s="79" t="s">
        <v>6412</v>
      </c>
      <c r="V195" s="79" t="s">
        <v>6413</v>
      </c>
      <c r="W195" s="79">
        <v>2021.0</v>
      </c>
      <c r="X195" s="79" t="s">
        <v>4642</v>
      </c>
      <c r="Y195" s="79">
        <v>10.0</v>
      </c>
      <c r="Z195" s="79">
        <v>1.0</v>
      </c>
      <c r="AA195" s="79" t="s">
        <v>6414</v>
      </c>
      <c r="AB195" s="106"/>
      <c r="AC195" s="106"/>
      <c r="AD195" s="79">
        <v>0.0</v>
      </c>
      <c r="AE195" s="79">
        <v>15.0</v>
      </c>
      <c r="AF195" s="79" t="s">
        <v>6415</v>
      </c>
      <c r="AG195" s="378" t="s">
        <v>6416</v>
      </c>
      <c r="AH195" s="79" t="s">
        <v>4429</v>
      </c>
      <c r="AI195" s="79" t="s">
        <v>4430</v>
      </c>
      <c r="AJ195" s="79" t="s">
        <v>4767</v>
      </c>
      <c r="AK195" s="79" t="s">
        <v>367</v>
      </c>
      <c r="AL195" s="79" t="s">
        <v>6417</v>
      </c>
      <c r="AM195" s="106"/>
      <c r="AN195" s="106"/>
    </row>
    <row r="196">
      <c r="A196" s="79" t="s">
        <v>679</v>
      </c>
      <c r="B196" s="121" t="s">
        <v>12017</v>
      </c>
      <c r="C196" s="79">
        <v>2020.0</v>
      </c>
      <c r="D196" s="79" t="s">
        <v>12018</v>
      </c>
      <c r="E196" s="79" t="s">
        <v>12019</v>
      </c>
      <c r="F196" s="79" t="s">
        <v>12020</v>
      </c>
      <c r="G196" s="79" t="s">
        <v>12021</v>
      </c>
      <c r="H196" s="79" t="s">
        <v>12022</v>
      </c>
      <c r="I196" s="79" t="s">
        <v>12023</v>
      </c>
      <c r="J196" s="79" t="s">
        <v>12024</v>
      </c>
      <c r="K196" s="79" t="s">
        <v>10886</v>
      </c>
      <c r="L196" s="79" t="s">
        <v>12025</v>
      </c>
      <c r="M196" s="79" t="s">
        <v>12026</v>
      </c>
      <c r="N196" s="79" t="s">
        <v>12027</v>
      </c>
      <c r="O196" s="79" t="s">
        <v>11163</v>
      </c>
      <c r="P196" s="79" t="s">
        <v>12028</v>
      </c>
      <c r="Q196" s="79" t="s">
        <v>12029</v>
      </c>
      <c r="R196" s="382" t="s">
        <v>12030</v>
      </c>
      <c r="S196" s="378" t="s">
        <v>10532</v>
      </c>
      <c r="T196" s="79" t="s">
        <v>6873</v>
      </c>
      <c r="U196" s="79" t="s">
        <v>6874</v>
      </c>
      <c r="V196" s="79" t="s">
        <v>6875</v>
      </c>
      <c r="W196" s="79">
        <v>2020.0</v>
      </c>
      <c r="X196" s="79" t="s">
        <v>4669</v>
      </c>
      <c r="Y196" s="79">
        <v>15.0</v>
      </c>
      <c r="Z196" s="79">
        <v>4.0</v>
      </c>
      <c r="AA196" s="79" t="s">
        <v>6876</v>
      </c>
      <c r="AB196" s="106"/>
      <c r="AC196" s="106"/>
      <c r="AD196" s="79">
        <v>0.0</v>
      </c>
      <c r="AE196" s="79">
        <v>42.0</v>
      </c>
      <c r="AF196" s="79" t="s">
        <v>6877</v>
      </c>
      <c r="AG196" s="378" t="s">
        <v>6878</v>
      </c>
      <c r="AH196" s="79" t="s">
        <v>4429</v>
      </c>
      <c r="AI196" s="79" t="s">
        <v>4430</v>
      </c>
      <c r="AJ196" s="79" t="s">
        <v>4767</v>
      </c>
      <c r="AK196" s="79" t="s">
        <v>367</v>
      </c>
      <c r="AL196" s="79" t="s">
        <v>6879</v>
      </c>
      <c r="AM196" s="106"/>
      <c r="AN196" s="106"/>
    </row>
    <row r="197">
      <c r="A197" s="79" t="s">
        <v>6454</v>
      </c>
      <c r="B197" s="79" t="s">
        <v>12031</v>
      </c>
      <c r="C197" s="79">
        <v>2013.0</v>
      </c>
      <c r="D197" s="79" t="s">
        <v>12032</v>
      </c>
      <c r="E197" s="79" t="s">
        <v>12033</v>
      </c>
      <c r="F197" s="79" t="s">
        <v>12034</v>
      </c>
      <c r="G197" s="79" t="s">
        <v>12035</v>
      </c>
      <c r="H197" s="79" t="s">
        <v>12036</v>
      </c>
      <c r="I197" s="79" t="s">
        <v>12037</v>
      </c>
      <c r="J197" s="79" t="s">
        <v>12038</v>
      </c>
      <c r="K197" s="79" t="s">
        <v>10888</v>
      </c>
      <c r="L197" s="79" t="s">
        <v>12039</v>
      </c>
      <c r="M197" s="79" t="s">
        <v>12040</v>
      </c>
      <c r="N197" s="79" t="s">
        <v>12041</v>
      </c>
      <c r="O197" s="79" t="s">
        <v>11163</v>
      </c>
      <c r="P197" s="79" t="s">
        <v>12042</v>
      </c>
      <c r="Q197" s="79" t="s">
        <v>11008</v>
      </c>
      <c r="R197" s="383" t="s">
        <v>12043</v>
      </c>
      <c r="S197" s="378" t="s">
        <v>10647</v>
      </c>
      <c r="T197" s="420" t="s">
        <v>10671</v>
      </c>
      <c r="U197" s="79" t="s">
        <v>1078</v>
      </c>
      <c r="V197" s="79" t="s">
        <v>1079</v>
      </c>
      <c r="W197" s="79">
        <v>2013.0</v>
      </c>
      <c r="X197" s="79" t="s">
        <v>1080</v>
      </c>
      <c r="Y197" s="79">
        <v>143.0</v>
      </c>
      <c r="Z197" s="106"/>
      <c r="AA197" s="79" t="s">
        <v>1081</v>
      </c>
      <c r="AB197" s="79" t="s">
        <v>851</v>
      </c>
      <c r="AC197" s="79" t="s">
        <v>1082</v>
      </c>
      <c r="AD197" s="106"/>
      <c r="AE197" s="106"/>
      <c r="AF197" s="106"/>
      <c r="AG197" s="106"/>
      <c r="AH197" s="79" t="s">
        <v>853</v>
      </c>
      <c r="AI197" s="79" t="s">
        <v>1083</v>
      </c>
      <c r="AJ197" s="79" t="s">
        <v>1084</v>
      </c>
      <c r="AK197" s="378" t="s">
        <v>1085</v>
      </c>
      <c r="AL197" s="79" t="s">
        <v>1086</v>
      </c>
      <c r="AM197" s="106"/>
      <c r="AN197" s="106"/>
    </row>
    <row r="198">
      <c r="A198" s="79" t="s">
        <v>6330</v>
      </c>
      <c r="B198" s="79" t="s">
        <v>12044</v>
      </c>
      <c r="C198" s="79">
        <v>2012.0</v>
      </c>
      <c r="D198" s="79" t="s">
        <v>12045</v>
      </c>
      <c r="E198" s="79" t="s">
        <v>11248</v>
      </c>
      <c r="F198" s="79" t="s">
        <v>12046</v>
      </c>
      <c r="G198" s="79" t="s">
        <v>12047</v>
      </c>
      <c r="H198" s="79" t="s">
        <v>12048</v>
      </c>
      <c r="I198" s="79" t="s">
        <v>12049</v>
      </c>
      <c r="J198" s="79" t="s">
        <v>12050</v>
      </c>
      <c r="K198" s="79" t="s">
        <v>10894</v>
      </c>
      <c r="L198" s="79" t="s">
        <v>12051</v>
      </c>
      <c r="M198" s="79" t="s">
        <v>12052</v>
      </c>
      <c r="N198" s="2" t="s">
        <v>12053</v>
      </c>
      <c r="O198" s="79" t="s">
        <v>10993</v>
      </c>
      <c r="P198" s="79" t="s">
        <v>12054</v>
      </c>
      <c r="Q198" s="79" t="s">
        <v>12055</v>
      </c>
      <c r="R198" s="382" t="s">
        <v>12056</v>
      </c>
      <c r="S198" s="10" t="s">
        <v>10671</v>
      </c>
      <c r="T198" s="80" t="s">
        <v>9116</v>
      </c>
      <c r="U198" s="80" t="s">
        <v>9117</v>
      </c>
      <c r="V198" s="80" t="s">
        <v>9118</v>
      </c>
      <c r="W198" s="415">
        <v>2012.0</v>
      </c>
      <c r="X198" s="80" t="s">
        <v>8514</v>
      </c>
      <c r="Y198" s="415">
        <v>34.0</v>
      </c>
      <c r="Z198" s="415">
        <v>2.0</v>
      </c>
      <c r="AA198" s="80"/>
      <c r="AB198" s="415">
        <v>44.0</v>
      </c>
      <c r="AC198" s="415">
        <v>52.0</v>
      </c>
      <c r="AD198" s="415">
        <v>0.0</v>
      </c>
      <c r="AE198" s="415">
        <v>19.0</v>
      </c>
      <c r="AF198" s="80" t="s">
        <v>9119</v>
      </c>
      <c r="AG198" s="417" t="s">
        <v>9120</v>
      </c>
      <c r="AH198" s="80" t="s">
        <v>4429</v>
      </c>
      <c r="AI198" s="80" t="s">
        <v>4430</v>
      </c>
      <c r="AJ198" s="80"/>
      <c r="AK198" s="80" t="s">
        <v>367</v>
      </c>
      <c r="AL198" s="80" t="s">
        <v>9121</v>
      </c>
      <c r="AM198" s="80"/>
      <c r="AN198" s="80"/>
    </row>
    <row r="199">
      <c r="A199" s="79" t="s">
        <v>8526</v>
      </c>
      <c r="B199" s="431" t="s">
        <v>12057</v>
      </c>
      <c r="C199" s="79">
        <v>2012.0</v>
      </c>
      <c r="D199" s="79" t="s">
        <v>12058</v>
      </c>
      <c r="E199" s="79" t="s">
        <v>10984</v>
      </c>
      <c r="F199" s="79" t="s">
        <v>12059</v>
      </c>
      <c r="G199" s="79" t="s">
        <v>12060</v>
      </c>
      <c r="H199" s="79" t="s">
        <v>12061</v>
      </c>
      <c r="I199" s="79" t="s">
        <v>12062</v>
      </c>
      <c r="J199" s="79" t="s">
        <v>12063</v>
      </c>
      <c r="K199" s="79" t="s">
        <v>12064</v>
      </c>
      <c r="L199" s="79" t="s">
        <v>12065</v>
      </c>
      <c r="M199" s="79" t="s">
        <v>12066</v>
      </c>
      <c r="N199" s="121" t="s">
        <v>12067</v>
      </c>
      <c r="O199" s="79" t="s">
        <v>10858</v>
      </c>
      <c r="P199" s="79" t="s">
        <v>12068</v>
      </c>
      <c r="Q199" s="79" t="s">
        <v>12069</v>
      </c>
      <c r="R199" s="383" t="s">
        <v>12070</v>
      </c>
      <c r="S199" s="378" t="s">
        <v>10677</v>
      </c>
      <c r="T199" s="79" t="s">
        <v>2781</v>
      </c>
      <c r="U199" s="79" t="s">
        <v>2782</v>
      </c>
      <c r="V199" s="79" t="s">
        <v>2783</v>
      </c>
      <c r="W199" s="79" t="s">
        <v>2784</v>
      </c>
      <c r="X199" s="79" t="s">
        <v>2785</v>
      </c>
      <c r="Y199" s="79">
        <v>2011.0</v>
      </c>
      <c r="Z199" s="384">
        <v>40527.0</v>
      </c>
      <c r="AA199" s="106"/>
      <c r="AB199" s="106"/>
      <c r="AC199" s="79" t="s">
        <v>2786</v>
      </c>
      <c r="AD199" s="106"/>
      <c r="AE199" s="106"/>
      <c r="AF199" s="106"/>
      <c r="AG199" s="106"/>
      <c r="AH199" s="106"/>
      <c r="AI199" s="106"/>
      <c r="AJ199" s="106"/>
      <c r="AK199" s="106"/>
      <c r="AL199" s="106"/>
      <c r="AM199" s="106"/>
      <c r="AN199" s="106"/>
    </row>
    <row r="200">
      <c r="A200" s="121" t="s">
        <v>12071</v>
      </c>
      <c r="B200" s="79" t="s">
        <v>12072</v>
      </c>
      <c r="C200" s="79">
        <v>2010.0</v>
      </c>
      <c r="D200" s="79" t="s">
        <v>12073</v>
      </c>
      <c r="E200" s="79" t="s">
        <v>12074</v>
      </c>
      <c r="F200" s="79" t="s">
        <v>12075</v>
      </c>
      <c r="G200" s="79" t="s">
        <v>12076</v>
      </c>
      <c r="H200" s="79" t="s">
        <v>12077</v>
      </c>
      <c r="I200" s="79" t="s">
        <v>12078</v>
      </c>
      <c r="J200" s="79" t="s">
        <v>12079</v>
      </c>
      <c r="K200" s="79" t="s">
        <v>12080</v>
      </c>
      <c r="L200" s="79" t="s">
        <v>12081</v>
      </c>
      <c r="M200" s="79" t="s">
        <v>12082</v>
      </c>
      <c r="N200" s="79" t="s">
        <v>12083</v>
      </c>
      <c r="O200" s="79" t="s">
        <v>11163</v>
      </c>
      <c r="P200" s="79" t="s">
        <v>12084</v>
      </c>
      <c r="Q200" s="79" t="s">
        <v>12085</v>
      </c>
      <c r="R200" s="432" t="s">
        <v>12086</v>
      </c>
      <c r="S200" s="79" t="s">
        <v>10237</v>
      </c>
      <c r="T200" s="79" t="s">
        <v>3885</v>
      </c>
      <c r="U200" s="79" t="s">
        <v>3886</v>
      </c>
      <c r="V200" s="79" t="s">
        <v>3887</v>
      </c>
      <c r="W200" s="79" t="s">
        <v>3888</v>
      </c>
      <c r="X200" s="79" t="s">
        <v>3889</v>
      </c>
      <c r="Y200" s="79">
        <v>2010.0</v>
      </c>
      <c r="Z200" s="385">
        <v>40415.0</v>
      </c>
      <c r="AA200" s="106"/>
      <c r="AB200" s="106"/>
      <c r="AC200" s="79" t="s">
        <v>3890</v>
      </c>
      <c r="AD200" s="106"/>
      <c r="AE200" s="106"/>
      <c r="AF200" s="106"/>
      <c r="AG200" s="106"/>
      <c r="AH200" s="106"/>
      <c r="AI200" s="106"/>
      <c r="AJ200" s="106"/>
      <c r="AK200" s="106"/>
      <c r="AL200" s="106"/>
      <c r="AM200" s="106"/>
      <c r="AN200" s="106"/>
    </row>
    <row r="201">
      <c r="A201" s="94" t="s">
        <v>616</v>
      </c>
      <c r="B201" s="121" t="s">
        <v>12087</v>
      </c>
      <c r="C201" s="94">
        <v>2007.0</v>
      </c>
      <c r="D201" s="94" t="s">
        <v>12088</v>
      </c>
      <c r="E201" s="94" t="s">
        <v>10984</v>
      </c>
      <c r="F201" s="94" t="s">
        <v>12089</v>
      </c>
      <c r="G201" s="94" t="s">
        <v>12090</v>
      </c>
      <c r="H201" s="94" t="s">
        <v>12091</v>
      </c>
      <c r="I201" s="94" t="s">
        <v>12092</v>
      </c>
      <c r="J201" s="94" t="s">
        <v>12093</v>
      </c>
      <c r="K201" s="94" t="s">
        <v>10886</v>
      </c>
      <c r="L201" s="94" t="s">
        <v>11868</v>
      </c>
      <c r="M201" s="94" t="s">
        <v>12094</v>
      </c>
      <c r="N201" s="124"/>
      <c r="O201" s="94" t="s">
        <v>10993</v>
      </c>
      <c r="P201" s="94" t="s">
        <v>12095</v>
      </c>
      <c r="Q201" s="94" t="s">
        <v>12096</v>
      </c>
      <c r="R201" s="382" t="s">
        <v>12097</v>
      </c>
      <c r="S201" s="433" t="s">
        <v>10197</v>
      </c>
      <c r="T201" s="94" t="s">
        <v>844</v>
      </c>
      <c r="U201" s="94" t="s">
        <v>845</v>
      </c>
      <c r="V201" s="94" t="s">
        <v>846</v>
      </c>
      <c r="W201" s="94">
        <v>2007.0</v>
      </c>
      <c r="X201" s="94" t="s">
        <v>847</v>
      </c>
      <c r="Y201" s="94" t="s">
        <v>848</v>
      </c>
      <c r="Z201" s="94" t="s">
        <v>849</v>
      </c>
      <c r="AA201" s="94" t="s">
        <v>850</v>
      </c>
      <c r="AB201" s="94" t="s">
        <v>851</v>
      </c>
      <c r="AC201" s="94" t="s">
        <v>852</v>
      </c>
      <c r="AD201" s="124"/>
      <c r="AE201" s="124"/>
      <c r="AF201" s="124"/>
      <c r="AG201" s="124"/>
      <c r="AH201" s="94" t="s">
        <v>853</v>
      </c>
      <c r="AI201" s="94" t="s">
        <v>854</v>
      </c>
      <c r="AJ201" s="94" t="s">
        <v>855</v>
      </c>
      <c r="AK201" s="434" t="s">
        <v>856</v>
      </c>
      <c r="AL201" s="124"/>
      <c r="AM201" s="124"/>
      <c r="AN201" s="124"/>
    </row>
    <row r="202">
      <c r="A202" s="79" t="s">
        <v>585</v>
      </c>
      <c r="B202" s="79" t="s">
        <v>10997</v>
      </c>
      <c r="C202" s="79">
        <v>2011.0</v>
      </c>
      <c r="D202" s="79" t="s">
        <v>12098</v>
      </c>
      <c r="E202" s="79" t="s">
        <v>10984</v>
      </c>
      <c r="F202" s="79" t="s">
        <v>12099</v>
      </c>
      <c r="G202" s="79" t="s">
        <v>12100</v>
      </c>
      <c r="H202" s="79" t="s">
        <v>12101</v>
      </c>
      <c r="I202" s="79" t="s">
        <v>11001</v>
      </c>
      <c r="J202" s="79" t="s">
        <v>12102</v>
      </c>
      <c r="K202" s="79" t="s">
        <v>12103</v>
      </c>
      <c r="L202" s="79" t="s">
        <v>12104</v>
      </c>
      <c r="M202" s="79" t="s">
        <v>12105</v>
      </c>
      <c r="N202" s="79" t="s">
        <v>12106</v>
      </c>
      <c r="O202" s="79" t="s">
        <v>10993</v>
      </c>
      <c r="P202" s="79" t="s">
        <v>12107</v>
      </c>
      <c r="Q202" s="79" t="s">
        <v>11008</v>
      </c>
      <c r="R202" s="379" t="s">
        <v>12108</v>
      </c>
      <c r="S202" s="383" t="s">
        <v>10205</v>
      </c>
      <c r="T202" s="79" t="s">
        <v>1267</v>
      </c>
      <c r="U202" s="79" t="s">
        <v>1268</v>
      </c>
      <c r="V202" s="79" t="s">
        <v>1269</v>
      </c>
      <c r="W202" s="79">
        <v>2011.0</v>
      </c>
      <c r="X202" s="79" t="s">
        <v>1270</v>
      </c>
      <c r="Y202" s="79">
        <v>51.0</v>
      </c>
      <c r="Z202" s="79">
        <v>3.0</v>
      </c>
      <c r="AA202" s="79" t="s">
        <v>1271</v>
      </c>
      <c r="AB202" s="79" t="s">
        <v>851</v>
      </c>
      <c r="AC202" s="79" t="s">
        <v>1272</v>
      </c>
      <c r="AD202" s="106"/>
      <c r="AE202" s="106"/>
      <c r="AF202" s="106"/>
      <c r="AG202" s="106"/>
      <c r="AH202" s="79" t="s">
        <v>853</v>
      </c>
      <c r="AI202" s="79" t="s">
        <v>1273</v>
      </c>
      <c r="AJ202" s="79" t="s">
        <v>1274</v>
      </c>
      <c r="AK202" s="79" t="s">
        <v>1275</v>
      </c>
      <c r="AL202" s="106"/>
      <c r="AM202" s="106"/>
      <c r="AN202" s="106"/>
    </row>
    <row r="203">
      <c r="A203" s="94" t="s">
        <v>12109</v>
      </c>
      <c r="B203" s="94" t="s">
        <v>12110</v>
      </c>
      <c r="C203" s="94">
        <v>2011.0</v>
      </c>
      <c r="D203" s="435" t="s">
        <v>11327</v>
      </c>
      <c r="E203" s="79" t="s">
        <v>10984</v>
      </c>
      <c r="F203" s="94" t="s">
        <v>12111</v>
      </c>
      <c r="G203" s="94" t="s">
        <v>12112</v>
      </c>
      <c r="H203" s="94" t="s">
        <v>12113</v>
      </c>
      <c r="I203" s="94" t="s">
        <v>12114</v>
      </c>
      <c r="J203" s="94" t="s">
        <v>12115</v>
      </c>
      <c r="K203" s="79" t="s">
        <v>12103</v>
      </c>
      <c r="L203" s="94" t="s">
        <v>11868</v>
      </c>
      <c r="M203" s="94" t="s">
        <v>12116</v>
      </c>
      <c r="N203" s="79" t="s">
        <v>12117</v>
      </c>
      <c r="O203" s="94" t="s">
        <v>11163</v>
      </c>
      <c r="P203" s="94" t="s">
        <v>12118</v>
      </c>
      <c r="Q203" s="94" t="s">
        <v>12119</v>
      </c>
      <c r="R203" s="394" t="s">
        <v>12120</v>
      </c>
      <c r="S203" s="434" t="s">
        <v>10208</v>
      </c>
      <c r="T203" s="94" t="s">
        <v>1344</v>
      </c>
      <c r="U203" s="94" t="s">
        <v>1345</v>
      </c>
      <c r="V203" s="94" t="s">
        <v>1346</v>
      </c>
      <c r="W203" s="94">
        <v>2011.0</v>
      </c>
      <c r="X203" s="94" t="s">
        <v>1347</v>
      </c>
      <c r="Y203" s="94">
        <v>171.0</v>
      </c>
      <c r="Z203" s="94">
        <v>10.0</v>
      </c>
      <c r="AA203" s="94" t="s">
        <v>1348</v>
      </c>
      <c r="AB203" s="94" t="s">
        <v>851</v>
      </c>
      <c r="AC203" s="94" t="s">
        <v>1349</v>
      </c>
      <c r="AD203" s="124"/>
      <c r="AE203" s="124"/>
      <c r="AF203" s="124"/>
      <c r="AG203" s="124"/>
      <c r="AH203" s="94" t="s">
        <v>853</v>
      </c>
      <c r="AI203" s="94" t="s">
        <v>1350</v>
      </c>
      <c r="AJ203" s="94" t="s">
        <v>1351</v>
      </c>
      <c r="AK203" s="94" t="s">
        <v>1352</v>
      </c>
      <c r="AL203" s="94" t="s">
        <v>1353</v>
      </c>
      <c r="AM203" s="124"/>
      <c r="AN203" s="124"/>
    </row>
    <row r="204">
      <c r="A204" s="94" t="s">
        <v>12109</v>
      </c>
      <c r="B204" s="94" t="s">
        <v>12121</v>
      </c>
      <c r="C204" s="94">
        <v>2020.0</v>
      </c>
      <c r="D204" s="393" t="s">
        <v>12122</v>
      </c>
      <c r="E204" s="79" t="s">
        <v>10984</v>
      </c>
      <c r="F204" s="94" t="s">
        <v>12123</v>
      </c>
      <c r="G204" s="94" t="s">
        <v>12124</v>
      </c>
      <c r="H204" s="94" t="s">
        <v>12125</v>
      </c>
      <c r="I204" s="94" t="s">
        <v>12126</v>
      </c>
      <c r="J204" s="94" t="s">
        <v>12127</v>
      </c>
      <c r="K204" s="94" t="s">
        <v>12128</v>
      </c>
      <c r="L204" s="94" t="s">
        <v>12129</v>
      </c>
      <c r="M204" s="94" t="s">
        <v>12130</v>
      </c>
      <c r="N204" s="94" t="s">
        <v>12131</v>
      </c>
      <c r="O204" s="94" t="s">
        <v>10993</v>
      </c>
      <c r="P204" s="94" t="s">
        <v>12132</v>
      </c>
      <c r="Q204" s="94" t="s">
        <v>12133</v>
      </c>
      <c r="R204" s="382" t="s">
        <v>12134</v>
      </c>
      <c r="S204" s="434" t="s">
        <v>10218</v>
      </c>
      <c r="T204" s="94" t="s">
        <v>1645</v>
      </c>
      <c r="U204" s="94" t="s">
        <v>3168</v>
      </c>
      <c r="V204" s="94" t="s">
        <v>1647</v>
      </c>
      <c r="W204" s="94">
        <v>2020.0</v>
      </c>
      <c r="X204" s="94" t="s">
        <v>1648</v>
      </c>
      <c r="Y204" s="94">
        <v>145.0</v>
      </c>
      <c r="Z204" s="94">
        <v>1.0</v>
      </c>
      <c r="AA204" s="124"/>
      <c r="AB204" s="94" t="s">
        <v>851</v>
      </c>
      <c r="AC204" s="94" t="s">
        <v>1649</v>
      </c>
      <c r="AD204" s="94" t="s">
        <v>1650</v>
      </c>
      <c r="AE204" s="124"/>
      <c r="AF204" s="124"/>
      <c r="AG204" s="124"/>
      <c r="AH204" s="94" t="s">
        <v>853</v>
      </c>
      <c r="AI204" s="94" t="s">
        <v>1651</v>
      </c>
      <c r="AJ204" s="94" t="s">
        <v>1652</v>
      </c>
      <c r="AK204" s="94" t="s">
        <v>1653</v>
      </c>
      <c r="AL204" s="124"/>
      <c r="AM204" s="124"/>
      <c r="AN204" s="124"/>
    </row>
    <row r="205">
      <c r="A205" s="79" t="s">
        <v>11988</v>
      </c>
      <c r="B205" s="79" t="s">
        <v>12135</v>
      </c>
      <c r="C205" s="79">
        <v>2024.0</v>
      </c>
      <c r="D205" s="383" t="s">
        <v>12136</v>
      </c>
      <c r="E205" s="79" t="s">
        <v>12137</v>
      </c>
      <c r="F205" s="79" t="s">
        <v>12138</v>
      </c>
      <c r="G205" s="79" t="s">
        <v>12139</v>
      </c>
      <c r="H205" s="79" t="s">
        <v>12140</v>
      </c>
      <c r="I205" s="79" t="s">
        <v>12141</v>
      </c>
      <c r="J205" s="79" t="s">
        <v>12142</v>
      </c>
      <c r="K205" s="79" t="s">
        <v>12143</v>
      </c>
      <c r="L205" s="79" t="s">
        <v>12144</v>
      </c>
      <c r="M205" s="79" t="s">
        <v>12145</v>
      </c>
      <c r="N205" s="79" t="s">
        <v>12146</v>
      </c>
      <c r="O205" s="79" t="s">
        <v>10993</v>
      </c>
      <c r="P205" s="79" t="s">
        <v>12147</v>
      </c>
      <c r="Q205" s="79" t="s">
        <v>12148</v>
      </c>
      <c r="R205" s="383" t="s">
        <v>12149</v>
      </c>
      <c r="S205" s="383" t="s">
        <v>10223</v>
      </c>
      <c r="T205" s="79" t="s">
        <v>1681</v>
      </c>
      <c r="U205" s="79" t="s">
        <v>1682</v>
      </c>
      <c r="V205" s="79" t="s">
        <v>846</v>
      </c>
      <c r="W205" s="79">
        <v>2024.0</v>
      </c>
      <c r="X205" s="79" t="s">
        <v>1683</v>
      </c>
      <c r="Y205" s="79">
        <v>39.0</v>
      </c>
      <c r="Z205" s="79">
        <v>15.0</v>
      </c>
      <c r="AA205" s="79" t="s">
        <v>1684</v>
      </c>
      <c r="AB205" s="79" t="s">
        <v>851</v>
      </c>
      <c r="AC205" s="79" t="s">
        <v>1685</v>
      </c>
      <c r="AD205" s="79" t="s">
        <v>1686</v>
      </c>
      <c r="AE205" s="106"/>
      <c r="AF205" s="106"/>
      <c r="AG205" s="106"/>
      <c r="AH205" s="79" t="s">
        <v>853</v>
      </c>
      <c r="AI205" s="79" t="s">
        <v>1687</v>
      </c>
      <c r="AJ205" s="79" t="s">
        <v>1688</v>
      </c>
      <c r="AK205" s="378" t="s">
        <v>1689</v>
      </c>
      <c r="AL205" s="79" t="s">
        <v>1620</v>
      </c>
      <c r="AM205" s="106"/>
      <c r="AN205" s="106"/>
    </row>
    <row r="206">
      <c r="A206" s="79" t="s">
        <v>78</v>
      </c>
      <c r="B206" s="79" t="s">
        <v>12150</v>
      </c>
      <c r="C206" s="79">
        <v>2017.0</v>
      </c>
      <c r="D206" s="79" t="s">
        <v>12151</v>
      </c>
      <c r="E206" s="79" t="s">
        <v>10984</v>
      </c>
      <c r="F206" s="79" t="s">
        <v>11182</v>
      </c>
      <c r="G206" s="79" t="s">
        <v>12152</v>
      </c>
      <c r="H206" s="79" t="s">
        <v>12153</v>
      </c>
      <c r="I206" s="79" t="s">
        <v>12154</v>
      </c>
      <c r="J206" s="79" t="s">
        <v>12155</v>
      </c>
      <c r="K206" s="79" t="s">
        <v>12156</v>
      </c>
      <c r="L206" s="79" t="s">
        <v>12157</v>
      </c>
      <c r="M206" s="79" t="s">
        <v>12158</v>
      </c>
      <c r="N206" s="79" t="s">
        <v>12159</v>
      </c>
      <c r="O206" s="79" t="s">
        <v>10993</v>
      </c>
      <c r="P206" s="79" t="s">
        <v>12160</v>
      </c>
      <c r="Q206" s="79" t="s">
        <v>12161</v>
      </c>
      <c r="R206" s="381" t="s">
        <v>12162</v>
      </c>
      <c r="S206" s="378" t="s">
        <v>10230</v>
      </c>
      <c r="T206" s="79" t="s">
        <v>1793</v>
      </c>
      <c r="U206" s="79" t="s">
        <v>1794</v>
      </c>
      <c r="V206" s="79" t="s">
        <v>1795</v>
      </c>
      <c r="W206" s="79" t="s">
        <v>1796</v>
      </c>
      <c r="X206" s="79" t="s">
        <v>1797</v>
      </c>
      <c r="Y206" s="79">
        <v>2017.0</v>
      </c>
      <c r="Z206" s="384">
        <v>42721.0</v>
      </c>
      <c r="AA206" s="79" t="s">
        <v>1798</v>
      </c>
      <c r="AB206" s="79" t="s">
        <v>1799</v>
      </c>
      <c r="AC206" s="79" t="s">
        <v>1800</v>
      </c>
      <c r="AD206" s="106"/>
      <c r="AE206" s="106"/>
      <c r="AF206" s="106"/>
      <c r="AG206" s="106"/>
      <c r="AH206" s="106"/>
      <c r="AI206" s="106"/>
      <c r="AJ206" s="106"/>
      <c r="AK206" s="106"/>
      <c r="AL206" s="106"/>
      <c r="AM206" s="106"/>
      <c r="AN206" s="106"/>
    </row>
    <row r="207">
      <c r="A207" s="79" t="s">
        <v>6454</v>
      </c>
      <c r="B207" s="79" t="s">
        <v>11058</v>
      </c>
      <c r="C207" s="79">
        <v>2020.0</v>
      </c>
      <c r="D207" s="79" t="s">
        <v>12163</v>
      </c>
      <c r="E207" s="79" t="s">
        <v>10984</v>
      </c>
      <c r="F207" s="79" t="s">
        <v>11072</v>
      </c>
      <c r="G207" s="79" t="s">
        <v>12164</v>
      </c>
      <c r="H207" s="79" t="s">
        <v>12165</v>
      </c>
      <c r="I207" s="79" t="s">
        <v>12166</v>
      </c>
      <c r="J207" s="79" t="s">
        <v>12167</v>
      </c>
      <c r="K207" s="79" t="s">
        <v>12168</v>
      </c>
      <c r="L207" s="79" t="s">
        <v>11089</v>
      </c>
      <c r="M207" s="79" t="s">
        <v>12169</v>
      </c>
      <c r="N207" s="79" t="s">
        <v>12170</v>
      </c>
      <c r="O207" s="79" t="s">
        <v>11163</v>
      </c>
      <c r="P207" s="79" t="s">
        <v>12171</v>
      </c>
      <c r="Q207" s="79" t="s">
        <v>12172</v>
      </c>
      <c r="R207" s="383" t="s">
        <v>12173</v>
      </c>
      <c r="S207" s="378" t="s">
        <v>10232</v>
      </c>
      <c r="T207" s="79" t="s">
        <v>1828</v>
      </c>
      <c r="U207" s="79" t="s">
        <v>1829</v>
      </c>
      <c r="V207" s="79" t="s">
        <v>1830</v>
      </c>
      <c r="W207" s="79" t="s">
        <v>1831</v>
      </c>
      <c r="X207" s="79" t="s">
        <v>1832</v>
      </c>
      <c r="Y207" s="79">
        <v>2020.0</v>
      </c>
      <c r="Z207" s="385">
        <v>43856.0</v>
      </c>
      <c r="AA207" s="79" t="s">
        <v>1833</v>
      </c>
      <c r="AB207" s="106"/>
      <c r="AC207" s="79" t="s">
        <v>1834</v>
      </c>
      <c r="AD207" s="106"/>
      <c r="AE207" s="106"/>
      <c r="AF207" s="106"/>
      <c r="AG207" s="106"/>
      <c r="AH207" s="106"/>
      <c r="AI207" s="106"/>
      <c r="AJ207" s="106"/>
      <c r="AK207" s="106"/>
      <c r="AL207" s="106"/>
      <c r="AM207" s="106"/>
      <c r="AN207" s="106"/>
    </row>
    <row r="208">
      <c r="A208" s="79" t="s">
        <v>382</v>
      </c>
      <c r="B208" s="79" t="s">
        <v>12174</v>
      </c>
      <c r="C208" s="79">
        <v>2024.0</v>
      </c>
      <c r="D208" s="79" t="s">
        <v>1926</v>
      </c>
      <c r="E208" s="79" t="s">
        <v>10984</v>
      </c>
      <c r="F208" s="79" t="s">
        <v>11072</v>
      </c>
      <c r="G208" s="79" t="s">
        <v>12175</v>
      </c>
      <c r="H208" s="79" t="s">
        <v>12176</v>
      </c>
      <c r="I208" s="79" t="s">
        <v>12177</v>
      </c>
      <c r="J208" s="79" t="s">
        <v>12178</v>
      </c>
      <c r="K208" s="79" t="s">
        <v>12179</v>
      </c>
      <c r="L208" s="79" t="s">
        <v>11018</v>
      </c>
      <c r="M208" s="79" t="s">
        <v>12180</v>
      </c>
      <c r="N208" s="79" t="s">
        <v>12181</v>
      </c>
      <c r="O208" s="79" t="s">
        <v>10993</v>
      </c>
      <c r="P208" s="79" t="s">
        <v>11284</v>
      </c>
      <c r="Q208" s="79" t="s">
        <v>12182</v>
      </c>
      <c r="R208" s="382" t="s">
        <v>12183</v>
      </c>
      <c r="S208" s="378" t="s">
        <v>10234</v>
      </c>
      <c r="T208" s="79" t="s">
        <v>1926</v>
      </c>
      <c r="U208" s="79" t="s">
        <v>1927</v>
      </c>
      <c r="V208" s="79" t="s">
        <v>1928</v>
      </c>
      <c r="W208" s="79" t="s">
        <v>1929</v>
      </c>
      <c r="X208" s="79" t="s">
        <v>1930</v>
      </c>
      <c r="Y208" s="79">
        <v>2024.0</v>
      </c>
      <c r="Z208" s="385">
        <v>45495.0</v>
      </c>
      <c r="AA208" s="106"/>
      <c r="AB208" s="106"/>
      <c r="AC208" s="79" t="s">
        <v>1931</v>
      </c>
      <c r="AD208" s="106"/>
      <c r="AE208" s="106"/>
      <c r="AF208" s="106"/>
      <c r="AG208" s="106"/>
      <c r="AH208" s="106"/>
      <c r="AI208" s="106"/>
      <c r="AJ208" s="106"/>
      <c r="AK208" s="106"/>
      <c r="AL208" s="106"/>
      <c r="AM208" s="106"/>
      <c r="AN208" s="106"/>
    </row>
    <row r="209">
      <c r="A209" s="79" t="s">
        <v>382</v>
      </c>
      <c r="B209" s="79" t="s">
        <v>12184</v>
      </c>
      <c r="C209" s="79">
        <v>2017.0</v>
      </c>
      <c r="D209" s="79" t="s">
        <v>1975</v>
      </c>
      <c r="E209" s="79" t="s">
        <v>10984</v>
      </c>
      <c r="F209" s="79" t="s">
        <v>12185</v>
      </c>
      <c r="G209" s="79" t="s">
        <v>12186</v>
      </c>
      <c r="H209" s="79" t="s">
        <v>12187</v>
      </c>
      <c r="I209" s="79" t="s">
        <v>12188</v>
      </c>
      <c r="J209" s="79" t="s">
        <v>12189</v>
      </c>
      <c r="K209" s="79" t="s">
        <v>12190</v>
      </c>
      <c r="L209" s="79" t="s">
        <v>11188</v>
      </c>
      <c r="M209" s="79" t="s">
        <v>12180</v>
      </c>
      <c r="N209" s="79" t="s">
        <v>12191</v>
      </c>
      <c r="O209" s="79" t="s">
        <v>10993</v>
      </c>
      <c r="P209" s="79" t="s">
        <v>12192</v>
      </c>
      <c r="Q209" s="79" t="s">
        <v>12193</v>
      </c>
      <c r="R209" s="386" t="s">
        <v>12194</v>
      </c>
      <c r="S209" s="387" t="s">
        <v>12195</v>
      </c>
      <c r="T209" s="79" t="s">
        <v>1975</v>
      </c>
      <c r="U209" s="79" t="s">
        <v>1976</v>
      </c>
      <c r="V209" s="79" t="s">
        <v>1977</v>
      </c>
      <c r="W209" s="79" t="s">
        <v>1978</v>
      </c>
      <c r="X209" s="79" t="s">
        <v>1979</v>
      </c>
      <c r="Y209" s="79">
        <v>2017.0</v>
      </c>
      <c r="Z209" s="385">
        <v>42821.0</v>
      </c>
      <c r="AA209" s="79" t="s">
        <v>1980</v>
      </c>
      <c r="AB209" s="79" t="s">
        <v>1981</v>
      </c>
      <c r="AC209" s="79" t="s">
        <v>1982</v>
      </c>
      <c r="AD209" s="106"/>
      <c r="AE209" s="106"/>
      <c r="AF209" s="106"/>
      <c r="AG209" s="106"/>
      <c r="AH209" s="106"/>
      <c r="AI209" s="106"/>
      <c r="AJ209" s="106"/>
      <c r="AK209" s="106"/>
      <c r="AL209" s="106"/>
      <c r="AM209" s="106"/>
      <c r="AN209" s="106"/>
    </row>
    <row r="210">
      <c r="A210" s="79" t="s">
        <v>12196</v>
      </c>
      <c r="B210" s="79" t="s">
        <v>12197</v>
      </c>
      <c r="C210" s="79">
        <v>2018.0</v>
      </c>
      <c r="D210" s="79" t="s">
        <v>12198</v>
      </c>
      <c r="E210" s="79" t="s">
        <v>12199</v>
      </c>
      <c r="F210" s="79" t="s">
        <v>12200</v>
      </c>
      <c r="G210" s="79" t="s">
        <v>12201</v>
      </c>
      <c r="H210" s="79" t="s">
        <v>12202</v>
      </c>
      <c r="I210" s="79" t="s">
        <v>12203</v>
      </c>
      <c r="J210" s="79" t="s">
        <v>12204</v>
      </c>
      <c r="K210" s="79" t="s">
        <v>12205</v>
      </c>
      <c r="L210" s="79" t="s">
        <v>12206</v>
      </c>
      <c r="M210" s="79" t="s">
        <v>12207</v>
      </c>
      <c r="N210" s="383" t="s">
        <v>12208</v>
      </c>
      <c r="O210" s="383" t="s">
        <v>12209</v>
      </c>
      <c r="P210" s="383" t="s">
        <v>12210</v>
      </c>
      <c r="Q210" s="79" t="s">
        <v>12211</v>
      </c>
      <c r="R210" s="436" t="s">
        <v>12212</v>
      </c>
      <c r="S210" s="79" t="s">
        <v>10237</v>
      </c>
      <c r="T210" s="79" t="s">
        <v>1986</v>
      </c>
      <c r="U210" s="79" t="s">
        <v>1987</v>
      </c>
      <c r="V210" s="79" t="s">
        <v>1988</v>
      </c>
      <c r="W210" s="79" t="s">
        <v>1989</v>
      </c>
      <c r="X210" s="79" t="s">
        <v>1990</v>
      </c>
      <c r="Y210" s="79">
        <v>2018.0</v>
      </c>
      <c r="Z210" s="384">
        <v>43393.0</v>
      </c>
      <c r="AA210" s="79" t="s">
        <v>1991</v>
      </c>
      <c r="AB210" s="106"/>
      <c r="AC210" s="79" t="s">
        <v>1992</v>
      </c>
      <c r="AD210" s="106"/>
      <c r="AE210" s="106"/>
      <c r="AF210" s="106"/>
      <c r="AG210" s="106"/>
      <c r="AH210" s="106"/>
      <c r="AI210" s="106"/>
      <c r="AJ210" s="106"/>
      <c r="AK210" s="106"/>
      <c r="AL210" s="106"/>
      <c r="AM210" s="106"/>
      <c r="AN210" s="106"/>
    </row>
    <row r="211">
      <c r="A211" s="437" t="s">
        <v>12213</v>
      </c>
      <c r="B211" s="437" t="s">
        <v>12214</v>
      </c>
      <c r="C211" s="437">
        <v>2025.0</v>
      </c>
      <c r="D211" s="437" t="s">
        <v>12215</v>
      </c>
      <c r="E211" s="437" t="s">
        <v>10984</v>
      </c>
      <c r="F211" s="437" t="s">
        <v>12216</v>
      </c>
      <c r="G211" s="437" t="s">
        <v>12217</v>
      </c>
      <c r="H211" s="437" t="s">
        <v>12218</v>
      </c>
      <c r="I211" s="437" t="s">
        <v>12219</v>
      </c>
      <c r="J211" s="437" t="s">
        <v>12220</v>
      </c>
      <c r="K211" s="437" t="s">
        <v>12221</v>
      </c>
      <c r="L211" s="437" t="s">
        <v>12222</v>
      </c>
      <c r="M211" s="437" t="s">
        <v>12223</v>
      </c>
      <c r="N211" s="438" t="s">
        <v>12224</v>
      </c>
      <c r="O211" s="438" t="s">
        <v>10993</v>
      </c>
      <c r="P211" s="437" t="s">
        <v>12225</v>
      </c>
      <c r="Q211" s="437" t="s">
        <v>12226</v>
      </c>
      <c r="R211" s="382" t="s">
        <v>12227</v>
      </c>
      <c r="S211" s="388"/>
      <c r="T211" s="437" t="s">
        <v>2161</v>
      </c>
      <c r="U211" s="437" t="s">
        <v>2162</v>
      </c>
      <c r="V211" s="437" t="s">
        <v>2163</v>
      </c>
      <c r="W211" s="437" t="s">
        <v>2164</v>
      </c>
      <c r="X211" s="437" t="s">
        <v>1647</v>
      </c>
      <c r="Y211" s="437">
        <v>2012.0</v>
      </c>
      <c r="Z211" s="439">
        <v>41073.0</v>
      </c>
      <c r="AA211" s="440"/>
      <c r="AB211" s="440"/>
      <c r="AC211" s="437" t="s">
        <v>2165</v>
      </c>
      <c r="AD211" s="440"/>
      <c r="AE211" s="440"/>
      <c r="AF211" s="440"/>
      <c r="AG211" s="440"/>
      <c r="AH211" s="440"/>
      <c r="AI211" s="440"/>
      <c r="AJ211" s="440"/>
      <c r="AK211" s="440"/>
      <c r="AL211" s="440"/>
      <c r="AM211" s="440"/>
      <c r="AN211" s="440"/>
    </row>
    <row r="212">
      <c r="A212" s="79" t="s">
        <v>571</v>
      </c>
      <c r="B212" s="79" t="s">
        <v>12228</v>
      </c>
      <c r="C212" s="79">
        <v>2014.0</v>
      </c>
      <c r="D212" s="79" t="s">
        <v>12229</v>
      </c>
      <c r="E212" s="79" t="s">
        <v>12230</v>
      </c>
      <c r="F212" s="79" t="s">
        <v>12231</v>
      </c>
      <c r="G212" s="79" t="s">
        <v>12232</v>
      </c>
      <c r="H212" s="79" t="s">
        <v>12233</v>
      </c>
      <c r="I212" s="79" t="s">
        <v>12234</v>
      </c>
      <c r="J212" s="79" t="s">
        <v>12235</v>
      </c>
      <c r="K212" s="79" t="s">
        <v>12236</v>
      </c>
      <c r="L212" s="79" t="s">
        <v>12237</v>
      </c>
      <c r="M212" s="79" t="s">
        <v>12238</v>
      </c>
      <c r="N212" s="79" t="s">
        <v>12239</v>
      </c>
      <c r="O212" s="79" t="s">
        <v>10993</v>
      </c>
      <c r="P212" s="79" t="s">
        <v>12240</v>
      </c>
      <c r="Q212" s="79" t="s">
        <v>12241</v>
      </c>
      <c r="R212" s="383" t="s">
        <v>12242</v>
      </c>
      <c r="S212" s="378" t="s">
        <v>10330</v>
      </c>
      <c r="T212" s="79" t="s">
        <v>2528</v>
      </c>
      <c r="U212" s="79" t="s">
        <v>2529</v>
      </c>
      <c r="V212" s="79" t="s">
        <v>2530</v>
      </c>
      <c r="W212" s="79" t="s">
        <v>2531</v>
      </c>
      <c r="X212" s="79" t="s">
        <v>2016</v>
      </c>
      <c r="Y212" s="79">
        <v>2014.0</v>
      </c>
      <c r="Z212" s="385">
        <v>41888.0</v>
      </c>
      <c r="AA212" s="79" t="s">
        <v>2532</v>
      </c>
      <c r="AB212" s="79" t="s">
        <v>2533</v>
      </c>
      <c r="AC212" s="79" t="s">
        <v>2534</v>
      </c>
      <c r="AD212" s="106"/>
      <c r="AE212" s="106"/>
      <c r="AF212" s="106"/>
      <c r="AG212" s="106"/>
      <c r="AH212" s="106"/>
      <c r="AI212" s="106"/>
      <c r="AJ212" s="106"/>
      <c r="AK212" s="106"/>
      <c r="AL212" s="106"/>
      <c r="AM212" s="106"/>
      <c r="AN212" s="106"/>
    </row>
    <row r="213">
      <c r="A213" s="79" t="s">
        <v>588</v>
      </c>
      <c r="B213" s="121" t="s">
        <v>12243</v>
      </c>
      <c r="C213" s="79">
        <v>2024.0</v>
      </c>
      <c r="D213" s="79" t="s">
        <v>12244</v>
      </c>
      <c r="E213" s="79" t="s">
        <v>12245</v>
      </c>
      <c r="F213" s="79" t="s">
        <v>12246</v>
      </c>
      <c r="G213" s="79" t="s">
        <v>12247</v>
      </c>
      <c r="H213" s="79" t="s">
        <v>12248</v>
      </c>
      <c r="I213" s="79" t="s">
        <v>12249</v>
      </c>
      <c r="J213" s="79" t="s">
        <v>12250</v>
      </c>
      <c r="K213" s="79" t="s">
        <v>12251</v>
      </c>
      <c r="L213" s="79" t="s">
        <v>12252</v>
      </c>
      <c r="M213" s="79" t="s">
        <v>12253</v>
      </c>
      <c r="N213" s="79" t="s">
        <v>12254</v>
      </c>
      <c r="O213" s="79" t="s">
        <v>10993</v>
      </c>
      <c r="P213" s="79" t="s">
        <v>12255</v>
      </c>
      <c r="Q213" s="79" t="s">
        <v>12256</v>
      </c>
      <c r="R213" s="383" t="s">
        <v>12257</v>
      </c>
      <c r="S213" s="378" t="s">
        <v>10294</v>
      </c>
      <c r="T213" s="79" t="s">
        <v>2299</v>
      </c>
      <c r="U213" s="79" t="s">
        <v>2300</v>
      </c>
      <c r="V213" s="79" t="s">
        <v>2301</v>
      </c>
      <c r="W213" s="79" t="s">
        <v>2302</v>
      </c>
      <c r="X213" s="79" t="s">
        <v>2303</v>
      </c>
      <c r="Y213" s="79">
        <v>2024.0</v>
      </c>
      <c r="Z213" s="385">
        <v>45468.0</v>
      </c>
      <c r="AA213" s="79" t="s">
        <v>2304</v>
      </c>
      <c r="AB213" s="106"/>
      <c r="AC213" s="79" t="s">
        <v>2305</v>
      </c>
      <c r="AD213" s="106"/>
      <c r="AE213" s="106"/>
      <c r="AF213" s="106"/>
      <c r="AG213" s="106"/>
      <c r="AH213" s="106"/>
      <c r="AI213" s="106"/>
      <c r="AJ213" s="106"/>
      <c r="AK213" s="106"/>
      <c r="AL213" s="106"/>
      <c r="AM213" s="106"/>
      <c r="AN213" s="106"/>
    </row>
    <row r="214">
      <c r="A214" s="79" t="s">
        <v>559</v>
      </c>
      <c r="B214" s="79" t="s">
        <v>2547</v>
      </c>
      <c r="C214" s="79">
        <v>2024.0</v>
      </c>
      <c r="D214" s="79" t="s">
        <v>2546</v>
      </c>
      <c r="E214" s="79" t="s">
        <v>10984</v>
      </c>
      <c r="F214" s="79" t="s">
        <v>12258</v>
      </c>
      <c r="G214" s="79" t="s">
        <v>12259</v>
      </c>
      <c r="H214" s="79" t="s">
        <v>12260</v>
      </c>
      <c r="I214" s="79" t="s">
        <v>12261</v>
      </c>
      <c r="J214" s="79" t="s">
        <v>12262</v>
      </c>
      <c r="K214" s="79" t="s">
        <v>12263</v>
      </c>
      <c r="L214" s="79" t="s">
        <v>12264</v>
      </c>
      <c r="M214" s="441" t="s">
        <v>12265</v>
      </c>
      <c r="N214" s="79" t="s">
        <v>12266</v>
      </c>
      <c r="O214" s="79" t="s">
        <v>10993</v>
      </c>
      <c r="P214" s="79" t="s">
        <v>12267</v>
      </c>
      <c r="Q214" s="79" t="s">
        <v>12268</v>
      </c>
      <c r="R214" s="383" t="s">
        <v>12269</v>
      </c>
      <c r="S214" s="383" t="s">
        <v>10336</v>
      </c>
      <c r="T214" s="79" t="s">
        <v>2546</v>
      </c>
      <c r="U214" s="79" t="s">
        <v>2547</v>
      </c>
      <c r="V214" s="79" t="s">
        <v>2548</v>
      </c>
      <c r="W214" s="79" t="s">
        <v>2549</v>
      </c>
      <c r="X214" s="79" t="s">
        <v>2231</v>
      </c>
      <c r="Y214" s="79">
        <v>2024.0</v>
      </c>
      <c r="Z214" s="385">
        <v>45455.0</v>
      </c>
      <c r="AA214" s="79" t="s">
        <v>2550</v>
      </c>
      <c r="AB214" s="106"/>
      <c r="AC214" s="121" t="s">
        <v>1688</v>
      </c>
      <c r="AD214" s="106"/>
      <c r="AE214" s="106"/>
      <c r="AF214" s="106"/>
      <c r="AG214" s="106"/>
      <c r="AH214" s="106"/>
      <c r="AI214" s="106"/>
      <c r="AJ214" s="106"/>
      <c r="AK214" s="106"/>
      <c r="AL214" s="106"/>
      <c r="AM214" s="106"/>
      <c r="AN214" s="106"/>
    </row>
    <row r="215">
      <c r="A215" s="79" t="s">
        <v>633</v>
      </c>
      <c r="B215" s="79" t="s">
        <v>12270</v>
      </c>
      <c r="C215" s="79">
        <v>2011.0</v>
      </c>
      <c r="D215" s="79" t="s">
        <v>12271</v>
      </c>
      <c r="E215" s="79" t="s">
        <v>10984</v>
      </c>
      <c r="F215" s="79" t="s">
        <v>12272</v>
      </c>
      <c r="G215" s="79" t="s">
        <v>12273</v>
      </c>
      <c r="H215" s="79" t="s">
        <v>12274</v>
      </c>
      <c r="I215" s="79" t="s">
        <v>12275</v>
      </c>
      <c r="J215" s="79" t="s">
        <v>12276</v>
      </c>
      <c r="K215" s="79" t="s">
        <v>12277</v>
      </c>
      <c r="L215" s="79" t="s">
        <v>12278</v>
      </c>
      <c r="M215" s="79" t="s">
        <v>12279</v>
      </c>
      <c r="N215" s="79" t="s">
        <v>12280</v>
      </c>
      <c r="O215" s="79" t="s">
        <v>10993</v>
      </c>
      <c r="P215" s="79" t="s">
        <v>12281</v>
      </c>
      <c r="Q215" s="79" t="s">
        <v>12268</v>
      </c>
      <c r="R215" s="381" t="s">
        <v>12282</v>
      </c>
      <c r="S215" s="386" t="s">
        <v>10342</v>
      </c>
      <c r="T215" s="79" t="s">
        <v>2662</v>
      </c>
      <c r="U215" s="79" t="s">
        <v>2663</v>
      </c>
      <c r="V215" s="79" t="s">
        <v>2664</v>
      </c>
      <c r="W215" s="79" t="s">
        <v>2665</v>
      </c>
      <c r="X215" s="79" t="s">
        <v>1873</v>
      </c>
      <c r="Y215" s="79">
        <v>2012.0</v>
      </c>
      <c r="Z215" s="385">
        <v>40814.0</v>
      </c>
      <c r="AA215" s="106"/>
      <c r="AB215" s="106"/>
      <c r="AC215" s="79" t="s">
        <v>2666</v>
      </c>
      <c r="AD215" s="106"/>
      <c r="AE215" s="106"/>
      <c r="AF215" s="106"/>
      <c r="AG215" s="106"/>
      <c r="AH215" s="106"/>
      <c r="AI215" s="106"/>
      <c r="AJ215" s="106"/>
      <c r="AK215" s="106"/>
      <c r="AL215" s="106"/>
      <c r="AM215" s="106"/>
      <c r="AN215" s="106"/>
    </row>
    <row r="216">
      <c r="A216" s="79" t="s">
        <v>611</v>
      </c>
      <c r="B216" s="79" t="s">
        <v>12283</v>
      </c>
      <c r="C216" s="79">
        <v>2010.0</v>
      </c>
      <c r="D216" s="79" t="s">
        <v>12284</v>
      </c>
      <c r="E216" s="79" t="s">
        <v>12285</v>
      </c>
      <c r="F216" s="79" t="s">
        <v>12286</v>
      </c>
      <c r="G216" s="79" t="s">
        <v>12287</v>
      </c>
      <c r="H216" s="79" t="s">
        <v>12288</v>
      </c>
      <c r="I216" s="79" t="s">
        <v>12289</v>
      </c>
      <c r="J216" s="79" t="s">
        <v>12290</v>
      </c>
      <c r="K216" s="79" t="s">
        <v>12291</v>
      </c>
      <c r="L216" s="79" t="s">
        <v>12292</v>
      </c>
      <c r="M216" s="79" t="s">
        <v>12169</v>
      </c>
      <c r="N216" s="79" t="s">
        <v>12293</v>
      </c>
      <c r="O216" s="79" t="s">
        <v>10993</v>
      </c>
      <c r="P216" s="79" t="s">
        <v>12294</v>
      </c>
      <c r="Q216" s="79" t="s">
        <v>12295</v>
      </c>
      <c r="R216" s="382" t="s">
        <v>12296</v>
      </c>
      <c r="S216" s="378" t="s">
        <v>10351</v>
      </c>
      <c r="T216" s="79" t="s">
        <v>2797</v>
      </c>
      <c r="U216" s="79" t="s">
        <v>2798</v>
      </c>
      <c r="V216" s="79" t="s">
        <v>2799</v>
      </c>
      <c r="W216" s="79" t="s">
        <v>2800</v>
      </c>
      <c r="X216" s="79" t="s">
        <v>2438</v>
      </c>
      <c r="Y216" s="79">
        <v>2010.0</v>
      </c>
      <c r="Z216" s="385">
        <v>40277.0</v>
      </c>
      <c r="AA216" s="79" t="s">
        <v>2801</v>
      </c>
      <c r="AB216" s="106"/>
      <c r="AC216" s="79" t="s">
        <v>2802</v>
      </c>
      <c r="AD216" s="106"/>
      <c r="AE216" s="106"/>
      <c r="AF216" s="106"/>
      <c r="AG216" s="106"/>
      <c r="AH216" s="106"/>
      <c r="AI216" s="106"/>
      <c r="AJ216" s="106"/>
      <c r="AK216" s="106"/>
      <c r="AL216" s="106"/>
      <c r="AM216" s="106"/>
      <c r="AN216" s="106"/>
    </row>
    <row r="217">
      <c r="A217" s="94" t="s">
        <v>12109</v>
      </c>
      <c r="B217" s="121" t="s">
        <v>12297</v>
      </c>
      <c r="C217" s="79">
        <v>2011.0</v>
      </c>
      <c r="D217" s="79" t="s">
        <v>12298</v>
      </c>
      <c r="E217" s="79" t="s">
        <v>10984</v>
      </c>
      <c r="F217" s="79" t="s">
        <v>12299</v>
      </c>
      <c r="G217" s="79" t="s">
        <v>12300</v>
      </c>
      <c r="H217" s="79" t="s">
        <v>12301</v>
      </c>
      <c r="I217" s="79" t="s">
        <v>12302</v>
      </c>
      <c r="J217" s="79" t="s">
        <v>12303</v>
      </c>
      <c r="K217" s="79" t="s">
        <v>10888</v>
      </c>
      <c r="L217" s="79" t="s">
        <v>12304</v>
      </c>
      <c r="M217" s="79" t="s">
        <v>12305</v>
      </c>
      <c r="N217" s="79" t="s">
        <v>12306</v>
      </c>
      <c r="O217" s="79" t="s">
        <v>10993</v>
      </c>
      <c r="P217" s="79" t="s">
        <v>12307</v>
      </c>
      <c r="Q217" s="79" t="s">
        <v>12308</v>
      </c>
      <c r="R217" s="382" t="s">
        <v>12309</v>
      </c>
      <c r="S217" s="378" t="s">
        <v>10354</v>
      </c>
      <c r="T217" s="79" t="s">
        <v>2814</v>
      </c>
      <c r="U217" s="79" t="s">
        <v>2815</v>
      </c>
      <c r="V217" s="79" t="s">
        <v>2816</v>
      </c>
      <c r="W217" s="79" t="s">
        <v>2817</v>
      </c>
      <c r="X217" s="79" t="s">
        <v>2818</v>
      </c>
      <c r="Y217" s="79">
        <v>2011.0</v>
      </c>
      <c r="Z217" s="385">
        <v>40709.0</v>
      </c>
      <c r="AA217" s="79" t="s">
        <v>2819</v>
      </c>
      <c r="AB217" s="79" t="s">
        <v>2820</v>
      </c>
      <c r="AC217" s="79" t="s">
        <v>2821</v>
      </c>
      <c r="AD217" s="106"/>
      <c r="AE217" s="106"/>
      <c r="AF217" s="106"/>
      <c r="AG217" s="106"/>
      <c r="AH217" s="106"/>
      <c r="AI217" s="106"/>
      <c r="AJ217" s="106"/>
      <c r="AK217" s="106"/>
      <c r="AL217" s="106"/>
      <c r="AM217" s="106"/>
      <c r="AN217" s="106"/>
    </row>
    <row r="218">
      <c r="A218" s="94" t="s">
        <v>12109</v>
      </c>
      <c r="B218" s="121" t="s">
        <v>12310</v>
      </c>
      <c r="C218" s="79">
        <v>2016.0</v>
      </c>
      <c r="D218" s="79" t="s">
        <v>12311</v>
      </c>
      <c r="E218" s="79" t="s">
        <v>11168</v>
      </c>
      <c r="F218" s="79" t="s">
        <v>12312</v>
      </c>
      <c r="G218" s="79" t="s">
        <v>12313</v>
      </c>
      <c r="H218" s="79" t="s">
        <v>12314</v>
      </c>
      <c r="I218" s="79" t="s">
        <v>12315</v>
      </c>
      <c r="J218" s="79" t="s">
        <v>12316</v>
      </c>
      <c r="K218" s="121" t="s">
        <v>12317</v>
      </c>
      <c r="L218" s="79" t="s">
        <v>11188</v>
      </c>
      <c r="M218" s="79" t="s">
        <v>12169</v>
      </c>
      <c r="N218" s="79" t="s">
        <v>12318</v>
      </c>
      <c r="O218" s="79" t="s">
        <v>10993</v>
      </c>
      <c r="P218" s="79" t="s">
        <v>12319</v>
      </c>
      <c r="Q218" s="79" t="s">
        <v>12320</v>
      </c>
      <c r="R218" s="388" t="s">
        <v>12321</v>
      </c>
      <c r="S218" s="378" t="s">
        <v>10360</v>
      </c>
      <c r="T218" s="79" t="s">
        <v>2889</v>
      </c>
      <c r="U218" s="79" t="s">
        <v>2890</v>
      </c>
      <c r="V218" s="79" t="s">
        <v>2891</v>
      </c>
      <c r="W218" s="79" t="s">
        <v>2892</v>
      </c>
      <c r="X218" s="79" t="s">
        <v>2893</v>
      </c>
      <c r="Y218" s="79">
        <v>2016.0</v>
      </c>
      <c r="Z218" s="385">
        <v>42461.0</v>
      </c>
      <c r="AA218" s="106"/>
      <c r="AB218" s="106"/>
      <c r="AC218" s="79" t="s">
        <v>2894</v>
      </c>
      <c r="AD218" s="106"/>
      <c r="AE218" s="106"/>
      <c r="AF218" s="106"/>
      <c r="AG218" s="106"/>
      <c r="AH218" s="106"/>
      <c r="AI218" s="106"/>
      <c r="AJ218" s="106"/>
      <c r="AK218" s="106"/>
      <c r="AL218" s="106"/>
      <c r="AM218" s="106"/>
      <c r="AN218" s="106"/>
    </row>
    <row r="219">
      <c r="A219" s="79" t="s">
        <v>5212</v>
      </c>
      <c r="B219" s="121" t="s">
        <v>12322</v>
      </c>
      <c r="C219" s="79">
        <v>2016.0</v>
      </c>
      <c r="D219" s="79" t="s">
        <v>12323</v>
      </c>
      <c r="E219" s="79" t="s">
        <v>11248</v>
      </c>
      <c r="F219" s="79" t="s">
        <v>12324</v>
      </c>
      <c r="G219" s="79" t="s">
        <v>12325</v>
      </c>
      <c r="H219" s="79" t="s">
        <v>12326</v>
      </c>
      <c r="I219" s="79" t="s">
        <v>12327</v>
      </c>
      <c r="J219" s="79" t="s">
        <v>12328</v>
      </c>
      <c r="K219" s="79" t="s">
        <v>12329</v>
      </c>
      <c r="L219" s="79" t="s">
        <v>12292</v>
      </c>
      <c r="M219" s="79" t="s">
        <v>12330</v>
      </c>
      <c r="N219" s="79" t="s">
        <v>12331</v>
      </c>
      <c r="O219" s="79" t="s">
        <v>10993</v>
      </c>
      <c r="P219" s="79" t="s">
        <v>12332</v>
      </c>
      <c r="Q219" s="79" t="s">
        <v>12333</v>
      </c>
      <c r="R219" s="383" t="s">
        <v>12334</v>
      </c>
      <c r="S219" s="383" t="s">
        <v>10363</v>
      </c>
      <c r="T219" s="79" t="s">
        <v>2903</v>
      </c>
      <c r="U219" s="79" t="s">
        <v>2904</v>
      </c>
      <c r="V219" s="79" t="s">
        <v>2905</v>
      </c>
      <c r="W219" s="79" t="s">
        <v>2906</v>
      </c>
      <c r="X219" s="79" t="s">
        <v>2907</v>
      </c>
      <c r="Y219" s="79">
        <v>2016.0</v>
      </c>
      <c r="Z219" s="385">
        <v>42630.0</v>
      </c>
      <c r="AA219" s="79" t="s">
        <v>2908</v>
      </c>
      <c r="AB219" s="79" t="s">
        <v>2909</v>
      </c>
      <c r="AC219" s="79" t="s">
        <v>2910</v>
      </c>
      <c r="AD219" s="106"/>
      <c r="AE219" s="106"/>
      <c r="AF219" s="106"/>
      <c r="AG219" s="106"/>
      <c r="AH219" s="106"/>
      <c r="AI219" s="106"/>
      <c r="AJ219" s="106"/>
      <c r="AK219" s="106"/>
      <c r="AL219" s="106"/>
      <c r="AM219" s="106"/>
      <c r="AN219" s="106"/>
    </row>
    <row r="220">
      <c r="A220" s="79" t="s">
        <v>725</v>
      </c>
      <c r="B220" s="79" t="s">
        <v>12335</v>
      </c>
      <c r="C220" s="79">
        <v>2017.0</v>
      </c>
      <c r="D220" s="442" t="s">
        <v>12336</v>
      </c>
      <c r="E220" s="79" t="s">
        <v>12337</v>
      </c>
      <c r="F220" s="79" t="s">
        <v>12338</v>
      </c>
      <c r="G220" s="79" t="s">
        <v>12339</v>
      </c>
      <c r="H220" s="79" t="s">
        <v>12340</v>
      </c>
      <c r="I220" s="79" t="s">
        <v>12341</v>
      </c>
      <c r="J220" s="79" t="s">
        <v>12342</v>
      </c>
      <c r="K220" s="79" t="s">
        <v>12343</v>
      </c>
      <c r="L220" s="79" t="s">
        <v>12344</v>
      </c>
      <c r="M220" s="79" t="s">
        <v>12345</v>
      </c>
      <c r="N220" s="79" t="s">
        <v>12346</v>
      </c>
      <c r="O220" s="79" t="s">
        <v>10858</v>
      </c>
      <c r="P220" s="79" t="s">
        <v>12347</v>
      </c>
      <c r="Q220" s="79" t="s">
        <v>12348</v>
      </c>
      <c r="R220" s="383" t="s">
        <v>12349</v>
      </c>
      <c r="S220" s="378" t="s">
        <v>10392</v>
      </c>
      <c r="T220" s="79" t="s">
        <v>3144</v>
      </c>
      <c r="U220" s="79" t="s">
        <v>3145</v>
      </c>
      <c r="V220" s="79" t="s">
        <v>3146</v>
      </c>
      <c r="W220" s="79" t="s">
        <v>3147</v>
      </c>
      <c r="X220" s="79" t="s">
        <v>3148</v>
      </c>
      <c r="Y220" s="79">
        <v>2017.0</v>
      </c>
      <c r="Z220" s="385">
        <v>42626.0</v>
      </c>
      <c r="AA220" s="106"/>
      <c r="AB220" s="106"/>
      <c r="AC220" s="106"/>
      <c r="AD220" s="106"/>
      <c r="AE220" s="106"/>
      <c r="AF220" s="106"/>
      <c r="AG220" s="106"/>
      <c r="AH220" s="106"/>
      <c r="AI220" s="106"/>
      <c r="AJ220" s="106"/>
      <c r="AK220" s="106"/>
      <c r="AL220" s="106"/>
      <c r="AM220" s="106"/>
      <c r="AN220" s="106"/>
    </row>
    <row r="221">
      <c r="A221" s="79" t="s">
        <v>11988</v>
      </c>
      <c r="B221" s="79" t="s">
        <v>12350</v>
      </c>
      <c r="C221" s="79">
        <v>2007.0</v>
      </c>
      <c r="D221" s="79" t="s">
        <v>12351</v>
      </c>
      <c r="E221" s="79" t="s">
        <v>12352</v>
      </c>
      <c r="F221" s="79" t="s">
        <v>12353</v>
      </c>
      <c r="G221" s="79" t="s">
        <v>12354</v>
      </c>
      <c r="H221" s="79" t="s">
        <v>12355</v>
      </c>
      <c r="I221" s="79" t="s">
        <v>12356</v>
      </c>
      <c r="J221" s="79" t="s">
        <v>12357</v>
      </c>
      <c r="K221" s="79" t="s">
        <v>12358</v>
      </c>
      <c r="L221" s="79" t="s">
        <v>12359</v>
      </c>
      <c r="M221" s="79" t="s">
        <v>12360</v>
      </c>
      <c r="N221" s="79" t="s">
        <v>12361</v>
      </c>
      <c r="O221" s="79" t="s">
        <v>10858</v>
      </c>
      <c r="P221" s="79" t="s">
        <v>12362</v>
      </c>
      <c r="Q221" s="79" t="s">
        <v>12363</v>
      </c>
      <c r="R221" s="382" t="s">
        <v>12364</v>
      </c>
      <c r="S221" s="378" t="s">
        <v>10197</v>
      </c>
      <c r="T221" s="79" t="s">
        <v>845</v>
      </c>
      <c r="U221" s="79" t="s">
        <v>3174</v>
      </c>
      <c r="V221" s="79" t="s">
        <v>3175</v>
      </c>
      <c r="W221" s="79" t="s">
        <v>3176</v>
      </c>
      <c r="X221" s="79" t="s">
        <v>2231</v>
      </c>
      <c r="Y221" s="79">
        <v>2007.0</v>
      </c>
      <c r="Z221" s="384">
        <v>39414.0</v>
      </c>
      <c r="AA221" s="79" t="s">
        <v>3177</v>
      </c>
      <c r="AB221" s="106"/>
      <c r="AC221" s="79" t="s">
        <v>855</v>
      </c>
      <c r="AD221" s="106"/>
      <c r="AE221" s="106"/>
      <c r="AF221" s="106"/>
      <c r="AG221" s="106"/>
      <c r="AH221" s="106"/>
      <c r="AI221" s="106"/>
      <c r="AJ221" s="106"/>
      <c r="AK221" s="106"/>
      <c r="AL221" s="106"/>
      <c r="AM221" s="106"/>
      <c r="AN221" s="106"/>
    </row>
    <row r="222">
      <c r="A222" s="79" t="s">
        <v>403</v>
      </c>
      <c r="B222" s="79" t="s">
        <v>12365</v>
      </c>
      <c r="C222" s="79">
        <v>2010.0</v>
      </c>
      <c r="D222" s="79" t="s">
        <v>3446</v>
      </c>
      <c r="E222" s="79" t="s">
        <v>10984</v>
      </c>
      <c r="F222" s="79" t="s">
        <v>12366</v>
      </c>
      <c r="G222" s="79" t="s">
        <v>12367</v>
      </c>
      <c r="H222" s="79" t="s">
        <v>12368</v>
      </c>
      <c r="I222" s="79" t="s">
        <v>12369</v>
      </c>
      <c r="J222" s="79" t="s">
        <v>12370</v>
      </c>
      <c r="K222" s="79" t="s">
        <v>12371</v>
      </c>
      <c r="L222" s="79" t="s">
        <v>11018</v>
      </c>
      <c r="M222" s="79" t="s">
        <v>12372</v>
      </c>
      <c r="N222" s="79" t="s">
        <v>12373</v>
      </c>
      <c r="O222" s="79" t="s">
        <v>10858</v>
      </c>
      <c r="P222" s="79" t="s">
        <v>12374</v>
      </c>
      <c r="Q222" s="79" t="s">
        <v>12375</v>
      </c>
      <c r="R222" s="383" t="s">
        <v>12376</v>
      </c>
      <c r="S222" s="378" t="s">
        <v>10420</v>
      </c>
      <c r="T222" s="79" t="s">
        <v>3446</v>
      </c>
      <c r="U222" s="79" t="s">
        <v>3447</v>
      </c>
      <c r="V222" s="79" t="s">
        <v>3448</v>
      </c>
      <c r="W222" s="79" t="s">
        <v>3449</v>
      </c>
      <c r="X222" s="79" t="s">
        <v>2016</v>
      </c>
      <c r="Y222" s="79">
        <v>2010.0</v>
      </c>
      <c r="Z222" s="385">
        <v>40240.0</v>
      </c>
      <c r="AA222" s="106"/>
      <c r="AB222" s="106"/>
      <c r="AC222" s="79" t="s">
        <v>3450</v>
      </c>
      <c r="AD222" s="106"/>
      <c r="AE222" s="106"/>
      <c r="AF222" s="106"/>
      <c r="AG222" s="106"/>
      <c r="AH222" s="106"/>
      <c r="AI222" s="106"/>
      <c r="AJ222" s="106"/>
      <c r="AK222" s="106"/>
      <c r="AL222" s="106"/>
      <c r="AM222" s="106"/>
      <c r="AN222" s="106"/>
    </row>
    <row r="223">
      <c r="A223" s="79" t="s">
        <v>915</v>
      </c>
      <c r="B223" s="121" t="s">
        <v>12377</v>
      </c>
      <c r="C223" s="79">
        <v>2018.0</v>
      </c>
      <c r="D223" s="79" t="s">
        <v>3510</v>
      </c>
      <c r="E223" s="79" t="s">
        <v>10984</v>
      </c>
      <c r="F223" s="79" t="s">
        <v>12378</v>
      </c>
      <c r="G223" s="79" t="s">
        <v>12367</v>
      </c>
      <c r="H223" s="79" t="s">
        <v>12379</v>
      </c>
      <c r="I223" s="79" t="s">
        <v>12380</v>
      </c>
      <c r="J223" s="79" t="s">
        <v>12381</v>
      </c>
      <c r="K223" s="79" t="s">
        <v>12382</v>
      </c>
      <c r="L223" s="79" t="s">
        <v>12383</v>
      </c>
      <c r="M223" s="79" t="s">
        <v>12384</v>
      </c>
      <c r="N223" s="79" t="s">
        <v>12385</v>
      </c>
      <c r="O223" s="79" t="s">
        <v>12386</v>
      </c>
      <c r="P223" s="79" t="s">
        <v>12374</v>
      </c>
      <c r="Q223" s="79" t="s">
        <v>12387</v>
      </c>
      <c r="R223" s="79" t="s">
        <v>12388</v>
      </c>
      <c r="S223" s="378" t="s">
        <v>10422</v>
      </c>
      <c r="T223" s="79" t="s">
        <v>3510</v>
      </c>
      <c r="U223" s="79" t="s">
        <v>3511</v>
      </c>
      <c r="V223" s="79" t="s">
        <v>3512</v>
      </c>
      <c r="W223" s="79" t="s">
        <v>3513</v>
      </c>
      <c r="X223" s="79" t="s">
        <v>3514</v>
      </c>
      <c r="Y223" s="79">
        <v>2018.0</v>
      </c>
      <c r="Z223" s="384">
        <v>43420.0</v>
      </c>
      <c r="AA223" s="79" t="s">
        <v>3515</v>
      </c>
      <c r="AB223" s="106"/>
      <c r="AC223" s="79" t="s">
        <v>3516</v>
      </c>
      <c r="AD223" s="106"/>
      <c r="AE223" s="106"/>
      <c r="AF223" s="106"/>
      <c r="AG223" s="106"/>
      <c r="AH223" s="106"/>
      <c r="AI223" s="106"/>
      <c r="AJ223" s="106"/>
      <c r="AK223" s="106"/>
      <c r="AL223" s="106"/>
      <c r="AM223" s="106"/>
      <c r="AN223" s="106"/>
    </row>
    <row r="224">
      <c r="A224" s="79" t="s">
        <v>304</v>
      </c>
      <c r="B224" s="79" t="s">
        <v>12389</v>
      </c>
      <c r="C224" s="79">
        <v>2009.0</v>
      </c>
      <c r="D224" s="79" t="s">
        <v>3525</v>
      </c>
      <c r="E224" s="79" t="s">
        <v>11248</v>
      </c>
      <c r="F224" s="79" t="s">
        <v>12390</v>
      </c>
      <c r="G224" s="79" t="s">
        <v>12391</v>
      </c>
      <c r="H224" s="79" t="s">
        <v>12392</v>
      </c>
      <c r="I224" s="79" t="s">
        <v>12393</v>
      </c>
      <c r="J224" s="79" t="s">
        <v>12394</v>
      </c>
      <c r="K224" s="79" t="s">
        <v>12395</v>
      </c>
      <c r="L224" s="79" t="s">
        <v>11018</v>
      </c>
      <c r="M224" s="79" t="s">
        <v>12396</v>
      </c>
      <c r="N224" s="79" t="s">
        <v>12397</v>
      </c>
      <c r="O224" s="79" t="s">
        <v>10993</v>
      </c>
      <c r="P224" s="79" t="s">
        <v>12398</v>
      </c>
      <c r="Q224" s="79" t="s">
        <v>12399</v>
      </c>
      <c r="R224" s="377" t="s">
        <v>12400</v>
      </c>
      <c r="S224" s="378" t="s">
        <v>10425</v>
      </c>
      <c r="T224" s="79" t="s">
        <v>3525</v>
      </c>
      <c r="U224" s="79" t="s">
        <v>3526</v>
      </c>
      <c r="V224" s="79" t="s">
        <v>3527</v>
      </c>
      <c r="W224" s="79" t="s">
        <v>3528</v>
      </c>
      <c r="X224" s="79" t="s">
        <v>2016</v>
      </c>
      <c r="Y224" s="79">
        <v>2009.0</v>
      </c>
      <c r="Z224" s="385">
        <v>39841.0</v>
      </c>
      <c r="AA224" s="79" t="s">
        <v>3529</v>
      </c>
      <c r="AB224" s="79" t="s">
        <v>3530</v>
      </c>
      <c r="AC224" s="79" t="s">
        <v>3531</v>
      </c>
      <c r="AD224" s="106"/>
      <c r="AE224" s="106"/>
      <c r="AF224" s="106"/>
      <c r="AG224" s="106"/>
      <c r="AH224" s="106"/>
      <c r="AI224" s="106"/>
      <c r="AJ224" s="106"/>
      <c r="AK224" s="106"/>
      <c r="AL224" s="106"/>
      <c r="AM224" s="106"/>
      <c r="AN224" s="106"/>
    </row>
    <row r="225">
      <c r="A225" s="79" t="s">
        <v>754</v>
      </c>
      <c r="B225" s="79" t="s">
        <v>12401</v>
      </c>
      <c r="C225" s="79">
        <v>2015.0</v>
      </c>
      <c r="D225" s="79" t="s">
        <v>3711</v>
      </c>
      <c r="E225" s="79" t="s">
        <v>10984</v>
      </c>
      <c r="F225" s="79" t="s">
        <v>12402</v>
      </c>
      <c r="G225" s="79" t="s">
        <v>12403</v>
      </c>
      <c r="H225" s="79" t="s">
        <v>12404</v>
      </c>
      <c r="I225" s="79" t="s">
        <v>12405</v>
      </c>
      <c r="J225" s="79" t="s">
        <v>12406</v>
      </c>
      <c r="K225" s="79" t="s">
        <v>10890</v>
      </c>
      <c r="L225" s="79" t="s">
        <v>11018</v>
      </c>
      <c r="M225" s="79" t="s">
        <v>12407</v>
      </c>
      <c r="N225" s="79" t="s">
        <v>12408</v>
      </c>
      <c r="O225" s="79" t="s">
        <v>10993</v>
      </c>
      <c r="P225" s="79" t="s">
        <v>12409</v>
      </c>
      <c r="Q225" s="79" t="s">
        <v>12410</v>
      </c>
      <c r="R225" s="382" t="s">
        <v>12411</v>
      </c>
      <c r="S225" s="378" t="s">
        <v>10428</v>
      </c>
      <c r="T225" s="121" t="s">
        <v>3711</v>
      </c>
      <c r="U225" s="79" t="s">
        <v>3712</v>
      </c>
      <c r="V225" s="79" t="s">
        <v>3713</v>
      </c>
      <c r="W225" s="79" t="s">
        <v>3714</v>
      </c>
      <c r="X225" s="79" t="s">
        <v>3715</v>
      </c>
      <c r="Y225" s="79">
        <v>2015.0</v>
      </c>
      <c r="Z225" s="385">
        <v>42266.0</v>
      </c>
      <c r="AA225" s="106"/>
      <c r="AB225" s="106"/>
      <c r="AC225" s="79" t="s">
        <v>3716</v>
      </c>
      <c r="AD225" s="106"/>
      <c r="AE225" s="106"/>
      <c r="AF225" s="106"/>
      <c r="AG225" s="106"/>
      <c r="AH225" s="106"/>
      <c r="AI225" s="106"/>
      <c r="AJ225" s="106"/>
      <c r="AK225" s="106"/>
      <c r="AL225" s="106"/>
      <c r="AM225" s="106"/>
      <c r="AN225" s="106"/>
    </row>
    <row r="226">
      <c r="A226" s="79" t="s">
        <v>257</v>
      </c>
      <c r="B226" s="79" t="s">
        <v>12412</v>
      </c>
      <c r="C226" s="79">
        <v>2009.0</v>
      </c>
      <c r="D226" s="79" t="s">
        <v>930</v>
      </c>
      <c r="E226" s="79" t="s">
        <v>10984</v>
      </c>
      <c r="F226" s="79" t="s">
        <v>12413</v>
      </c>
      <c r="G226" s="79" t="s">
        <v>12414</v>
      </c>
      <c r="H226" s="79" t="s">
        <v>12415</v>
      </c>
      <c r="I226" s="79" t="s">
        <v>12416</v>
      </c>
      <c r="J226" s="79" t="s">
        <v>12417</v>
      </c>
      <c r="K226" s="79" t="s">
        <v>12413</v>
      </c>
      <c r="L226" s="79" t="s">
        <v>11018</v>
      </c>
      <c r="M226" s="79" t="s">
        <v>12418</v>
      </c>
      <c r="N226" s="79" t="s">
        <v>12419</v>
      </c>
      <c r="O226" s="79" t="s">
        <v>10993</v>
      </c>
      <c r="P226" s="79" t="s">
        <v>12398</v>
      </c>
      <c r="Q226" s="79" t="s">
        <v>12399</v>
      </c>
      <c r="R226" s="377" t="s">
        <v>12420</v>
      </c>
      <c r="S226" s="378" t="s">
        <v>10202</v>
      </c>
      <c r="T226" s="79" t="s">
        <v>930</v>
      </c>
      <c r="U226" s="79" t="s">
        <v>3737</v>
      </c>
      <c r="V226" s="79" t="s">
        <v>3738</v>
      </c>
      <c r="W226" s="79" t="s">
        <v>2318</v>
      </c>
      <c r="X226" s="79" t="s">
        <v>2231</v>
      </c>
      <c r="Y226" s="79">
        <v>2009.0</v>
      </c>
      <c r="Z226" s="384">
        <v>40107.0</v>
      </c>
      <c r="AA226" s="79" t="s">
        <v>3739</v>
      </c>
      <c r="AB226" s="106"/>
      <c r="AC226" s="79" t="s">
        <v>937</v>
      </c>
      <c r="AD226" s="106"/>
      <c r="AE226" s="106"/>
      <c r="AF226" s="106"/>
      <c r="AG226" s="106"/>
      <c r="AH226" s="106"/>
      <c r="AI226" s="106"/>
      <c r="AJ226" s="106"/>
      <c r="AK226" s="106"/>
      <c r="AL226" s="106"/>
      <c r="AM226" s="106"/>
      <c r="AN226" s="106"/>
    </row>
    <row r="227">
      <c r="A227" s="192" t="s">
        <v>712</v>
      </c>
      <c r="B227" s="192" t="s">
        <v>12421</v>
      </c>
      <c r="C227" s="192">
        <v>2011.0</v>
      </c>
      <c r="D227" s="192" t="s">
        <v>11327</v>
      </c>
      <c r="E227" s="192" t="s">
        <v>11248</v>
      </c>
      <c r="F227" s="192" t="s">
        <v>12422</v>
      </c>
      <c r="G227" s="192" t="s">
        <v>12423</v>
      </c>
      <c r="H227" s="192" t="s">
        <v>12424</v>
      </c>
      <c r="I227" s="192" t="s">
        <v>12425</v>
      </c>
      <c r="J227" s="192" t="s">
        <v>12426</v>
      </c>
      <c r="K227" s="79" t="s">
        <v>12427</v>
      </c>
      <c r="L227" s="192" t="s">
        <v>12428</v>
      </c>
      <c r="M227" s="192" t="s">
        <v>12429</v>
      </c>
      <c r="N227" s="192" t="s">
        <v>12430</v>
      </c>
      <c r="O227" s="192" t="s">
        <v>12431</v>
      </c>
      <c r="P227" s="192" t="s">
        <v>12432</v>
      </c>
      <c r="Q227" s="192" t="s">
        <v>12433</v>
      </c>
      <c r="R227" s="443" t="s">
        <v>12434</v>
      </c>
      <c r="S227" s="378" t="s">
        <v>10208</v>
      </c>
      <c r="T227" s="79" t="s">
        <v>1345</v>
      </c>
      <c r="U227" s="79" t="s">
        <v>3872</v>
      </c>
      <c r="V227" s="79" t="s">
        <v>3873</v>
      </c>
      <c r="W227" s="79" t="s">
        <v>3874</v>
      </c>
      <c r="X227" s="79" t="s">
        <v>3083</v>
      </c>
      <c r="Y227" s="79">
        <v>2011.0</v>
      </c>
      <c r="Z227" s="385">
        <v>40688.0</v>
      </c>
      <c r="AA227" s="106"/>
      <c r="AB227" s="106"/>
      <c r="AC227" s="79" t="s">
        <v>1351</v>
      </c>
      <c r="AD227" s="106"/>
      <c r="AE227" s="106"/>
      <c r="AF227" s="106"/>
      <c r="AG227" s="106"/>
      <c r="AH227" s="106"/>
      <c r="AI227" s="106"/>
      <c r="AJ227" s="106"/>
      <c r="AK227" s="106"/>
      <c r="AL227" s="106"/>
      <c r="AM227" s="106"/>
      <c r="AN227" s="106"/>
    </row>
    <row r="228">
      <c r="A228" s="79" t="s">
        <v>12435</v>
      </c>
      <c r="B228" s="192" t="s">
        <v>12436</v>
      </c>
      <c r="C228" s="192">
        <v>2012.0</v>
      </c>
      <c r="D228" s="192" t="s">
        <v>11340</v>
      </c>
      <c r="E228" s="192" t="s">
        <v>11248</v>
      </c>
      <c r="F228" s="79" t="s">
        <v>12437</v>
      </c>
      <c r="G228" s="192" t="s">
        <v>12438</v>
      </c>
      <c r="H228" s="192" t="s">
        <v>12439</v>
      </c>
      <c r="I228" s="79" t="s">
        <v>12440</v>
      </c>
      <c r="J228" s="79" t="s">
        <v>12441</v>
      </c>
      <c r="K228" s="79" t="s">
        <v>12442</v>
      </c>
      <c r="L228" s="79" t="s">
        <v>12443</v>
      </c>
      <c r="M228" s="192" t="s">
        <v>12444</v>
      </c>
      <c r="N228" s="192" t="s">
        <v>12445</v>
      </c>
      <c r="O228" s="79" t="s">
        <v>10858</v>
      </c>
      <c r="P228" s="79" t="s">
        <v>12446</v>
      </c>
      <c r="Q228" s="79" t="s">
        <v>12447</v>
      </c>
      <c r="R228" s="383" t="s">
        <v>12448</v>
      </c>
      <c r="S228" s="378" t="s">
        <v>10439</v>
      </c>
      <c r="T228" s="79" t="s">
        <v>3916</v>
      </c>
      <c r="U228" s="79" t="s">
        <v>3917</v>
      </c>
      <c r="V228" s="79" t="s">
        <v>3918</v>
      </c>
      <c r="W228" s="79" t="s">
        <v>3919</v>
      </c>
      <c r="X228" s="79" t="s">
        <v>1873</v>
      </c>
      <c r="Y228" s="79">
        <v>2012.0</v>
      </c>
      <c r="Z228" s="385">
        <v>40852.0</v>
      </c>
      <c r="AA228" s="79" t="s">
        <v>3920</v>
      </c>
      <c r="AB228" s="79" t="s">
        <v>3921</v>
      </c>
      <c r="AC228" s="79" t="s">
        <v>3922</v>
      </c>
      <c r="AD228" s="106"/>
      <c r="AE228" s="106"/>
      <c r="AF228" s="106"/>
      <c r="AG228" s="106"/>
      <c r="AH228" s="106"/>
      <c r="AI228" s="106"/>
      <c r="AJ228" s="106"/>
      <c r="AK228" s="106"/>
      <c r="AL228" s="106"/>
      <c r="AM228" s="106"/>
      <c r="AN228" s="106"/>
    </row>
    <row r="229">
      <c r="A229" s="79" t="s">
        <v>539</v>
      </c>
      <c r="B229" s="121" t="s">
        <v>12449</v>
      </c>
      <c r="C229" s="79">
        <v>2020.0</v>
      </c>
      <c r="D229" s="79" t="s">
        <v>3940</v>
      </c>
      <c r="E229" s="79" t="s">
        <v>10984</v>
      </c>
      <c r="F229" s="79" t="s">
        <v>11424</v>
      </c>
      <c r="G229" s="79" t="s">
        <v>12450</v>
      </c>
      <c r="H229" s="79" t="s">
        <v>12451</v>
      </c>
      <c r="I229" s="79" t="s">
        <v>12452</v>
      </c>
      <c r="J229" s="79" t="s">
        <v>12453</v>
      </c>
      <c r="K229" s="79" t="s">
        <v>12454</v>
      </c>
      <c r="L229" s="79" t="s">
        <v>11018</v>
      </c>
      <c r="M229" s="79" t="s">
        <v>12455</v>
      </c>
      <c r="N229" s="79" t="s">
        <v>12456</v>
      </c>
      <c r="O229" s="79" t="s">
        <v>10993</v>
      </c>
      <c r="P229" s="79" t="s">
        <v>12457</v>
      </c>
      <c r="Q229" s="79" t="s">
        <v>11069</v>
      </c>
      <c r="R229" s="383" t="s">
        <v>12458</v>
      </c>
      <c r="S229" s="378" t="s">
        <v>10445</v>
      </c>
      <c r="T229" s="79" t="s">
        <v>3940</v>
      </c>
      <c r="U229" s="79" t="s">
        <v>3941</v>
      </c>
      <c r="V229" s="79" t="s">
        <v>3942</v>
      </c>
      <c r="W229" s="79" t="s">
        <v>3943</v>
      </c>
      <c r="X229" s="79" t="s">
        <v>3944</v>
      </c>
      <c r="Y229" s="79">
        <v>2020.0</v>
      </c>
      <c r="Z229" s="385">
        <v>43983.0</v>
      </c>
      <c r="AA229" s="106"/>
      <c r="AB229" s="106"/>
      <c r="AC229" s="79" t="s">
        <v>3945</v>
      </c>
      <c r="AD229" s="106"/>
      <c r="AE229" s="106"/>
      <c r="AF229" s="106"/>
      <c r="AG229" s="106"/>
      <c r="AH229" s="106"/>
      <c r="AI229" s="106"/>
      <c r="AJ229" s="106"/>
      <c r="AK229" s="106"/>
      <c r="AL229" s="106"/>
      <c r="AM229" s="106"/>
      <c r="AN229" s="106"/>
    </row>
    <row r="230">
      <c r="A230" s="79" t="s">
        <v>571</v>
      </c>
      <c r="B230" s="79" t="s">
        <v>12459</v>
      </c>
      <c r="C230" s="79" t="s">
        <v>12460</v>
      </c>
      <c r="D230" s="79" t="s">
        <v>12461</v>
      </c>
      <c r="E230" s="79" t="s">
        <v>11168</v>
      </c>
      <c r="F230" s="79" t="s">
        <v>12462</v>
      </c>
      <c r="G230" s="79" t="s">
        <v>12463</v>
      </c>
      <c r="H230" s="79" t="s">
        <v>12464</v>
      </c>
      <c r="I230" s="79" t="s">
        <v>12465</v>
      </c>
      <c r="J230" s="79" t="s">
        <v>12466</v>
      </c>
      <c r="K230" s="79" t="s">
        <v>12467</v>
      </c>
      <c r="L230" s="79" t="s">
        <v>12468</v>
      </c>
      <c r="M230" s="121" t="s">
        <v>12469</v>
      </c>
      <c r="N230" s="121" t="s">
        <v>12470</v>
      </c>
      <c r="O230" s="79" t="s">
        <v>10993</v>
      </c>
      <c r="P230" s="94" t="s">
        <v>12471</v>
      </c>
      <c r="Q230" s="94" t="s">
        <v>12472</v>
      </c>
      <c r="R230" s="383" t="s">
        <v>12473</v>
      </c>
      <c r="S230" s="378" t="s">
        <v>10447</v>
      </c>
      <c r="T230" s="79" t="s">
        <v>3948</v>
      </c>
      <c r="U230" s="79" t="s">
        <v>3949</v>
      </c>
      <c r="V230" s="79" t="s">
        <v>3950</v>
      </c>
      <c r="W230" s="79" t="s">
        <v>3951</v>
      </c>
      <c r="X230" s="79" t="s">
        <v>3952</v>
      </c>
      <c r="Y230" s="79">
        <v>2024.0</v>
      </c>
      <c r="Z230" s="384">
        <v>45280.0</v>
      </c>
      <c r="AA230" s="106"/>
      <c r="AB230" s="106"/>
      <c r="AC230" s="79" t="s">
        <v>3953</v>
      </c>
      <c r="AD230" s="106"/>
      <c r="AE230" s="106"/>
      <c r="AF230" s="106"/>
      <c r="AG230" s="106"/>
      <c r="AH230" s="106"/>
      <c r="AI230" s="106"/>
      <c r="AJ230" s="106"/>
      <c r="AK230" s="106"/>
      <c r="AL230" s="106"/>
      <c r="AM230" s="106"/>
      <c r="AN230" s="106"/>
    </row>
    <row r="231">
      <c r="A231" s="79" t="s">
        <v>9935</v>
      </c>
      <c r="B231" s="79" t="s">
        <v>12474</v>
      </c>
      <c r="C231" s="79">
        <v>2013.0</v>
      </c>
      <c r="D231" s="79" t="s">
        <v>4274</v>
      </c>
      <c r="E231" s="79" t="s">
        <v>10984</v>
      </c>
      <c r="F231" s="79" t="s">
        <v>12475</v>
      </c>
      <c r="G231" s="79" t="s">
        <v>12476</v>
      </c>
      <c r="H231" s="79" t="s">
        <v>12477</v>
      </c>
      <c r="I231" s="79" t="s">
        <v>12478</v>
      </c>
      <c r="J231" s="79" t="s">
        <v>12479</v>
      </c>
      <c r="K231" s="79" t="s">
        <v>12480</v>
      </c>
      <c r="L231" s="79" t="s">
        <v>11188</v>
      </c>
      <c r="M231" s="79" t="s">
        <v>12481</v>
      </c>
      <c r="N231" s="79" t="s">
        <v>12482</v>
      </c>
      <c r="O231" s="121" t="s">
        <v>10993</v>
      </c>
      <c r="P231" s="79" t="s">
        <v>12483</v>
      </c>
      <c r="Q231" s="79" t="s">
        <v>12484</v>
      </c>
      <c r="R231" s="382" t="s">
        <v>12485</v>
      </c>
      <c r="S231" s="378" t="s">
        <v>10450</v>
      </c>
      <c r="T231" s="79" t="s">
        <v>4274</v>
      </c>
      <c r="U231" s="79" t="s">
        <v>4275</v>
      </c>
      <c r="V231" s="79" t="s">
        <v>4276</v>
      </c>
      <c r="W231" s="79" t="s">
        <v>4277</v>
      </c>
      <c r="X231" s="79" t="s">
        <v>4278</v>
      </c>
      <c r="Y231" s="79">
        <v>2013.0</v>
      </c>
      <c r="Z231" s="385">
        <v>41320.0</v>
      </c>
      <c r="AA231" s="79" t="s">
        <v>4279</v>
      </c>
      <c r="AB231" s="79" t="s">
        <v>4280</v>
      </c>
      <c r="AC231" s="79" t="s">
        <v>4281</v>
      </c>
      <c r="AD231" s="106"/>
      <c r="AE231" s="106"/>
      <c r="AF231" s="106"/>
      <c r="AG231" s="106"/>
      <c r="AH231" s="106"/>
      <c r="AI231" s="106"/>
      <c r="AJ231" s="106"/>
      <c r="AK231" s="106"/>
      <c r="AL231" s="106"/>
      <c r="AM231" s="106"/>
      <c r="AN231" s="106"/>
    </row>
    <row r="232">
      <c r="A232" s="79" t="s">
        <v>382</v>
      </c>
      <c r="B232" s="121" t="s">
        <v>12486</v>
      </c>
      <c r="C232" s="79">
        <v>2009.0</v>
      </c>
      <c r="D232" s="79" t="s">
        <v>12487</v>
      </c>
      <c r="E232" s="79" t="s">
        <v>10984</v>
      </c>
      <c r="F232" s="79" t="s">
        <v>12488</v>
      </c>
      <c r="G232" s="79" t="s">
        <v>12489</v>
      </c>
      <c r="H232" s="79" t="s">
        <v>12490</v>
      </c>
      <c r="I232" s="79" t="s">
        <v>12491</v>
      </c>
      <c r="J232" s="79" t="s">
        <v>12492</v>
      </c>
      <c r="K232" s="79" t="s">
        <v>12493</v>
      </c>
      <c r="L232" s="79" t="s">
        <v>11188</v>
      </c>
      <c r="M232" s="79" t="s">
        <v>12494</v>
      </c>
      <c r="N232" s="79" t="s">
        <v>12495</v>
      </c>
      <c r="O232" s="79" t="s">
        <v>10993</v>
      </c>
      <c r="P232" s="79" t="s">
        <v>12496</v>
      </c>
      <c r="Q232" s="79" t="s">
        <v>12497</v>
      </c>
      <c r="R232" s="382" t="s">
        <v>12498</v>
      </c>
      <c r="S232" s="378" t="s">
        <v>10453</v>
      </c>
      <c r="T232" s="79" t="s">
        <v>1358</v>
      </c>
      <c r="U232" s="79" t="s">
        <v>4351</v>
      </c>
      <c r="V232" s="79" t="s">
        <v>4352</v>
      </c>
      <c r="W232" s="79" t="s">
        <v>4353</v>
      </c>
      <c r="X232" s="79" t="s">
        <v>4354</v>
      </c>
      <c r="Y232" s="79">
        <v>2009.0</v>
      </c>
      <c r="Z232" s="385">
        <v>39927.0</v>
      </c>
      <c r="AA232" s="106"/>
      <c r="AB232" s="106"/>
      <c r="AC232" s="79" t="s">
        <v>1365</v>
      </c>
      <c r="AD232" s="106"/>
      <c r="AE232" s="106"/>
      <c r="AF232" s="106"/>
      <c r="AG232" s="106"/>
      <c r="AH232" s="106"/>
      <c r="AI232" s="106"/>
      <c r="AJ232" s="106"/>
      <c r="AK232" s="106"/>
      <c r="AL232" s="106"/>
      <c r="AM232" s="106"/>
      <c r="AN232" s="106"/>
    </row>
    <row r="233">
      <c r="A233" s="79" t="s">
        <v>12499</v>
      </c>
      <c r="B233" s="79" t="s">
        <v>12500</v>
      </c>
      <c r="C233" s="79">
        <v>2025.0</v>
      </c>
      <c r="D233" s="79" t="s">
        <v>4523</v>
      </c>
      <c r="E233" s="79" t="s">
        <v>10984</v>
      </c>
      <c r="F233" s="79" t="s">
        <v>11353</v>
      </c>
      <c r="G233" s="79" t="s">
        <v>12501</v>
      </c>
      <c r="H233" s="79" t="s">
        <v>12502</v>
      </c>
      <c r="I233" s="79" t="s">
        <v>12503</v>
      </c>
      <c r="J233" s="79" t="s">
        <v>12504</v>
      </c>
      <c r="K233" s="79" t="s">
        <v>12505</v>
      </c>
      <c r="L233" s="79" t="s">
        <v>12506</v>
      </c>
      <c r="M233" s="79" t="s">
        <v>12507</v>
      </c>
      <c r="N233" s="79" t="s">
        <v>12508</v>
      </c>
      <c r="O233" s="79" t="s">
        <v>10993</v>
      </c>
      <c r="P233" s="79" t="s">
        <v>12509</v>
      </c>
      <c r="Q233" s="79" t="s">
        <v>12510</v>
      </c>
      <c r="R233" s="382" t="s">
        <v>12511</v>
      </c>
      <c r="S233" s="378" t="s">
        <v>10263</v>
      </c>
      <c r="T233" s="79" t="s">
        <v>4521</v>
      </c>
      <c r="U233" s="79" t="s">
        <v>4522</v>
      </c>
      <c r="V233" s="79" t="s">
        <v>4523</v>
      </c>
      <c r="W233" s="79">
        <v>2025.0</v>
      </c>
      <c r="X233" s="79" t="s">
        <v>1979</v>
      </c>
      <c r="Y233" s="79">
        <v>214.0</v>
      </c>
      <c r="Z233" s="106"/>
      <c r="AA233" s="79">
        <v>110677.0</v>
      </c>
      <c r="AB233" s="106"/>
      <c r="AC233" s="106"/>
      <c r="AD233" s="79">
        <v>0.0</v>
      </c>
      <c r="AE233" s="79">
        <v>0.0</v>
      </c>
      <c r="AF233" s="79" t="s">
        <v>4524</v>
      </c>
      <c r="AG233" s="79" t="s">
        <v>4525</v>
      </c>
      <c r="AH233" s="79" t="s">
        <v>4429</v>
      </c>
      <c r="AI233" s="79" t="s">
        <v>4430</v>
      </c>
      <c r="AJ233" s="106"/>
      <c r="AK233" s="79" t="s">
        <v>367</v>
      </c>
      <c r="AL233" s="79" t="s">
        <v>4526</v>
      </c>
      <c r="AM233" s="106"/>
      <c r="AN233" s="106"/>
    </row>
    <row r="234">
      <c r="A234" s="79" t="s">
        <v>506</v>
      </c>
      <c r="B234" s="121" t="s">
        <v>12512</v>
      </c>
      <c r="C234" s="79">
        <v>2024.0</v>
      </c>
      <c r="D234" s="79" t="s">
        <v>4791</v>
      </c>
      <c r="E234" s="79" t="s">
        <v>10984</v>
      </c>
      <c r="F234" s="79" t="s">
        <v>12513</v>
      </c>
      <c r="G234" s="79" t="s">
        <v>12514</v>
      </c>
      <c r="H234" s="79" t="s">
        <v>12515</v>
      </c>
      <c r="I234" s="79" t="s">
        <v>12516</v>
      </c>
      <c r="J234" s="79" t="s">
        <v>12517</v>
      </c>
      <c r="K234" s="79" t="s">
        <v>12505</v>
      </c>
      <c r="L234" s="79" t="s">
        <v>12518</v>
      </c>
      <c r="M234" s="79" t="s">
        <v>12507</v>
      </c>
      <c r="N234" s="79" t="s">
        <v>12519</v>
      </c>
      <c r="O234" s="79" t="s">
        <v>10993</v>
      </c>
      <c r="P234" s="79" t="s">
        <v>12520</v>
      </c>
      <c r="Q234" s="79" t="s">
        <v>12521</v>
      </c>
      <c r="R234" s="382" t="s">
        <v>12522</v>
      </c>
      <c r="S234" s="378" t="s">
        <v>10463</v>
      </c>
      <c r="T234" s="79" t="s">
        <v>4789</v>
      </c>
      <c r="U234" s="79" t="s">
        <v>4790</v>
      </c>
      <c r="V234" s="79" t="s">
        <v>4791</v>
      </c>
      <c r="W234" s="79">
        <v>2024.0</v>
      </c>
      <c r="X234" s="79" t="s">
        <v>4792</v>
      </c>
      <c r="Y234" s="79">
        <v>85.0</v>
      </c>
      <c r="Z234" s="106"/>
      <c r="AA234" s="106"/>
      <c r="AB234" s="79">
        <v>163.0</v>
      </c>
      <c r="AC234" s="79">
        <v>165.0</v>
      </c>
      <c r="AD234" s="79">
        <v>0.0</v>
      </c>
      <c r="AE234" s="79">
        <v>0.0</v>
      </c>
      <c r="AF234" s="79" t="s">
        <v>4793</v>
      </c>
      <c r="AG234" s="79" t="s">
        <v>4794</v>
      </c>
      <c r="AH234" s="79" t="s">
        <v>4429</v>
      </c>
      <c r="AI234" s="79" t="s">
        <v>4430</v>
      </c>
      <c r="AJ234" s="79" t="s">
        <v>4617</v>
      </c>
      <c r="AK234" s="79" t="s">
        <v>367</v>
      </c>
      <c r="AL234" s="79" t="s">
        <v>4795</v>
      </c>
      <c r="AM234" s="106"/>
      <c r="AN234" s="106"/>
    </row>
    <row r="235">
      <c r="A235" s="79" t="s">
        <v>382</v>
      </c>
      <c r="B235" s="79" t="s">
        <v>12523</v>
      </c>
      <c r="C235" s="79">
        <v>2024.0</v>
      </c>
      <c r="D235" s="79" t="s">
        <v>4836</v>
      </c>
      <c r="E235" s="79" t="s">
        <v>10984</v>
      </c>
      <c r="F235" s="79" t="s">
        <v>12524</v>
      </c>
      <c r="G235" s="79" t="s">
        <v>12525</v>
      </c>
      <c r="H235" s="79" t="s">
        <v>12526</v>
      </c>
      <c r="I235" s="79" t="s">
        <v>12527</v>
      </c>
      <c r="J235" s="79" t="s">
        <v>12528</v>
      </c>
      <c r="K235" s="79" t="s">
        <v>12529</v>
      </c>
      <c r="L235" s="79" t="s">
        <v>12518</v>
      </c>
      <c r="M235" s="79" t="s">
        <v>12530</v>
      </c>
      <c r="N235" s="79" t="s">
        <v>12531</v>
      </c>
      <c r="O235" s="79" t="s">
        <v>10993</v>
      </c>
      <c r="P235" s="79" t="s">
        <v>12532</v>
      </c>
      <c r="Q235" s="79" t="s">
        <v>12533</v>
      </c>
      <c r="R235" s="383" t="s">
        <v>12534</v>
      </c>
      <c r="S235" s="383" t="s">
        <v>12535</v>
      </c>
      <c r="T235" s="79" t="s">
        <v>4834</v>
      </c>
      <c r="U235" s="79" t="s">
        <v>4835</v>
      </c>
      <c r="V235" s="79" t="s">
        <v>4836</v>
      </c>
      <c r="W235" s="79">
        <v>2024.0</v>
      </c>
      <c r="X235" s="79" t="s">
        <v>4837</v>
      </c>
      <c r="Y235" s="79">
        <v>40.0</v>
      </c>
      <c r="Z235" s="79">
        <v>10.0</v>
      </c>
      <c r="AA235" s="106"/>
      <c r="AB235" s="79">
        <v>681.0</v>
      </c>
      <c r="AC235" s="79">
        <v>687.0</v>
      </c>
      <c r="AD235" s="79">
        <v>0.0</v>
      </c>
      <c r="AE235" s="79">
        <v>6.0</v>
      </c>
      <c r="AF235" s="79" t="s">
        <v>4838</v>
      </c>
      <c r="AG235" s="79" t="s">
        <v>4839</v>
      </c>
      <c r="AH235" s="79" t="s">
        <v>4429</v>
      </c>
      <c r="AI235" s="79" t="s">
        <v>4430</v>
      </c>
      <c r="AJ235" s="106"/>
      <c r="AK235" s="79" t="s">
        <v>367</v>
      </c>
      <c r="AL235" s="79" t="s">
        <v>4840</v>
      </c>
      <c r="AM235" s="106"/>
      <c r="AN235" s="106"/>
    </row>
    <row r="236">
      <c r="A236" s="79" t="s">
        <v>12536</v>
      </c>
      <c r="B236" s="2" t="s">
        <v>12537</v>
      </c>
      <c r="C236" s="2">
        <v>2024.0</v>
      </c>
      <c r="D236" s="2" t="s">
        <v>4845</v>
      </c>
      <c r="E236" s="2" t="s">
        <v>11248</v>
      </c>
      <c r="F236" s="2" t="s">
        <v>11107</v>
      </c>
      <c r="G236" s="2" t="s">
        <v>12538</v>
      </c>
      <c r="H236" s="2" t="s">
        <v>12539</v>
      </c>
      <c r="I236" s="2" t="s">
        <v>12540</v>
      </c>
      <c r="J236" s="2" t="s">
        <v>12541</v>
      </c>
      <c r="K236" s="2" t="s">
        <v>12542</v>
      </c>
      <c r="L236" s="2" t="s">
        <v>11018</v>
      </c>
      <c r="M236" s="2" t="s">
        <v>12542</v>
      </c>
      <c r="N236" s="2" t="s">
        <v>12543</v>
      </c>
      <c r="O236" s="79" t="s">
        <v>10993</v>
      </c>
      <c r="P236" s="79" t="s">
        <v>12544</v>
      </c>
      <c r="Q236" s="444" t="s">
        <v>12545</v>
      </c>
      <c r="R236" s="382" t="s">
        <v>12546</v>
      </c>
      <c r="S236" s="378" t="s">
        <v>10468</v>
      </c>
      <c r="T236" s="79" t="s">
        <v>4843</v>
      </c>
      <c r="U236" s="79" t="s">
        <v>4844</v>
      </c>
      <c r="V236" s="79" t="s">
        <v>4845</v>
      </c>
      <c r="W236" s="79">
        <v>2024.0</v>
      </c>
      <c r="X236" s="79" t="s">
        <v>4846</v>
      </c>
      <c r="Y236" s="79">
        <v>302.0</v>
      </c>
      <c r="Z236" s="106"/>
      <c r="AA236" s="106"/>
      <c r="AB236" s="79">
        <v>446.0</v>
      </c>
      <c r="AC236" s="79">
        <v>453.0</v>
      </c>
      <c r="AD236" s="79">
        <v>0.0</v>
      </c>
      <c r="AE236" s="79">
        <v>2.0</v>
      </c>
      <c r="AF236" s="79" t="s">
        <v>4847</v>
      </c>
      <c r="AG236" s="79" t="s">
        <v>4848</v>
      </c>
      <c r="AH236" s="79" t="s">
        <v>4429</v>
      </c>
      <c r="AI236" s="79" t="s">
        <v>4430</v>
      </c>
      <c r="AJ236" s="106"/>
      <c r="AK236" s="79" t="s">
        <v>367</v>
      </c>
      <c r="AL236" s="79" t="s">
        <v>4849</v>
      </c>
      <c r="AM236" s="106"/>
      <c r="AN236" s="106"/>
    </row>
    <row r="237">
      <c r="A237" s="79" t="s">
        <v>693</v>
      </c>
      <c r="B237" s="445" t="s">
        <v>12547</v>
      </c>
      <c r="C237" s="79">
        <v>2024.0</v>
      </c>
      <c r="D237" s="79" t="s">
        <v>4941</v>
      </c>
      <c r="E237" s="79" t="s">
        <v>10984</v>
      </c>
      <c r="F237" s="79" t="s">
        <v>12548</v>
      </c>
      <c r="G237" s="79" t="s">
        <v>12549</v>
      </c>
      <c r="H237" s="79" t="s">
        <v>12550</v>
      </c>
      <c r="I237" s="79" t="s">
        <v>12551</v>
      </c>
      <c r="J237" s="79" t="s">
        <v>12517</v>
      </c>
      <c r="K237" s="79" t="s">
        <v>12552</v>
      </c>
      <c r="L237" s="79" t="s">
        <v>12553</v>
      </c>
      <c r="M237" s="79" t="s">
        <v>12554</v>
      </c>
      <c r="N237" s="79" t="s">
        <v>12555</v>
      </c>
      <c r="O237" s="79" t="s">
        <v>10993</v>
      </c>
      <c r="P237" s="79" t="s">
        <v>12556</v>
      </c>
      <c r="Q237" s="79" t="s">
        <v>12557</v>
      </c>
      <c r="R237" s="383" t="s">
        <v>12558</v>
      </c>
      <c r="S237" s="383" t="s">
        <v>10472</v>
      </c>
      <c r="T237" s="79" t="s">
        <v>4939</v>
      </c>
      <c r="U237" s="79" t="s">
        <v>4940</v>
      </c>
      <c r="V237" s="79" t="s">
        <v>4941</v>
      </c>
      <c r="W237" s="79">
        <v>2024.0</v>
      </c>
      <c r="X237" s="79" t="s">
        <v>4942</v>
      </c>
      <c r="Y237" s="79">
        <v>9.0</v>
      </c>
      <c r="Z237" s="79">
        <v>4.0</v>
      </c>
      <c r="AA237" s="106"/>
      <c r="AB237" s="106"/>
      <c r="AC237" s="106"/>
      <c r="AD237" s="79">
        <v>0.0</v>
      </c>
      <c r="AE237" s="79">
        <v>1.0</v>
      </c>
      <c r="AF237" s="79" t="s">
        <v>4943</v>
      </c>
      <c r="AG237" s="79" t="s">
        <v>4944</v>
      </c>
      <c r="AH237" s="79" t="s">
        <v>4429</v>
      </c>
      <c r="AI237" s="79" t="s">
        <v>4430</v>
      </c>
      <c r="AJ237" s="79" t="s">
        <v>4767</v>
      </c>
      <c r="AK237" s="79" t="s">
        <v>367</v>
      </c>
      <c r="AL237" s="79" t="s">
        <v>4945</v>
      </c>
      <c r="AM237" s="106"/>
      <c r="AN237" s="106"/>
    </row>
    <row r="238">
      <c r="A238" s="79" t="s">
        <v>539</v>
      </c>
      <c r="B238" s="121" t="s">
        <v>12559</v>
      </c>
      <c r="C238" s="79">
        <v>2024.0</v>
      </c>
      <c r="D238" s="79" t="s">
        <v>5007</v>
      </c>
      <c r="E238" s="79" t="s">
        <v>10984</v>
      </c>
      <c r="F238" s="79" t="s">
        <v>12560</v>
      </c>
      <c r="G238" s="79" t="s">
        <v>12561</v>
      </c>
      <c r="H238" s="79" t="s">
        <v>12562</v>
      </c>
      <c r="I238" s="79" t="s">
        <v>12563</v>
      </c>
      <c r="J238" s="79" t="s">
        <v>12564</v>
      </c>
      <c r="K238" s="79" t="s">
        <v>12565</v>
      </c>
      <c r="L238" s="79" t="s">
        <v>12566</v>
      </c>
      <c r="M238" s="79" t="s">
        <v>12567</v>
      </c>
      <c r="N238" s="79" t="s">
        <v>12568</v>
      </c>
      <c r="O238" s="79" t="s">
        <v>10993</v>
      </c>
      <c r="P238" s="79" t="s">
        <v>12569</v>
      </c>
      <c r="Q238" s="79" t="s">
        <v>11069</v>
      </c>
      <c r="R238" s="382" t="s">
        <v>12570</v>
      </c>
      <c r="S238" s="378" t="s">
        <v>11472</v>
      </c>
      <c r="T238" s="79" t="s">
        <v>5005</v>
      </c>
      <c r="U238" s="79" t="s">
        <v>5006</v>
      </c>
      <c r="V238" s="79" t="s">
        <v>5007</v>
      </c>
      <c r="W238" s="79">
        <v>2024.0</v>
      </c>
      <c r="X238" s="79" t="s">
        <v>5008</v>
      </c>
      <c r="Y238" s="79">
        <v>39.0</v>
      </c>
      <c r="Z238" s="79">
        <v>7.0</v>
      </c>
      <c r="AA238" s="106"/>
      <c r="AB238" s="79">
        <v>1103.0</v>
      </c>
      <c r="AC238" s="79">
        <v>1111.0</v>
      </c>
      <c r="AD238" s="79">
        <v>0.0</v>
      </c>
      <c r="AE238" s="79">
        <v>3.0</v>
      </c>
      <c r="AF238" s="79" t="s">
        <v>5009</v>
      </c>
      <c r="AG238" s="79" t="s">
        <v>5010</v>
      </c>
      <c r="AH238" s="79" t="s">
        <v>4429</v>
      </c>
      <c r="AI238" s="79" t="s">
        <v>4430</v>
      </c>
      <c r="AJ238" s="79" t="s">
        <v>5011</v>
      </c>
      <c r="AK238" s="79" t="s">
        <v>367</v>
      </c>
      <c r="AL238" s="79" t="s">
        <v>5012</v>
      </c>
      <c r="AM238" s="106"/>
      <c r="AN238" s="106"/>
    </row>
    <row r="239">
      <c r="A239" s="79" t="s">
        <v>539</v>
      </c>
      <c r="B239" s="79" t="s">
        <v>12571</v>
      </c>
      <c r="C239" s="79">
        <v>2024.0</v>
      </c>
      <c r="D239" s="79" t="s">
        <v>12572</v>
      </c>
      <c r="E239" s="79" t="s">
        <v>12573</v>
      </c>
      <c r="F239" s="79" t="s">
        <v>12548</v>
      </c>
      <c r="G239" s="79" t="s">
        <v>12574</v>
      </c>
      <c r="H239" s="79" t="s">
        <v>12575</v>
      </c>
      <c r="I239" s="79" t="s">
        <v>12576</v>
      </c>
      <c r="J239" s="79" t="s">
        <v>12577</v>
      </c>
      <c r="K239" s="79" t="s">
        <v>10886</v>
      </c>
      <c r="L239" s="79" t="s">
        <v>12566</v>
      </c>
      <c r="M239" s="79" t="s">
        <v>12578</v>
      </c>
      <c r="N239" s="79" t="s">
        <v>12579</v>
      </c>
      <c r="O239" s="79" t="s">
        <v>10993</v>
      </c>
      <c r="P239" s="79" t="s">
        <v>12580</v>
      </c>
      <c r="Q239" s="79" t="s">
        <v>12581</v>
      </c>
      <c r="R239" s="382" t="s">
        <v>12582</v>
      </c>
      <c r="S239" s="378" t="s">
        <v>10481</v>
      </c>
      <c r="T239" s="79" t="s">
        <v>5087</v>
      </c>
      <c r="U239" s="79" t="s">
        <v>5088</v>
      </c>
      <c r="V239" s="79" t="s">
        <v>5089</v>
      </c>
      <c r="W239" s="79">
        <v>2024.0</v>
      </c>
      <c r="X239" s="79" t="s">
        <v>4642</v>
      </c>
      <c r="Y239" s="79">
        <v>13.0</v>
      </c>
      <c r="Z239" s="79">
        <v>1.0</v>
      </c>
      <c r="AA239" s="79" t="s">
        <v>5090</v>
      </c>
      <c r="AB239" s="106"/>
      <c r="AC239" s="106"/>
      <c r="AD239" s="79">
        <v>0.0</v>
      </c>
      <c r="AE239" s="79">
        <v>2.0</v>
      </c>
      <c r="AF239" s="79" t="s">
        <v>5091</v>
      </c>
      <c r="AG239" s="79" t="s">
        <v>5092</v>
      </c>
      <c r="AH239" s="79" t="s">
        <v>4429</v>
      </c>
      <c r="AI239" s="79" t="s">
        <v>4430</v>
      </c>
      <c r="AJ239" s="79" t="s">
        <v>4767</v>
      </c>
      <c r="AK239" s="79" t="s">
        <v>367</v>
      </c>
      <c r="AL239" s="79" t="s">
        <v>5093</v>
      </c>
      <c r="AM239" s="106"/>
      <c r="AN239" s="106"/>
    </row>
    <row r="240">
      <c r="A240" s="79" t="s">
        <v>549</v>
      </c>
      <c r="B240" s="121" t="s">
        <v>12583</v>
      </c>
      <c r="C240" s="79">
        <v>2023.0</v>
      </c>
      <c r="D240" s="79" t="s">
        <v>12584</v>
      </c>
      <c r="E240" s="79" t="s">
        <v>12585</v>
      </c>
      <c r="F240" s="79" t="s">
        <v>12586</v>
      </c>
      <c r="G240" s="79" t="s">
        <v>12587</v>
      </c>
      <c r="H240" s="79" t="s">
        <v>12588</v>
      </c>
      <c r="I240" s="79" t="s">
        <v>12589</v>
      </c>
      <c r="J240" s="79" t="s">
        <v>12590</v>
      </c>
      <c r="K240" s="79" t="s">
        <v>12591</v>
      </c>
      <c r="L240" s="79" t="s">
        <v>12592</v>
      </c>
      <c r="M240" s="79" t="s">
        <v>12593</v>
      </c>
      <c r="N240" s="79" t="s">
        <v>12594</v>
      </c>
      <c r="O240" s="79" t="s">
        <v>10993</v>
      </c>
      <c r="P240" s="79" t="s">
        <v>12595</v>
      </c>
      <c r="Q240" s="79" t="s">
        <v>11069</v>
      </c>
      <c r="R240" s="382" t="s">
        <v>12596</v>
      </c>
      <c r="S240" s="378" t="s">
        <v>10487</v>
      </c>
      <c r="T240" s="79" t="s">
        <v>5333</v>
      </c>
      <c r="U240" s="79" t="s">
        <v>5334</v>
      </c>
      <c r="V240" s="79" t="s">
        <v>5335</v>
      </c>
      <c r="W240" s="79">
        <v>2023.0</v>
      </c>
      <c r="X240" s="79" t="s">
        <v>4933</v>
      </c>
      <c r="Y240" s="79">
        <v>260.0</v>
      </c>
      <c r="Z240" s="106"/>
      <c r="AA240" s="79">
        <v>113485.0</v>
      </c>
      <c r="AB240" s="106"/>
      <c r="AC240" s="106"/>
      <c r="AD240" s="79">
        <v>0.0</v>
      </c>
      <c r="AE240" s="79">
        <v>4.0</v>
      </c>
      <c r="AF240" s="79" t="s">
        <v>5336</v>
      </c>
      <c r="AG240" s="79" t="s">
        <v>5337</v>
      </c>
      <c r="AH240" s="79" t="s">
        <v>4429</v>
      </c>
      <c r="AI240" s="79" t="s">
        <v>4430</v>
      </c>
      <c r="AJ240" s="79" t="s">
        <v>4617</v>
      </c>
      <c r="AK240" s="79" t="s">
        <v>367</v>
      </c>
      <c r="AL240" s="79" t="s">
        <v>5338</v>
      </c>
      <c r="AM240" s="106"/>
      <c r="AN240" s="106"/>
    </row>
    <row r="241">
      <c r="A241" s="79" t="s">
        <v>12597</v>
      </c>
      <c r="B241" s="192" t="s">
        <v>12598</v>
      </c>
      <c r="C241" s="192">
        <v>2023.0</v>
      </c>
      <c r="D241" s="192" t="s">
        <v>12599</v>
      </c>
      <c r="E241" s="192" t="s">
        <v>12600</v>
      </c>
      <c r="F241" s="192" t="s">
        <v>12586</v>
      </c>
      <c r="G241" s="192" t="s">
        <v>12601</v>
      </c>
      <c r="H241" s="192" t="s">
        <v>12602</v>
      </c>
      <c r="I241" s="192" t="s">
        <v>12603</v>
      </c>
      <c r="J241" s="192" t="s">
        <v>12604</v>
      </c>
      <c r="K241" s="192" t="s">
        <v>12605</v>
      </c>
      <c r="L241" s="192" t="s">
        <v>12606</v>
      </c>
      <c r="M241" s="192" t="s">
        <v>12607</v>
      </c>
      <c r="N241" s="192" t="s">
        <v>12608</v>
      </c>
      <c r="O241" s="79" t="s">
        <v>10993</v>
      </c>
      <c r="P241" s="192" t="s">
        <v>12609</v>
      </c>
      <c r="Q241" s="192" t="s">
        <v>12610</v>
      </c>
      <c r="R241" s="79" t="s">
        <v>12611</v>
      </c>
      <c r="S241" s="378" t="s">
        <v>10496</v>
      </c>
      <c r="T241" s="79" t="s">
        <v>5553</v>
      </c>
      <c r="U241" s="79" t="s">
        <v>5554</v>
      </c>
      <c r="V241" s="79" t="s">
        <v>392</v>
      </c>
      <c r="W241" s="79">
        <v>2023.0</v>
      </c>
      <c r="X241" s="79" t="s">
        <v>5555</v>
      </c>
      <c r="Y241" s="79">
        <v>82.0</v>
      </c>
      <c r="Z241" s="79">
        <v>2.0</v>
      </c>
      <c r="AA241" s="106"/>
      <c r="AB241" s="79">
        <v>39.0</v>
      </c>
      <c r="AC241" s="79">
        <v>49.0</v>
      </c>
      <c r="AD241" s="79">
        <v>0.0</v>
      </c>
      <c r="AE241" s="79">
        <v>5.0</v>
      </c>
      <c r="AF241" s="106"/>
      <c r="AG241" s="79" t="s">
        <v>5556</v>
      </c>
      <c r="AH241" s="79" t="s">
        <v>4429</v>
      </c>
      <c r="AI241" s="79" t="s">
        <v>4430</v>
      </c>
      <c r="AJ241" s="106"/>
      <c r="AK241" s="79" t="s">
        <v>367</v>
      </c>
      <c r="AL241" s="79" t="s">
        <v>5557</v>
      </c>
      <c r="AM241" s="106"/>
      <c r="AN241" s="106"/>
    </row>
    <row r="242">
      <c r="A242" s="192" t="s">
        <v>8044</v>
      </c>
      <c r="B242" s="192" t="s">
        <v>12612</v>
      </c>
      <c r="C242" s="192">
        <v>2022.0</v>
      </c>
      <c r="D242" s="192" t="s">
        <v>12613</v>
      </c>
      <c r="E242" s="192" t="s">
        <v>12614</v>
      </c>
      <c r="F242" s="192" t="s">
        <v>12615</v>
      </c>
      <c r="G242" s="192" t="s">
        <v>12616</v>
      </c>
      <c r="H242" s="192" t="s">
        <v>12617</v>
      </c>
      <c r="I242" s="192" t="s">
        <v>12618</v>
      </c>
      <c r="J242" s="192" t="s">
        <v>12619</v>
      </c>
      <c r="K242" s="192" t="s">
        <v>12620</v>
      </c>
      <c r="L242" s="192" t="s">
        <v>12621</v>
      </c>
      <c r="M242" s="192" t="s">
        <v>12622</v>
      </c>
      <c r="N242" s="192" t="s">
        <v>12623</v>
      </c>
      <c r="O242" s="192" t="s">
        <v>10993</v>
      </c>
      <c r="P242" s="192" t="s">
        <v>12624</v>
      </c>
      <c r="Q242" s="192" t="s">
        <v>12625</v>
      </c>
      <c r="R242" s="405" t="s">
        <v>11521</v>
      </c>
      <c r="S242" s="378" t="s">
        <v>10502</v>
      </c>
      <c r="T242" s="79" t="s">
        <v>5634</v>
      </c>
      <c r="U242" s="79" t="s">
        <v>5635</v>
      </c>
      <c r="V242" s="79" t="s">
        <v>5636</v>
      </c>
      <c r="W242" s="79">
        <v>2022.0</v>
      </c>
      <c r="X242" s="79" t="s">
        <v>5637</v>
      </c>
      <c r="Y242" s="79">
        <v>26.0</v>
      </c>
      <c r="Z242" s="79">
        <v>6.0</v>
      </c>
      <c r="AA242" s="106"/>
      <c r="AB242" s="79">
        <v>429.0</v>
      </c>
      <c r="AC242" s="79">
        <v>438.0</v>
      </c>
      <c r="AD242" s="79">
        <v>0.0</v>
      </c>
      <c r="AE242" s="79">
        <v>6.0</v>
      </c>
      <c r="AF242" s="79" t="s">
        <v>5638</v>
      </c>
      <c r="AG242" s="79" t="s">
        <v>5639</v>
      </c>
      <c r="AH242" s="79" t="s">
        <v>4429</v>
      </c>
      <c r="AI242" s="79" t="s">
        <v>4430</v>
      </c>
      <c r="AJ242" s="79" t="s">
        <v>4617</v>
      </c>
      <c r="AK242" s="79" t="s">
        <v>367</v>
      </c>
      <c r="AL242" s="79" t="s">
        <v>5640</v>
      </c>
      <c r="AM242" s="106"/>
      <c r="AN242" s="106"/>
    </row>
    <row r="243">
      <c r="A243" s="79" t="s">
        <v>12626</v>
      </c>
      <c r="B243" s="192" t="s">
        <v>12627</v>
      </c>
      <c r="C243" s="192">
        <v>2023.0</v>
      </c>
      <c r="D243" s="192" t="s">
        <v>12584</v>
      </c>
      <c r="E243" s="79" t="s">
        <v>11248</v>
      </c>
      <c r="F243" s="192" t="s">
        <v>12628</v>
      </c>
      <c r="G243" s="192" t="s">
        <v>12629</v>
      </c>
      <c r="H243" s="79" t="s">
        <v>12630</v>
      </c>
      <c r="I243" s="79" t="s">
        <v>12631</v>
      </c>
      <c r="J243" s="79" t="s">
        <v>12590</v>
      </c>
      <c r="K243" s="79" t="s">
        <v>12632</v>
      </c>
      <c r="L243" s="79" t="s">
        <v>12633</v>
      </c>
      <c r="M243" s="79" t="s">
        <v>12634</v>
      </c>
      <c r="N243" s="192" t="s">
        <v>12635</v>
      </c>
      <c r="O243" s="79" t="s">
        <v>10993</v>
      </c>
      <c r="P243" s="79" t="s">
        <v>12636</v>
      </c>
      <c r="Q243" s="79" t="s">
        <v>12637</v>
      </c>
      <c r="R243" s="383" t="s">
        <v>12638</v>
      </c>
      <c r="S243" s="378" t="s">
        <v>10487</v>
      </c>
      <c r="T243" s="79" t="s">
        <v>5682</v>
      </c>
      <c r="U243" s="79" t="s">
        <v>5683</v>
      </c>
      <c r="V243" s="79" t="s">
        <v>5684</v>
      </c>
      <c r="W243" s="79">
        <v>2022.0</v>
      </c>
      <c r="X243" s="79" t="s">
        <v>1647</v>
      </c>
      <c r="Y243" s="79">
        <v>150.0</v>
      </c>
      <c r="Z243" s="79">
        <v>4.0</v>
      </c>
      <c r="AA243" s="79" t="s">
        <v>5685</v>
      </c>
      <c r="AB243" s="106"/>
      <c r="AC243" s="106"/>
      <c r="AD243" s="79">
        <v>0.0</v>
      </c>
      <c r="AE243" s="79">
        <v>87.0</v>
      </c>
      <c r="AF243" s="79" t="s">
        <v>5686</v>
      </c>
      <c r="AG243" s="79" t="s">
        <v>5687</v>
      </c>
      <c r="AH243" s="79" t="s">
        <v>4429</v>
      </c>
      <c r="AI243" s="79" t="s">
        <v>4430</v>
      </c>
      <c r="AJ243" s="79" t="s">
        <v>5157</v>
      </c>
      <c r="AK243" s="79" t="s">
        <v>367</v>
      </c>
      <c r="AL243" s="79" t="s">
        <v>5688</v>
      </c>
      <c r="AM243" s="106"/>
      <c r="AN243" s="106"/>
    </row>
    <row r="244">
      <c r="A244" s="79" t="s">
        <v>12639</v>
      </c>
      <c r="B244" s="192" t="s">
        <v>12640</v>
      </c>
      <c r="C244" s="192">
        <v>2022.0</v>
      </c>
      <c r="D244" s="192" t="s">
        <v>5692</v>
      </c>
      <c r="E244" s="192" t="s">
        <v>11248</v>
      </c>
      <c r="F244" s="192" t="s">
        <v>12641</v>
      </c>
      <c r="G244" s="192" t="s">
        <v>12642</v>
      </c>
      <c r="H244" s="79" t="s">
        <v>12643</v>
      </c>
      <c r="I244" s="79" t="s">
        <v>12644</v>
      </c>
      <c r="J244" s="192" t="s">
        <v>12645</v>
      </c>
      <c r="K244" s="79" t="s">
        <v>12646</v>
      </c>
      <c r="L244" s="79" t="s">
        <v>12633</v>
      </c>
      <c r="M244" s="192" t="s">
        <v>12647</v>
      </c>
      <c r="N244" s="79" t="s">
        <v>12648</v>
      </c>
      <c r="O244" s="192" t="s">
        <v>11163</v>
      </c>
      <c r="P244" s="192" t="s">
        <v>12649</v>
      </c>
      <c r="Q244" s="192" t="s">
        <v>12650</v>
      </c>
      <c r="R244" s="446" t="s">
        <v>12651</v>
      </c>
      <c r="S244" s="383" t="s">
        <v>10505</v>
      </c>
      <c r="T244" s="79" t="s">
        <v>5690</v>
      </c>
      <c r="U244" s="79" t="s">
        <v>5691</v>
      </c>
      <c r="V244" s="79" t="s">
        <v>5692</v>
      </c>
      <c r="W244" s="79">
        <v>2022.0</v>
      </c>
      <c r="X244" s="79" t="s">
        <v>2103</v>
      </c>
      <c r="Y244" s="79">
        <v>12.0</v>
      </c>
      <c r="Z244" s="79">
        <v>9.0</v>
      </c>
      <c r="AA244" s="79" t="s">
        <v>5693</v>
      </c>
      <c r="AB244" s="106"/>
      <c r="AC244" s="106"/>
      <c r="AD244" s="79">
        <v>0.0</v>
      </c>
      <c r="AE244" s="79">
        <v>2.0</v>
      </c>
      <c r="AF244" s="79" t="s">
        <v>5694</v>
      </c>
      <c r="AG244" s="79" t="s">
        <v>5695</v>
      </c>
      <c r="AH244" s="79" t="s">
        <v>4429</v>
      </c>
      <c r="AI244" s="79" t="s">
        <v>4430</v>
      </c>
      <c r="AJ244" s="79" t="s">
        <v>4767</v>
      </c>
      <c r="AK244" s="79" t="s">
        <v>367</v>
      </c>
      <c r="AL244" s="79" t="s">
        <v>5696</v>
      </c>
      <c r="AM244" s="106"/>
      <c r="AN244" s="106"/>
    </row>
    <row r="245">
      <c r="A245" s="79" t="s">
        <v>12639</v>
      </c>
      <c r="B245" s="192" t="s">
        <v>12652</v>
      </c>
      <c r="C245" s="192">
        <v>2021.0</v>
      </c>
      <c r="D245" s="192" t="s">
        <v>12653</v>
      </c>
      <c r="E245" s="79" t="s">
        <v>11248</v>
      </c>
      <c r="F245" s="79" t="s">
        <v>12654</v>
      </c>
      <c r="G245" s="192" t="s">
        <v>12655</v>
      </c>
      <c r="H245" s="79" t="s">
        <v>12656</v>
      </c>
      <c r="I245" s="79" t="s">
        <v>12657</v>
      </c>
      <c r="J245" s="79" t="s">
        <v>12658</v>
      </c>
      <c r="K245" s="79" t="s">
        <v>12659</v>
      </c>
      <c r="L245" s="79" t="s">
        <v>12633</v>
      </c>
      <c r="M245" s="79" t="s">
        <v>12660</v>
      </c>
      <c r="N245" s="79" t="s">
        <v>12648</v>
      </c>
      <c r="O245" s="79" t="s">
        <v>10993</v>
      </c>
      <c r="P245" s="79" t="s">
        <v>12661</v>
      </c>
      <c r="Q245" s="79" t="s">
        <v>12662</v>
      </c>
      <c r="R245" s="383" t="s">
        <v>12663</v>
      </c>
      <c r="S245" s="386" t="s">
        <v>10520</v>
      </c>
      <c r="T245" s="79" t="s">
        <v>6015</v>
      </c>
      <c r="U245" s="79" t="s">
        <v>6016</v>
      </c>
      <c r="V245" s="79" t="s">
        <v>6017</v>
      </c>
      <c r="W245" s="79">
        <v>2021.0</v>
      </c>
      <c r="X245" s="79" t="s">
        <v>4942</v>
      </c>
      <c r="Y245" s="79">
        <v>6.0</v>
      </c>
      <c r="Z245" s="79">
        <v>6.0</v>
      </c>
      <c r="AA245" s="106"/>
      <c r="AB245" s="79" t="s">
        <v>6018</v>
      </c>
      <c r="AC245" s="106"/>
      <c r="AD245" s="79">
        <v>0.0</v>
      </c>
      <c r="AE245" s="79">
        <v>10.0</v>
      </c>
      <c r="AF245" s="79" t="s">
        <v>6019</v>
      </c>
      <c r="AG245" s="383" t="s">
        <v>6020</v>
      </c>
      <c r="AH245" s="79" t="s">
        <v>4429</v>
      </c>
      <c r="AI245" s="79" t="s">
        <v>4430</v>
      </c>
      <c r="AJ245" s="79" t="s">
        <v>4767</v>
      </c>
      <c r="AK245" s="79" t="s">
        <v>367</v>
      </c>
      <c r="AL245" s="79" t="s">
        <v>6021</v>
      </c>
      <c r="AM245" s="106"/>
      <c r="AN245" s="106"/>
    </row>
    <row r="246">
      <c r="A246" s="192" t="s">
        <v>712</v>
      </c>
      <c r="B246" s="192" t="s">
        <v>12664</v>
      </c>
      <c r="C246" s="192">
        <v>2021.0</v>
      </c>
      <c r="D246" s="192" t="s">
        <v>12665</v>
      </c>
      <c r="E246" s="192" t="s">
        <v>12666</v>
      </c>
      <c r="F246" s="447" t="s">
        <v>12667</v>
      </c>
      <c r="G246" s="192" t="s">
        <v>12668</v>
      </c>
      <c r="H246" s="192" t="s">
        <v>12669</v>
      </c>
      <c r="I246" s="192" t="s">
        <v>12670</v>
      </c>
      <c r="J246" s="192" t="s">
        <v>12671</v>
      </c>
      <c r="K246" s="192" t="s">
        <v>12672</v>
      </c>
      <c r="L246" s="192" t="s">
        <v>12673</v>
      </c>
      <c r="M246" s="192" t="s">
        <v>12674</v>
      </c>
      <c r="N246" s="448" t="s">
        <v>12675</v>
      </c>
      <c r="O246" s="426" t="s">
        <v>11163</v>
      </c>
      <c r="P246" s="192" t="s">
        <v>12676</v>
      </c>
      <c r="Q246" s="192" t="s">
        <v>12677</v>
      </c>
      <c r="R246" s="383" t="s">
        <v>12678</v>
      </c>
      <c r="S246" s="378" t="s">
        <v>10523</v>
      </c>
      <c r="T246" s="79" t="s">
        <v>6231</v>
      </c>
      <c r="U246" s="79" t="s">
        <v>6232</v>
      </c>
      <c r="V246" s="79" t="s">
        <v>3801</v>
      </c>
      <c r="W246" s="79">
        <v>2021.0</v>
      </c>
      <c r="X246" s="79" t="s">
        <v>4907</v>
      </c>
      <c r="Y246" s="79">
        <v>479.0</v>
      </c>
      <c r="Z246" s="79">
        <v>7.0</v>
      </c>
      <c r="AA246" s="106"/>
      <c r="AB246" s="79">
        <v>1417.0</v>
      </c>
      <c r="AC246" s="79">
        <v>1425.0</v>
      </c>
      <c r="AD246" s="79">
        <v>0.0</v>
      </c>
      <c r="AE246" s="79">
        <v>62.0</v>
      </c>
      <c r="AF246" s="79" t="s">
        <v>3807</v>
      </c>
      <c r="AG246" s="378" t="s">
        <v>6233</v>
      </c>
      <c r="AH246" s="79" t="s">
        <v>4429</v>
      </c>
      <c r="AI246" s="79" t="s">
        <v>4430</v>
      </c>
      <c r="AJ246" s="79" t="s">
        <v>5011</v>
      </c>
      <c r="AK246" s="79" t="s">
        <v>367</v>
      </c>
      <c r="AL246" s="79" t="s">
        <v>6234</v>
      </c>
      <c r="AM246" s="106"/>
      <c r="AN246" s="106"/>
    </row>
    <row r="247">
      <c r="A247" s="79" t="s">
        <v>350</v>
      </c>
      <c r="B247" s="121" t="s">
        <v>12679</v>
      </c>
      <c r="C247" s="79">
        <v>2020.0</v>
      </c>
      <c r="D247" s="79" t="s">
        <v>6806</v>
      </c>
      <c r="E247" s="79" t="s">
        <v>11248</v>
      </c>
      <c r="F247" s="79" t="s">
        <v>12680</v>
      </c>
      <c r="G247" s="79" t="s">
        <v>12681</v>
      </c>
      <c r="H247" s="79" t="s">
        <v>12682</v>
      </c>
      <c r="I247" s="79" t="s">
        <v>12683</v>
      </c>
      <c r="J247" s="79" t="s">
        <v>12684</v>
      </c>
      <c r="K247" s="79" t="s">
        <v>12685</v>
      </c>
      <c r="L247" s="79" t="s">
        <v>12686</v>
      </c>
      <c r="M247" s="79" t="s">
        <v>12687</v>
      </c>
      <c r="N247" s="79" t="s">
        <v>12688</v>
      </c>
      <c r="O247" s="179" t="s">
        <v>10993</v>
      </c>
      <c r="P247" s="79" t="s">
        <v>12689</v>
      </c>
      <c r="Q247" s="79" t="s">
        <v>12690</v>
      </c>
      <c r="R247" s="388" t="s">
        <v>12691</v>
      </c>
      <c r="S247" s="378" t="s">
        <v>10529</v>
      </c>
      <c r="T247" s="79" t="s">
        <v>6804</v>
      </c>
      <c r="U247" s="79" t="s">
        <v>6805</v>
      </c>
      <c r="V247" s="79" t="s">
        <v>6806</v>
      </c>
      <c r="W247" s="79">
        <v>2020.0</v>
      </c>
      <c r="X247" s="79" t="s">
        <v>6807</v>
      </c>
      <c r="Y247" s="79">
        <v>59.0</v>
      </c>
      <c r="Z247" s="79">
        <v>3.0</v>
      </c>
      <c r="AA247" s="106"/>
      <c r="AB247" s="79">
        <v>266.0</v>
      </c>
      <c r="AC247" s="79">
        <v>277.0</v>
      </c>
      <c r="AD247" s="79">
        <v>0.0</v>
      </c>
      <c r="AE247" s="79">
        <v>21.0</v>
      </c>
      <c r="AF247" s="79" t="s">
        <v>6808</v>
      </c>
      <c r="AG247" s="378" t="s">
        <v>6809</v>
      </c>
      <c r="AH247" s="79" t="s">
        <v>4429</v>
      </c>
      <c r="AI247" s="79" t="s">
        <v>4430</v>
      </c>
      <c r="AJ247" s="106"/>
      <c r="AK247" s="79" t="s">
        <v>367</v>
      </c>
      <c r="AL247" s="79" t="s">
        <v>6810</v>
      </c>
      <c r="AM247" s="106"/>
      <c r="AN247" s="106"/>
    </row>
    <row r="248">
      <c r="A248" s="79" t="s">
        <v>386</v>
      </c>
      <c r="B248" s="79" t="s">
        <v>12692</v>
      </c>
      <c r="C248" s="79">
        <v>2020.0</v>
      </c>
      <c r="D248" s="383" t="s">
        <v>12693</v>
      </c>
      <c r="E248" s="79" t="s">
        <v>10984</v>
      </c>
      <c r="F248" s="79" t="s">
        <v>12694</v>
      </c>
      <c r="G248" s="79" t="s">
        <v>12695</v>
      </c>
      <c r="H248" s="79" t="s">
        <v>12696</v>
      </c>
      <c r="I248" s="79" t="s">
        <v>12697</v>
      </c>
      <c r="J248" s="79" t="s">
        <v>12698</v>
      </c>
      <c r="K248" s="79" t="s">
        <v>12699</v>
      </c>
      <c r="L248" s="79" t="s">
        <v>12700</v>
      </c>
      <c r="M248" s="79" t="s">
        <v>12687</v>
      </c>
      <c r="N248" s="79" t="s">
        <v>12701</v>
      </c>
      <c r="O248" s="79" t="s">
        <v>10993</v>
      </c>
      <c r="P248" s="79" t="s">
        <v>12702</v>
      </c>
      <c r="Q248" s="79" t="s">
        <v>12703</v>
      </c>
      <c r="R248" s="383" t="s">
        <v>12704</v>
      </c>
      <c r="S248" s="378" t="s">
        <v>10543</v>
      </c>
      <c r="T248" s="79" t="s">
        <v>7431</v>
      </c>
      <c r="U248" s="79" t="s">
        <v>7432</v>
      </c>
      <c r="V248" s="79" t="s">
        <v>7433</v>
      </c>
      <c r="W248" s="79">
        <v>2018.0</v>
      </c>
      <c r="X248" s="79" t="s">
        <v>7434</v>
      </c>
      <c r="Y248" s="79">
        <v>28.0</v>
      </c>
      <c r="Z248" s="79">
        <v>5.0</v>
      </c>
      <c r="AA248" s="106"/>
      <c r="AB248" s="79">
        <v>415.0</v>
      </c>
      <c r="AC248" s="79">
        <v>420.0</v>
      </c>
      <c r="AD248" s="79">
        <v>0.0</v>
      </c>
      <c r="AE248" s="79">
        <v>22.0</v>
      </c>
      <c r="AF248" s="79" t="s">
        <v>7435</v>
      </c>
      <c r="AG248" s="378" t="s">
        <v>7436</v>
      </c>
      <c r="AH248" s="79" t="s">
        <v>4429</v>
      </c>
      <c r="AI248" s="79" t="s">
        <v>4430</v>
      </c>
      <c r="AJ248" s="106"/>
      <c r="AK248" s="79" t="s">
        <v>367</v>
      </c>
      <c r="AL248" s="79" t="s">
        <v>7437</v>
      </c>
      <c r="AM248" s="106"/>
      <c r="AN248" s="106"/>
    </row>
    <row r="249">
      <c r="A249" s="79" t="s">
        <v>386</v>
      </c>
      <c r="B249" s="79" t="s">
        <v>12705</v>
      </c>
      <c r="C249" s="79">
        <v>2017.0</v>
      </c>
      <c r="D249" s="79" t="s">
        <v>1793</v>
      </c>
      <c r="E249" s="79" t="s">
        <v>10984</v>
      </c>
      <c r="F249" s="79" t="s">
        <v>12706</v>
      </c>
      <c r="G249" s="79" t="s">
        <v>12707</v>
      </c>
      <c r="H249" s="79" t="s">
        <v>12708</v>
      </c>
      <c r="I249" s="79" t="s">
        <v>12709</v>
      </c>
      <c r="J249" s="79" t="s">
        <v>12710</v>
      </c>
      <c r="K249" s="79" t="s">
        <v>11417</v>
      </c>
      <c r="L249" s="79" t="s">
        <v>12711</v>
      </c>
      <c r="M249" s="79" t="s">
        <v>12712</v>
      </c>
      <c r="N249" s="79" t="s">
        <v>12713</v>
      </c>
      <c r="O249" s="79" t="s">
        <v>10993</v>
      </c>
      <c r="P249" s="79" t="s">
        <v>12714</v>
      </c>
      <c r="Q249" s="79" t="s">
        <v>10961</v>
      </c>
      <c r="R249" s="446" t="s">
        <v>12715</v>
      </c>
      <c r="S249" s="378" t="s">
        <v>10230</v>
      </c>
      <c r="T249" s="79" t="s">
        <v>7855</v>
      </c>
      <c r="U249" s="79" t="s">
        <v>7856</v>
      </c>
      <c r="V249" s="79" t="s">
        <v>1793</v>
      </c>
      <c r="W249" s="79">
        <v>2017.0</v>
      </c>
      <c r="X249" s="79" t="s">
        <v>4495</v>
      </c>
      <c r="Y249" s="79">
        <v>7.0</v>
      </c>
      <c r="Z249" s="79">
        <v>1.0</v>
      </c>
      <c r="AA249" s="106"/>
      <c r="AB249" s="79">
        <v>9.0</v>
      </c>
      <c r="AC249" s="79">
        <v>15.0</v>
      </c>
      <c r="AD249" s="79">
        <v>0.0</v>
      </c>
      <c r="AE249" s="79">
        <v>68.0</v>
      </c>
      <c r="AF249" s="79" t="s">
        <v>1800</v>
      </c>
      <c r="AG249" s="378" t="s">
        <v>7857</v>
      </c>
      <c r="AH249" s="79" t="s">
        <v>4429</v>
      </c>
      <c r="AI249" s="79" t="s">
        <v>4430</v>
      </c>
      <c r="AJ249" s="79" t="s">
        <v>5011</v>
      </c>
      <c r="AK249" s="79" t="s">
        <v>367</v>
      </c>
      <c r="AL249" s="79" t="s">
        <v>7858</v>
      </c>
      <c r="AM249" s="106"/>
      <c r="AN249" s="106"/>
    </row>
    <row r="250">
      <c r="A250" s="179" t="s">
        <v>386</v>
      </c>
      <c r="B250" s="179" t="s">
        <v>12716</v>
      </c>
      <c r="C250" s="179">
        <v>2017.0</v>
      </c>
      <c r="D250" s="179" t="s">
        <v>12717</v>
      </c>
      <c r="E250" s="179" t="s">
        <v>10984</v>
      </c>
      <c r="F250" s="179" t="s">
        <v>12718</v>
      </c>
      <c r="G250" s="179" t="s">
        <v>12719</v>
      </c>
      <c r="H250" s="179" t="s">
        <v>12720</v>
      </c>
      <c r="I250" s="179" t="s">
        <v>12721</v>
      </c>
      <c r="J250" s="179" t="s">
        <v>12722</v>
      </c>
      <c r="K250" s="179" t="s">
        <v>10888</v>
      </c>
      <c r="L250" s="179" t="s">
        <v>12722</v>
      </c>
      <c r="M250" s="179" t="s">
        <v>12723</v>
      </c>
      <c r="N250" s="179" t="s">
        <v>12724</v>
      </c>
      <c r="O250" s="179" t="s">
        <v>10993</v>
      </c>
      <c r="P250" s="179" t="s">
        <v>12725</v>
      </c>
      <c r="Q250" s="179" t="s">
        <v>12726</v>
      </c>
      <c r="R250" s="383" t="s">
        <v>12727</v>
      </c>
      <c r="S250" s="378" t="s">
        <v>10558</v>
      </c>
      <c r="T250" s="179" t="s">
        <v>7861</v>
      </c>
      <c r="U250" s="179" t="s">
        <v>7862</v>
      </c>
      <c r="V250" s="179" t="s">
        <v>7863</v>
      </c>
      <c r="W250" s="179">
        <v>2017.0</v>
      </c>
      <c r="X250" s="179" t="s">
        <v>6979</v>
      </c>
      <c r="Y250" s="179">
        <v>28.0</v>
      </c>
      <c r="Z250" s="179">
        <v>3.0</v>
      </c>
      <c r="AA250" s="449"/>
      <c r="AB250" s="179">
        <v>1012.0</v>
      </c>
      <c r="AC250" s="179">
        <v>1029.0</v>
      </c>
      <c r="AD250" s="179">
        <v>0.0</v>
      </c>
      <c r="AE250" s="179">
        <v>5.0</v>
      </c>
      <c r="AF250" s="179" t="s">
        <v>7864</v>
      </c>
      <c r="AG250" s="450" t="s">
        <v>7865</v>
      </c>
      <c r="AH250" s="179" t="s">
        <v>4429</v>
      </c>
      <c r="AI250" s="179" t="s">
        <v>4430</v>
      </c>
      <c r="AJ250" s="449"/>
      <c r="AK250" s="179" t="s">
        <v>367</v>
      </c>
      <c r="AL250" s="179" t="s">
        <v>7866</v>
      </c>
      <c r="AM250" s="449"/>
      <c r="AN250" s="449"/>
    </row>
    <row r="251">
      <c r="A251" s="179" t="s">
        <v>386</v>
      </c>
      <c r="B251" s="179" t="s">
        <v>12728</v>
      </c>
      <c r="C251" s="179">
        <v>2014.0</v>
      </c>
      <c r="D251" s="179" t="s">
        <v>12729</v>
      </c>
      <c r="E251" s="179" t="s">
        <v>10984</v>
      </c>
      <c r="F251" s="179" t="s">
        <v>12730</v>
      </c>
      <c r="G251" s="179" t="s">
        <v>12731</v>
      </c>
      <c r="H251" s="179" t="s">
        <v>12732</v>
      </c>
      <c r="I251" s="179" t="s">
        <v>12733</v>
      </c>
      <c r="J251" s="176" t="s">
        <v>12734</v>
      </c>
      <c r="K251" s="179" t="s">
        <v>10890</v>
      </c>
      <c r="L251" s="179" t="s">
        <v>12735</v>
      </c>
      <c r="M251" s="179" t="s">
        <v>12736</v>
      </c>
      <c r="N251" s="179" t="s">
        <v>12737</v>
      </c>
      <c r="O251" s="179" t="s">
        <v>10993</v>
      </c>
      <c r="P251" s="179" t="s">
        <v>12738</v>
      </c>
      <c r="Q251" s="179" t="s">
        <v>12739</v>
      </c>
      <c r="R251" s="451" t="s">
        <v>12740</v>
      </c>
      <c r="S251" s="383" t="s">
        <v>10573</v>
      </c>
      <c r="T251" s="179" t="s">
        <v>8313</v>
      </c>
      <c r="U251" s="179" t="s">
        <v>8314</v>
      </c>
      <c r="V251" s="179" t="s">
        <v>8315</v>
      </c>
      <c r="W251" s="179">
        <v>2015.0</v>
      </c>
      <c r="X251" s="179" t="s">
        <v>1647</v>
      </c>
      <c r="Y251" s="179">
        <v>135.0</v>
      </c>
      <c r="Z251" s="179">
        <v>3.0</v>
      </c>
      <c r="AA251" s="449"/>
      <c r="AB251" s="179" t="s">
        <v>8316</v>
      </c>
      <c r="AC251" s="179" t="s">
        <v>8317</v>
      </c>
      <c r="AD251" s="179">
        <v>0.0</v>
      </c>
      <c r="AE251" s="179">
        <v>38.0</v>
      </c>
      <c r="AF251" s="179" t="s">
        <v>8318</v>
      </c>
      <c r="AG251" s="450" t="s">
        <v>8319</v>
      </c>
      <c r="AH251" s="179" t="s">
        <v>4429</v>
      </c>
      <c r="AI251" s="179" t="s">
        <v>4430</v>
      </c>
      <c r="AJ251" s="449"/>
      <c r="AK251" s="179" t="s">
        <v>367</v>
      </c>
      <c r="AL251" s="179" t="s">
        <v>8320</v>
      </c>
      <c r="AM251" s="449"/>
      <c r="AN251" s="449"/>
    </row>
    <row r="252">
      <c r="A252" s="179" t="s">
        <v>386</v>
      </c>
      <c r="B252" s="452" t="s">
        <v>12741</v>
      </c>
      <c r="C252" s="179">
        <v>2014.0</v>
      </c>
      <c r="D252" s="453" t="s">
        <v>12742</v>
      </c>
      <c r="E252" s="179" t="s">
        <v>10984</v>
      </c>
      <c r="F252" s="179" t="s">
        <v>12743</v>
      </c>
      <c r="G252" s="179" t="s">
        <v>12744</v>
      </c>
      <c r="H252" s="179" t="s">
        <v>12745</v>
      </c>
      <c r="I252" s="179" t="s">
        <v>12746</v>
      </c>
      <c r="J252" s="179" t="s">
        <v>10901</v>
      </c>
      <c r="K252" s="179" t="s">
        <v>12747</v>
      </c>
      <c r="L252" s="179" t="s">
        <v>12735</v>
      </c>
      <c r="M252" s="179" t="s">
        <v>12748</v>
      </c>
      <c r="N252" s="179" t="s">
        <v>12749</v>
      </c>
      <c r="O252" s="179" t="s">
        <v>10993</v>
      </c>
      <c r="P252" s="179" t="s">
        <v>12750</v>
      </c>
      <c r="Q252" s="179" t="s">
        <v>12751</v>
      </c>
      <c r="R252" s="382" t="s">
        <v>12752</v>
      </c>
      <c r="S252" s="378" t="s">
        <v>10330</v>
      </c>
      <c r="T252" s="179" t="s">
        <v>8420</v>
      </c>
      <c r="U252" s="179" t="s">
        <v>8421</v>
      </c>
      <c r="V252" s="179" t="s">
        <v>2528</v>
      </c>
      <c r="W252" s="179">
        <v>2014.0</v>
      </c>
      <c r="X252" s="179" t="s">
        <v>8422</v>
      </c>
      <c r="Y252" s="179">
        <v>97.0</v>
      </c>
      <c r="Z252" s="179">
        <v>2.0</v>
      </c>
      <c r="AA252" s="449"/>
      <c r="AB252" s="179">
        <v>276.0</v>
      </c>
      <c r="AC252" s="179">
        <v>282.0</v>
      </c>
      <c r="AD252" s="179">
        <v>0.0</v>
      </c>
      <c r="AE252" s="179">
        <v>38.0</v>
      </c>
      <c r="AF252" s="179" t="s">
        <v>2534</v>
      </c>
      <c r="AG252" s="450" t="s">
        <v>8423</v>
      </c>
      <c r="AH252" s="179" t="s">
        <v>4429</v>
      </c>
      <c r="AI252" s="179" t="s">
        <v>4430</v>
      </c>
      <c r="AJ252" s="179" t="s">
        <v>5011</v>
      </c>
      <c r="AK252" s="179" t="s">
        <v>367</v>
      </c>
      <c r="AL252" s="179" t="s">
        <v>8424</v>
      </c>
      <c r="AM252" s="449"/>
      <c r="AN252" s="449"/>
    </row>
    <row r="253">
      <c r="A253" s="79" t="s">
        <v>386</v>
      </c>
      <c r="B253" s="79" t="s">
        <v>12753</v>
      </c>
      <c r="C253" s="79">
        <v>2012.0</v>
      </c>
      <c r="D253" s="79" t="s">
        <v>12754</v>
      </c>
      <c r="E253" s="79" t="s">
        <v>10984</v>
      </c>
      <c r="F253" s="79" t="s">
        <v>12755</v>
      </c>
      <c r="G253" s="79" t="s">
        <v>12756</v>
      </c>
      <c r="H253" s="79" t="s">
        <v>12756</v>
      </c>
      <c r="I253" s="79" t="s">
        <v>12757</v>
      </c>
      <c r="J253" s="79" t="s">
        <v>12758</v>
      </c>
      <c r="K253" s="79" t="s">
        <v>12759</v>
      </c>
      <c r="L253" s="79" t="s">
        <v>12760</v>
      </c>
      <c r="M253" s="79" t="s">
        <v>12761</v>
      </c>
      <c r="N253" s="79" t="s">
        <v>12762</v>
      </c>
      <c r="O253" s="79" t="s">
        <v>10993</v>
      </c>
      <c r="P253" s="79" t="s">
        <v>12763</v>
      </c>
      <c r="Q253" s="79" t="s">
        <v>12764</v>
      </c>
      <c r="R253" s="382" t="s">
        <v>12765</v>
      </c>
      <c r="S253" s="383" t="s">
        <v>10602</v>
      </c>
      <c r="T253" s="79" t="s">
        <v>9060</v>
      </c>
      <c r="U253" s="79" t="s">
        <v>9061</v>
      </c>
      <c r="V253" s="79" t="s">
        <v>9062</v>
      </c>
      <c r="W253" s="79">
        <v>2012.0</v>
      </c>
      <c r="X253" s="79" t="s">
        <v>9063</v>
      </c>
      <c r="Y253" s="79">
        <v>20.0</v>
      </c>
      <c r="Z253" s="79">
        <v>1.0</v>
      </c>
      <c r="AA253" s="106"/>
      <c r="AB253" s="79">
        <v>5.0</v>
      </c>
      <c r="AC253" s="79">
        <v>13.0</v>
      </c>
      <c r="AD253" s="79">
        <v>0.0</v>
      </c>
      <c r="AE253" s="79">
        <v>4.0</v>
      </c>
      <c r="AF253" s="106"/>
      <c r="AG253" s="378" t="s">
        <v>9064</v>
      </c>
      <c r="AH253" s="79" t="s">
        <v>4429</v>
      </c>
      <c r="AI253" s="79" t="s">
        <v>4430</v>
      </c>
      <c r="AJ253" s="106"/>
      <c r="AK253" s="79" t="s">
        <v>367</v>
      </c>
      <c r="AL253" s="79" t="s">
        <v>9065</v>
      </c>
      <c r="AM253" s="106"/>
      <c r="AN253" s="106"/>
    </row>
    <row r="254">
      <c r="A254" s="79" t="s">
        <v>12766</v>
      </c>
      <c r="B254" s="454" t="s">
        <v>12767</v>
      </c>
      <c r="C254" s="79">
        <v>2012.0</v>
      </c>
      <c r="D254" s="79" t="s">
        <v>12768</v>
      </c>
      <c r="E254" s="79" t="s">
        <v>10984</v>
      </c>
      <c r="F254" s="79" t="s">
        <v>12769</v>
      </c>
      <c r="G254" s="79" t="s">
        <v>12770</v>
      </c>
      <c r="H254" s="79" t="s">
        <v>12771</v>
      </c>
      <c r="I254" s="79" t="s">
        <v>12772</v>
      </c>
      <c r="J254" s="79" t="s">
        <v>12773</v>
      </c>
      <c r="K254" s="79" t="s">
        <v>12774</v>
      </c>
      <c r="L254" s="79" t="s">
        <v>12775</v>
      </c>
      <c r="M254" s="79" t="s">
        <v>12776</v>
      </c>
      <c r="N254" s="79" t="s">
        <v>12777</v>
      </c>
      <c r="O254" s="79" t="s">
        <v>11163</v>
      </c>
      <c r="P254" s="79" t="s">
        <v>12778</v>
      </c>
      <c r="Q254" s="79" t="s">
        <v>12779</v>
      </c>
      <c r="R254" s="382" t="s">
        <v>12780</v>
      </c>
      <c r="S254" s="378" t="s">
        <v>10605</v>
      </c>
      <c r="T254" s="79" t="s">
        <v>9134</v>
      </c>
      <c r="U254" s="79" t="s">
        <v>9135</v>
      </c>
      <c r="V254" s="79" t="s">
        <v>9136</v>
      </c>
      <c r="W254" s="79">
        <v>2012.0</v>
      </c>
      <c r="X254" s="79" t="s">
        <v>8341</v>
      </c>
      <c r="Y254" s="79" t="s">
        <v>9137</v>
      </c>
      <c r="Z254" s="106"/>
      <c r="AA254" s="106"/>
      <c r="AB254" s="79" t="s">
        <v>9138</v>
      </c>
      <c r="AC254" s="79">
        <v>55.0</v>
      </c>
      <c r="AD254" s="79">
        <v>0.0</v>
      </c>
      <c r="AE254" s="79">
        <v>122.0</v>
      </c>
      <c r="AF254" s="106"/>
      <c r="AG254" s="378" t="s">
        <v>9139</v>
      </c>
      <c r="AH254" s="79" t="s">
        <v>4429</v>
      </c>
      <c r="AI254" s="79" t="s">
        <v>4430</v>
      </c>
      <c r="AJ254" s="106"/>
      <c r="AK254" s="79" t="s">
        <v>367</v>
      </c>
      <c r="AL254" s="79" t="s">
        <v>9140</v>
      </c>
      <c r="AM254" s="106"/>
      <c r="AN254" s="106"/>
    </row>
    <row r="255">
      <c r="A255" s="79" t="s">
        <v>12781</v>
      </c>
      <c r="B255" s="79" t="s">
        <v>12782</v>
      </c>
      <c r="C255" s="79">
        <v>2012.0</v>
      </c>
      <c r="D255" s="79" t="s">
        <v>12783</v>
      </c>
      <c r="E255" s="79" t="s">
        <v>11248</v>
      </c>
      <c r="F255" s="79" t="s">
        <v>12784</v>
      </c>
      <c r="G255" s="79" t="s">
        <v>12785</v>
      </c>
      <c r="H255" s="79" t="s">
        <v>12786</v>
      </c>
      <c r="I255" s="79" t="s">
        <v>12787</v>
      </c>
      <c r="J255" s="79" t="s">
        <v>12788</v>
      </c>
      <c r="K255" s="79" t="s">
        <v>12789</v>
      </c>
      <c r="L255" s="79" t="s">
        <v>12790</v>
      </c>
      <c r="M255" s="79" t="s">
        <v>12791</v>
      </c>
      <c r="N255" s="79" t="s">
        <v>12792</v>
      </c>
      <c r="O255" s="79" t="s">
        <v>10993</v>
      </c>
      <c r="P255" s="79" t="s">
        <v>12793</v>
      </c>
      <c r="Q255" s="79" t="s">
        <v>12794</v>
      </c>
      <c r="R255" s="79" t="s">
        <v>12795</v>
      </c>
      <c r="S255" s="420" t="s">
        <v>10608</v>
      </c>
      <c r="T255" s="80" t="s">
        <v>9159</v>
      </c>
      <c r="U255" s="80" t="s">
        <v>9160</v>
      </c>
      <c r="V255" s="80" t="s">
        <v>9161</v>
      </c>
      <c r="W255" s="415">
        <v>2012.0</v>
      </c>
      <c r="X255" s="80" t="s">
        <v>4515</v>
      </c>
      <c r="Y255" s="415">
        <v>38.0</v>
      </c>
      <c r="Z255" s="415">
        <v>2.0</v>
      </c>
      <c r="AA255" s="80"/>
      <c r="AB255" s="415">
        <v>81.0</v>
      </c>
      <c r="AC255" s="415">
        <v>88.0</v>
      </c>
      <c r="AD255" s="415">
        <v>0.0</v>
      </c>
      <c r="AE255" s="415">
        <v>33.0</v>
      </c>
      <c r="AF255" s="80" t="s">
        <v>9162</v>
      </c>
      <c r="AG255" s="417" t="s">
        <v>9163</v>
      </c>
      <c r="AH255" s="80" t="s">
        <v>4429</v>
      </c>
      <c r="AI255" s="80" t="s">
        <v>4430</v>
      </c>
      <c r="AJ255" s="80"/>
      <c r="AK255" s="80" t="s">
        <v>367</v>
      </c>
      <c r="AL255" s="80" t="s">
        <v>9164</v>
      </c>
      <c r="AM255" s="80"/>
      <c r="AN255" s="80"/>
    </row>
    <row r="256">
      <c r="A256" s="79" t="s">
        <v>12796</v>
      </c>
      <c r="B256" s="192" t="s">
        <v>12797</v>
      </c>
      <c r="C256" s="192">
        <v>2010.0</v>
      </c>
      <c r="D256" s="192" t="s">
        <v>12798</v>
      </c>
      <c r="E256" s="79" t="s">
        <v>12799</v>
      </c>
      <c r="F256" s="79" t="s">
        <v>12800</v>
      </c>
      <c r="G256" s="79" t="s">
        <v>12801</v>
      </c>
      <c r="H256" s="79" t="s">
        <v>12802</v>
      </c>
      <c r="I256" s="79" t="s">
        <v>12803</v>
      </c>
      <c r="J256" s="79" t="s">
        <v>12804</v>
      </c>
      <c r="K256" s="79" t="s">
        <v>12805</v>
      </c>
      <c r="L256" s="79" t="s">
        <v>12806</v>
      </c>
      <c r="M256" s="79" t="s">
        <v>12807</v>
      </c>
      <c r="N256" s="79" t="s">
        <v>12808</v>
      </c>
      <c r="O256" s="79" t="s">
        <v>10993</v>
      </c>
      <c r="P256" s="79" t="s">
        <v>12809</v>
      </c>
      <c r="Q256" s="79" t="s">
        <v>12810</v>
      </c>
      <c r="R256" s="79" t="s">
        <v>12811</v>
      </c>
      <c r="S256" s="378" t="s">
        <v>10626</v>
      </c>
      <c r="T256" s="79" t="s">
        <v>9426</v>
      </c>
      <c r="U256" s="79" t="s">
        <v>9427</v>
      </c>
      <c r="V256" s="79" t="s">
        <v>9428</v>
      </c>
      <c r="W256" s="79">
        <v>2010.0</v>
      </c>
      <c r="X256" s="79" t="s">
        <v>9429</v>
      </c>
      <c r="Y256" s="79">
        <v>9.0</v>
      </c>
      <c r="Z256" s="79">
        <v>4.0</v>
      </c>
      <c r="AA256" s="106"/>
      <c r="AB256" s="79">
        <v>272.0</v>
      </c>
      <c r="AC256" s="79">
        <v>277.0</v>
      </c>
      <c r="AD256" s="79">
        <v>0.0</v>
      </c>
      <c r="AE256" s="79">
        <v>12.0</v>
      </c>
      <c r="AF256" s="79" t="s">
        <v>9430</v>
      </c>
      <c r="AG256" s="378" t="s">
        <v>9431</v>
      </c>
      <c r="AH256" s="79" t="s">
        <v>4429</v>
      </c>
      <c r="AI256" s="79" t="s">
        <v>4430</v>
      </c>
      <c r="AJ256" s="106"/>
      <c r="AK256" s="79" t="s">
        <v>367</v>
      </c>
      <c r="AL256" s="79" t="s">
        <v>9432</v>
      </c>
      <c r="AM256" s="106"/>
      <c r="AN256" s="106"/>
    </row>
    <row r="257">
      <c r="A257" s="79" t="s">
        <v>12796</v>
      </c>
      <c r="B257" s="192" t="s">
        <v>12812</v>
      </c>
      <c r="C257" s="192">
        <v>2010.0</v>
      </c>
      <c r="D257" s="192" t="s">
        <v>12813</v>
      </c>
      <c r="E257" s="79" t="s">
        <v>12585</v>
      </c>
      <c r="F257" s="192" t="s">
        <v>12814</v>
      </c>
      <c r="G257" s="79" t="s">
        <v>12815</v>
      </c>
      <c r="H257" s="79" t="s">
        <v>12816</v>
      </c>
      <c r="I257" s="79" t="s">
        <v>12817</v>
      </c>
      <c r="J257" s="79" t="s">
        <v>12818</v>
      </c>
      <c r="K257" s="79" t="s">
        <v>12774</v>
      </c>
      <c r="L257" s="79" t="s">
        <v>12819</v>
      </c>
      <c r="M257" s="79" t="s">
        <v>12820</v>
      </c>
      <c r="N257" s="79" t="s">
        <v>12821</v>
      </c>
      <c r="O257" s="79" t="s">
        <v>10993</v>
      </c>
      <c r="P257" s="79" t="s">
        <v>12822</v>
      </c>
      <c r="Q257" s="79" t="s">
        <v>12823</v>
      </c>
      <c r="R257" s="382" t="s">
        <v>12824</v>
      </c>
      <c r="S257" s="378" t="s">
        <v>10629</v>
      </c>
      <c r="T257" s="79" t="s">
        <v>9491</v>
      </c>
      <c r="U257" s="79" t="s">
        <v>9492</v>
      </c>
      <c r="V257" s="79" t="s">
        <v>9493</v>
      </c>
      <c r="W257" s="79">
        <v>2010.0</v>
      </c>
      <c r="X257" s="79" t="s">
        <v>9092</v>
      </c>
      <c r="Y257" s="79">
        <v>5.0</v>
      </c>
      <c r="Z257" s="79">
        <v>5.0</v>
      </c>
      <c r="AA257" s="106"/>
      <c r="AB257" s="79">
        <v>276.0</v>
      </c>
      <c r="AC257" s="79">
        <v>282.0</v>
      </c>
      <c r="AD257" s="79">
        <v>0.0</v>
      </c>
      <c r="AE257" s="79">
        <v>188.0</v>
      </c>
      <c r="AF257" s="79" t="s">
        <v>9494</v>
      </c>
      <c r="AG257" s="378" t="s">
        <v>9495</v>
      </c>
      <c r="AH257" s="79" t="s">
        <v>4429</v>
      </c>
      <c r="AI257" s="79" t="s">
        <v>4430</v>
      </c>
      <c r="AJ257" s="106"/>
      <c r="AK257" s="79" t="s">
        <v>367</v>
      </c>
      <c r="AL257" s="79" t="s">
        <v>9496</v>
      </c>
      <c r="AM257" s="106"/>
      <c r="AN257" s="106"/>
    </row>
    <row r="258">
      <c r="A258" s="79" t="s">
        <v>12825</v>
      </c>
      <c r="B258" s="121" t="s">
        <v>12826</v>
      </c>
      <c r="C258" s="79">
        <v>2008.0</v>
      </c>
      <c r="D258" s="79" t="s">
        <v>12827</v>
      </c>
      <c r="E258" s="79" t="s">
        <v>10984</v>
      </c>
      <c r="F258" s="79" t="s">
        <v>11182</v>
      </c>
      <c r="G258" s="79" t="s">
        <v>12828</v>
      </c>
      <c r="H258" s="79" t="s">
        <v>12829</v>
      </c>
      <c r="I258" s="79" t="s">
        <v>12830</v>
      </c>
      <c r="J258" s="79" t="s">
        <v>12831</v>
      </c>
      <c r="K258" s="79" t="s">
        <v>12292</v>
      </c>
      <c r="L258" s="177" t="s">
        <v>12832</v>
      </c>
      <c r="M258" s="79" t="s">
        <v>11005</v>
      </c>
      <c r="N258" s="79" t="s">
        <v>12833</v>
      </c>
      <c r="O258" s="121" t="s">
        <v>12834</v>
      </c>
      <c r="P258" s="79" t="s">
        <v>11068</v>
      </c>
      <c r="Q258" s="79" t="s">
        <v>11008</v>
      </c>
      <c r="R258" s="383" t="s">
        <v>12835</v>
      </c>
      <c r="S258" s="378" t="s">
        <v>10635</v>
      </c>
      <c r="T258" s="79" t="s">
        <v>9895</v>
      </c>
      <c r="U258" s="79" t="s">
        <v>9896</v>
      </c>
      <c r="V258" s="79" t="s">
        <v>9897</v>
      </c>
      <c r="W258" s="79">
        <v>2008.0</v>
      </c>
      <c r="X258" s="79" t="s">
        <v>8905</v>
      </c>
      <c r="Y258" s="79">
        <v>27.0</v>
      </c>
      <c r="Z258" s="79">
        <v>1.0</v>
      </c>
      <c r="AA258" s="106"/>
      <c r="AB258" s="79">
        <v>45.0</v>
      </c>
      <c r="AC258" s="79">
        <v>53.0</v>
      </c>
      <c r="AD258" s="79">
        <v>0.0</v>
      </c>
      <c r="AE258" s="79">
        <v>5.0</v>
      </c>
      <c r="AF258" s="79" t="s">
        <v>9898</v>
      </c>
      <c r="AG258" s="378" t="s">
        <v>9899</v>
      </c>
      <c r="AH258" s="79" t="s">
        <v>4429</v>
      </c>
      <c r="AI258" s="79" t="s">
        <v>4430</v>
      </c>
      <c r="AJ258" s="106"/>
      <c r="AK258" s="79" t="s">
        <v>367</v>
      </c>
      <c r="AL258" s="79" t="s">
        <v>9900</v>
      </c>
      <c r="AM258" s="106"/>
      <c r="AN258" s="106"/>
    </row>
    <row r="259">
      <c r="A259" s="79" t="s">
        <v>12825</v>
      </c>
      <c r="B259" s="79" t="s">
        <v>12836</v>
      </c>
      <c r="C259" s="79">
        <v>2003.0</v>
      </c>
      <c r="D259" s="79" t="s">
        <v>12837</v>
      </c>
      <c r="E259" s="79" t="s">
        <v>11196</v>
      </c>
      <c r="F259" s="79" t="s">
        <v>12814</v>
      </c>
      <c r="G259" s="79" t="s">
        <v>12838</v>
      </c>
      <c r="H259" s="79" t="s">
        <v>12839</v>
      </c>
      <c r="I259" s="79" t="s">
        <v>12840</v>
      </c>
      <c r="J259" s="79" t="s">
        <v>12841</v>
      </c>
      <c r="K259" s="79" t="s">
        <v>10892</v>
      </c>
      <c r="L259" s="79" t="s">
        <v>12292</v>
      </c>
      <c r="M259" s="79" t="s">
        <v>12842</v>
      </c>
      <c r="N259" s="79" t="s">
        <v>12843</v>
      </c>
      <c r="O259" s="79" t="s">
        <v>10993</v>
      </c>
      <c r="P259" s="79" t="s">
        <v>11068</v>
      </c>
      <c r="Q259" s="79" t="s">
        <v>12610</v>
      </c>
      <c r="R259" s="455" t="s">
        <v>12844</v>
      </c>
      <c r="S259" s="378" t="s">
        <v>10638</v>
      </c>
      <c r="T259" s="79" t="s">
        <v>10138</v>
      </c>
      <c r="U259" s="79" t="s">
        <v>10139</v>
      </c>
      <c r="V259" s="79" t="s">
        <v>10140</v>
      </c>
      <c r="W259" s="79">
        <v>2003.0</v>
      </c>
      <c r="X259" s="79" t="s">
        <v>5510</v>
      </c>
      <c r="Y259" s="79">
        <v>54.0</v>
      </c>
      <c r="Z259" s="79">
        <v>4.0</v>
      </c>
      <c r="AA259" s="106"/>
      <c r="AB259" s="79">
        <v>535.0</v>
      </c>
      <c r="AC259" s="79">
        <v>541.0</v>
      </c>
      <c r="AD259" s="79">
        <v>0.0</v>
      </c>
      <c r="AE259" s="79">
        <v>73.0</v>
      </c>
      <c r="AF259" s="79" t="s">
        <v>10141</v>
      </c>
      <c r="AG259" s="378" t="s">
        <v>10142</v>
      </c>
      <c r="AH259" s="79" t="s">
        <v>4429</v>
      </c>
      <c r="AI259" s="79" t="s">
        <v>4430</v>
      </c>
      <c r="AJ259" s="106"/>
      <c r="AK259" s="79" t="s">
        <v>367</v>
      </c>
      <c r="AL259" s="79" t="s">
        <v>10143</v>
      </c>
      <c r="AM259" s="106"/>
      <c r="AN259" s="106"/>
    </row>
    <row r="260">
      <c r="A260" s="79" t="s">
        <v>12845</v>
      </c>
      <c r="B260" s="79" t="s">
        <v>11734</v>
      </c>
      <c r="C260" s="79">
        <v>2008.0</v>
      </c>
      <c r="D260" s="79" t="s">
        <v>12846</v>
      </c>
      <c r="E260" s="79" t="s">
        <v>10984</v>
      </c>
      <c r="F260" s="79" t="s">
        <v>12847</v>
      </c>
      <c r="G260" s="79" t="s">
        <v>12848</v>
      </c>
      <c r="H260" s="79" t="s">
        <v>12849</v>
      </c>
      <c r="I260" s="79" t="s">
        <v>12850</v>
      </c>
      <c r="J260" s="79" t="s">
        <v>12851</v>
      </c>
      <c r="K260" s="79" t="s">
        <v>10894</v>
      </c>
      <c r="L260" s="79" t="s">
        <v>12292</v>
      </c>
      <c r="M260" s="79" t="s">
        <v>11005</v>
      </c>
      <c r="N260" s="79" t="s">
        <v>12852</v>
      </c>
      <c r="O260" s="79" t="s">
        <v>10993</v>
      </c>
      <c r="P260" s="79" t="s">
        <v>12853</v>
      </c>
      <c r="Q260" s="79" t="s">
        <v>11008</v>
      </c>
      <c r="R260" s="382" t="s">
        <v>12854</v>
      </c>
      <c r="S260" s="420" t="s">
        <v>10659</v>
      </c>
      <c r="T260" s="80" t="s">
        <v>9822</v>
      </c>
      <c r="U260" s="80" t="s">
        <v>9823</v>
      </c>
      <c r="V260" s="80" t="s">
        <v>9824</v>
      </c>
      <c r="W260" s="415">
        <v>2008.0</v>
      </c>
      <c r="X260" s="80" t="s">
        <v>9101</v>
      </c>
      <c r="Y260" s="415">
        <v>43.0</v>
      </c>
      <c r="Z260" s="415">
        <v>2.0</v>
      </c>
      <c r="AA260" s="80"/>
      <c r="AB260" s="415">
        <v>552.0</v>
      </c>
      <c r="AC260" s="415">
        <v>568.0</v>
      </c>
      <c r="AD260" s="415">
        <v>0.0</v>
      </c>
      <c r="AE260" s="415">
        <v>39.0</v>
      </c>
      <c r="AF260" s="80" t="s">
        <v>9825</v>
      </c>
      <c r="AG260" s="417" t="s">
        <v>9826</v>
      </c>
      <c r="AH260" s="80" t="s">
        <v>4429</v>
      </c>
      <c r="AI260" s="80" t="s">
        <v>4430</v>
      </c>
      <c r="AJ260" s="80" t="s">
        <v>5157</v>
      </c>
      <c r="AK260" s="80" t="s">
        <v>367</v>
      </c>
      <c r="AL260" s="80" t="s">
        <v>9827</v>
      </c>
      <c r="AM260" s="80"/>
      <c r="AN260" s="80"/>
    </row>
    <row r="261">
      <c r="A261" s="79" t="s">
        <v>12845</v>
      </c>
      <c r="B261" s="121" t="s">
        <v>12855</v>
      </c>
      <c r="C261" s="79">
        <v>2020.0</v>
      </c>
      <c r="D261" s="79" t="s">
        <v>2410</v>
      </c>
      <c r="E261" s="79" t="s">
        <v>11751</v>
      </c>
      <c r="F261" s="79" t="s">
        <v>11154</v>
      </c>
      <c r="G261" s="79" t="s">
        <v>12856</v>
      </c>
      <c r="H261" s="79" t="s">
        <v>12857</v>
      </c>
      <c r="I261" s="79" t="s">
        <v>12858</v>
      </c>
      <c r="J261" s="79" t="s">
        <v>11144</v>
      </c>
      <c r="K261" s="79" t="s">
        <v>10892</v>
      </c>
      <c r="L261" s="79" t="s">
        <v>12292</v>
      </c>
      <c r="M261" s="79" t="s">
        <v>12859</v>
      </c>
      <c r="N261" s="388" t="s">
        <v>12860</v>
      </c>
      <c r="O261" s="79" t="s">
        <v>11163</v>
      </c>
      <c r="P261" s="79" t="s">
        <v>12861</v>
      </c>
      <c r="Q261" s="79" t="s">
        <v>12862</v>
      </c>
      <c r="R261" s="382" t="s">
        <v>12863</v>
      </c>
      <c r="S261" s="378" t="s">
        <v>10662</v>
      </c>
      <c r="T261" s="121" t="s">
        <v>2410</v>
      </c>
      <c r="U261" s="79" t="s">
        <v>2411</v>
      </c>
      <c r="V261" s="79" t="s">
        <v>2412</v>
      </c>
      <c r="W261" s="79" t="s">
        <v>2413</v>
      </c>
      <c r="X261" s="79" t="s">
        <v>2414</v>
      </c>
      <c r="Y261" s="79">
        <v>2020.0</v>
      </c>
      <c r="Z261" s="385">
        <v>43841.0</v>
      </c>
      <c r="AA261" s="106"/>
      <c r="AB261" s="106"/>
      <c r="AC261" s="79" t="s">
        <v>2415</v>
      </c>
      <c r="AD261" s="106"/>
      <c r="AE261" s="106"/>
      <c r="AF261" s="106"/>
      <c r="AG261" s="106"/>
      <c r="AH261" s="106"/>
      <c r="AI261" s="106"/>
      <c r="AJ261" s="106"/>
      <c r="AK261" s="106"/>
      <c r="AL261" s="106"/>
      <c r="AM261" s="106"/>
      <c r="AN261" s="106"/>
    </row>
    <row r="262">
      <c r="A262" s="79" t="s">
        <v>12845</v>
      </c>
      <c r="B262" s="121" t="s">
        <v>12864</v>
      </c>
      <c r="C262" s="79">
        <v>2025.0</v>
      </c>
      <c r="D262" s="79" t="s">
        <v>2562</v>
      </c>
      <c r="E262" s="79" t="s">
        <v>11475</v>
      </c>
      <c r="F262" s="79" t="s">
        <v>11107</v>
      </c>
      <c r="G262" s="79" t="s">
        <v>12865</v>
      </c>
      <c r="H262" s="79" t="s">
        <v>12866</v>
      </c>
      <c r="I262" s="79" t="s">
        <v>12867</v>
      </c>
      <c r="J262" s="79" t="s">
        <v>12868</v>
      </c>
      <c r="K262" s="79" t="s">
        <v>10888</v>
      </c>
      <c r="L262" s="79" t="s">
        <v>12292</v>
      </c>
      <c r="M262" s="79" t="s">
        <v>11005</v>
      </c>
      <c r="N262" s="79" t="s">
        <v>12869</v>
      </c>
      <c r="O262" s="79" t="s">
        <v>10993</v>
      </c>
      <c r="P262" s="79" t="s">
        <v>12870</v>
      </c>
      <c r="Q262" s="79" t="s">
        <v>12862</v>
      </c>
      <c r="R262" s="382" t="s">
        <v>12871</v>
      </c>
      <c r="S262" s="378" t="s">
        <v>10665</v>
      </c>
      <c r="T262" s="121" t="s">
        <v>2562</v>
      </c>
      <c r="U262" s="79" t="s">
        <v>2563</v>
      </c>
      <c r="V262" s="79" t="s">
        <v>2564</v>
      </c>
      <c r="W262" s="79" t="s">
        <v>2565</v>
      </c>
      <c r="X262" s="79" t="s">
        <v>2525</v>
      </c>
      <c r="Y262" s="79">
        <v>2025.0</v>
      </c>
      <c r="Z262" s="385">
        <v>45709.0</v>
      </c>
      <c r="AA262" s="106"/>
      <c r="AB262" s="106"/>
      <c r="AC262" s="79" t="s">
        <v>2566</v>
      </c>
      <c r="AD262" s="106"/>
      <c r="AE262" s="106"/>
      <c r="AF262" s="106"/>
      <c r="AG262" s="106"/>
      <c r="AH262" s="106"/>
      <c r="AI262" s="106"/>
      <c r="AJ262" s="106"/>
      <c r="AK262" s="106"/>
      <c r="AL262" s="106"/>
      <c r="AM262" s="106"/>
      <c r="AN262" s="106"/>
    </row>
    <row r="263">
      <c r="A263" s="79" t="s">
        <v>12872</v>
      </c>
      <c r="B263" s="79" t="s">
        <v>12873</v>
      </c>
      <c r="C263" s="79">
        <v>2016.0</v>
      </c>
      <c r="D263" s="79" t="s">
        <v>2569</v>
      </c>
      <c r="E263" s="79" t="s">
        <v>12874</v>
      </c>
      <c r="F263" s="79" t="s">
        <v>12875</v>
      </c>
      <c r="G263" s="79" t="s">
        <v>12876</v>
      </c>
      <c r="H263" s="79" t="s">
        <v>12877</v>
      </c>
      <c r="I263" s="79" t="s">
        <v>12878</v>
      </c>
      <c r="J263" s="79" t="s">
        <v>12879</v>
      </c>
      <c r="K263" s="79" t="s">
        <v>12880</v>
      </c>
      <c r="L263" s="79" t="s">
        <v>12292</v>
      </c>
      <c r="M263" s="79" t="s">
        <v>11005</v>
      </c>
      <c r="N263" s="79" t="s">
        <v>12881</v>
      </c>
      <c r="O263" s="79" t="s">
        <v>10993</v>
      </c>
      <c r="P263" s="79" t="s">
        <v>11068</v>
      </c>
      <c r="Q263" s="79" t="s">
        <v>11008</v>
      </c>
      <c r="R263" s="383" t="s">
        <v>12882</v>
      </c>
      <c r="S263" s="430" t="s">
        <v>12883</v>
      </c>
      <c r="T263" s="79" t="s">
        <v>2569</v>
      </c>
      <c r="U263" s="79" t="s">
        <v>2570</v>
      </c>
      <c r="V263" s="79" t="s">
        <v>2571</v>
      </c>
      <c r="W263" s="79" t="s">
        <v>2572</v>
      </c>
      <c r="X263" s="79" t="s">
        <v>2240</v>
      </c>
      <c r="Y263" s="79">
        <v>2016.0</v>
      </c>
      <c r="Z263" s="385">
        <v>42433.0</v>
      </c>
      <c r="AA263" s="106"/>
      <c r="AB263" s="106"/>
      <c r="AC263" s="79" t="s">
        <v>2573</v>
      </c>
      <c r="AD263" s="106"/>
      <c r="AE263" s="106"/>
      <c r="AF263" s="106"/>
      <c r="AG263" s="106"/>
      <c r="AH263" s="106"/>
      <c r="AI263" s="106"/>
      <c r="AJ263" s="106"/>
      <c r="AK263" s="106"/>
      <c r="AL263" s="106"/>
      <c r="AM263" s="106"/>
      <c r="AN263" s="106"/>
    </row>
    <row r="264">
      <c r="A264" s="79" t="s">
        <v>11988</v>
      </c>
      <c r="B264" s="79" t="s">
        <v>11794</v>
      </c>
      <c r="C264" s="79">
        <v>2011.0</v>
      </c>
      <c r="D264" s="79" t="s">
        <v>12884</v>
      </c>
      <c r="E264" s="79" t="s">
        <v>12885</v>
      </c>
      <c r="F264" s="79" t="s">
        <v>12886</v>
      </c>
      <c r="G264" s="79" t="s">
        <v>12887</v>
      </c>
      <c r="H264" s="79" t="s">
        <v>12888</v>
      </c>
      <c r="I264" s="79" t="s">
        <v>12889</v>
      </c>
      <c r="J264" s="79" t="s">
        <v>12890</v>
      </c>
      <c r="K264" s="79" t="s">
        <v>10894</v>
      </c>
      <c r="L264" s="79" t="s">
        <v>12891</v>
      </c>
      <c r="M264" s="79" t="s">
        <v>12892</v>
      </c>
      <c r="N264" s="79" t="s">
        <v>12893</v>
      </c>
      <c r="O264" s="79" t="s">
        <v>10993</v>
      </c>
      <c r="P264" s="79" t="s">
        <v>12894</v>
      </c>
      <c r="Q264" s="79" t="s">
        <v>12895</v>
      </c>
      <c r="R264" s="383" t="s">
        <v>12896</v>
      </c>
      <c r="S264" s="420" t="s">
        <v>10674</v>
      </c>
      <c r="T264" s="80" t="s">
        <v>9098</v>
      </c>
      <c r="U264" s="80" t="s">
        <v>9099</v>
      </c>
      <c r="V264" s="80" t="s">
        <v>9100</v>
      </c>
      <c r="W264" s="415">
        <v>2012.0</v>
      </c>
      <c r="X264" s="80" t="s">
        <v>9101</v>
      </c>
      <c r="Y264" s="415">
        <v>47.0</v>
      </c>
      <c r="Z264" s="80" t="s">
        <v>9102</v>
      </c>
      <c r="AA264" s="80"/>
      <c r="AB264" s="415">
        <v>556.0</v>
      </c>
      <c r="AC264" s="415">
        <v>569.0</v>
      </c>
      <c r="AD264" s="415">
        <v>0.0</v>
      </c>
      <c r="AE264" s="415">
        <v>59.0</v>
      </c>
      <c r="AF264" s="80" t="s">
        <v>9103</v>
      </c>
      <c r="AG264" s="417" t="s">
        <v>9104</v>
      </c>
      <c r="AH264" s="80" t="s">
        <v>4429</v>
      </c>
      <c r="AI264" s="80" t="s">
        <v>4430</v>
      </c>
      <c r="AJ264" s="80" t="s">
        <v>5157</v>
      </c>
      <c r="AK264" s="80" t="s">
        <v>367</v>
      </c>
      <c r="AL264" s="80" t="s">
        <v>9105</v>
      </c>
      <c r="AM264" s="80"/>
      <c r="AN264" s="80"/>
    </row>
    <row r="265">
      <c r="A265" s="79" t="s">
        <v>11988</v>
      </c>
      <c r="B265" s="79" t="s">
        <v>12897</v>
      </c>
      <c r="C265" s="79">
        <v>2013.0</v>
      </c>
      <c r="D265" s="79" t="s">
        <v>12898</v>
      </c>
      <c r="E265" s="79" t="s">
        <v>12899</v>
      </c>
      <c r="F265" s="79" t="s">
        <v>12900</v>
      </c>
      <c r="G265" s="79" t="s">
        <v>12901</v>
      </c>
      <c r="H265" s="79" t="s">
        <v>12902</v>
      </c>
      <c r="I265" s="79" t="s">
        <v>12903</v>
      </c>
      <c r="J265" s="79" t="s">
        <v>12904</v>
      </c>
      <c r="K265" s="79" t="s">
        <v>12905</v>
      </c>
      <c r="L265" s="79" t="s">
        <v>12906</v>
      </c>
      <c r="M265" s="79" t="s">
        <v>12907</v>
      </c>
      <c r="N265" s="79" t="s">
        <v>12908</v>
      </c>
      <c r="O265" s="79" t="s">
        <v>10993</v>
      </c>
      <c r="P265" s="79" t="s">
        <v>12909</v>
      </c>
      <c r="Q265" s="79" t="s">
        <v>12910</v>
      </c>
      <c r="R265" s="405" t="s">
        <v>12911</v>
      </c>
      <c r="S265" s="420" t="s">
        <v>10683</v>
      </c>
      <c r="T265" s="80" t="s">
        <v>8911</v>
      </c>
      <c r="U265" s="80" t="s">
        <v>8912</v>
      </c>
      <c r="V265" s="80" t="s">
        <v>8913</v>
      </c>
      <c r="W265" s="415">
        <v>2013.0</v>
      </c>
      <c r="X265" s="80" t="s">
        <v>1758</v>
      </c>
      <c r="Y265" s="415">
        <v>119.0</v>
      </c>
      <c r="Z265" s="415">
        <v>7.0</v>
      </c>
      <c r="AA265" s="80"/>
      <c r="AB265" s="415">
        <v>1365.0</v>
      </c>
      <c r="AC265" s="415">
        <v>1372.0</v>
      </c>
      <c r="AD265" s="415">
        <v>0.0</v>
      </c>
      <c r="AE265" s="415">
        <v>87.0</v>
      </c>
      <c r="AF265" s="80" t="s">
        <v>8914</v>
      </c>
      <c r="AG265" s="417" t="s">
        <v>8915</v>
      </c>
      <c r="AH265" s="80" t="s">
        <v>4429</v>
      </c>
      <c r="AI265" s="80" t="s">
        <v>4430</v>
      </c>
      <c r="AJ265" s="80" t="s">
        <v>5157</v>
      </c>
      <c r="AK265" s="80" t="s">
        <v>367</v>
      </c>
      <c r="AL265" s="80" t="s">
        <v>8916</v>
      </c>
      <c r="AM265" s="80"/>
      <c r="AN265" s="80"/>
    </row>
    <row r="266">
      <c r="A266" s="79" t="s">
        <v>291</v>
      </c>
      <c r="B266" s="79" t="s">
        <v>12912</v>
      </c>
      <c r="C266" s="79" t="s">
        <v>824</v>
      </c>
      <c r="D266" s="79" t="s">
        <v>12913</v>
      </c>
      <c r="E266" s="79" t="s">
        <v>12914</v>
      </c>
      <c r="F266" s="79" t="s">
        <v>12915</v>
      </c>
      <c r="G266" s="79" t="s">
        <v>12916</v>
      </c>
      <c r="H266" s="79" t="s">
        <v>12917</v>
      </c>
      <c r="I266" s="79" t="s">
        <v>12918</v>
      </c>
      <c r="J266" s="79" t="s">
        <v>12919</v>
      </c>
      <c r="K266" s="79" t="s">
        <v>10892</v>
      </c>
      <c r="L266" s="79" t="s">
        <v>12920</v>
      </c>
      <c r="M266" s="79" t="s">
        <v>12921</v>
      </c>
      <c r="N266" s="79" t="s">
        <v>12922</v>
      </c>
      <c r="O266" s="79" t="s">
        <v>10993</v>
      </c>
      <c r="P266" s="79" t="s">
        <v>12923</v>
      </c>
      <c r="Q266" s="79" t="s">
        <v>12924</v>
      </c>
      <c r="R266" s="456" t="s">
        <v>12925</v>
      </c>
      <c r="S266" s="378" t="s">
        <v>10713</v>
      </c>
      <c r="T266" s="79" t="s">
        <v>3462</v>
      </c>
      <c r="U266" s="79" t="s">
        <v>3463</v>
      </c>
      <c r="V266" s="79" t="s">
        <v>3464</v>
      </c>
      <c r="W266" s="79" t="s">
        <v>3465</v>
      </c>
      <c r="X266" s="79" t="s">
        <v>3466</v>
      </c>
      <c r="Y266" s="79">
        <v>2017.0</v>
      </c>
      <c r="Z266" s="385">
        <v>42936.0</v>
      </c>
      <c r="AA266" s="79" t="s">
        <v>3467</v>
      </c>
      <c r="AB266" s="79" t="s">
        <v>3468</v>
      </c>
      <c r="AC266" s="79" t="s">
        <v>3469</v>
      </c>
      <c r="AD266" s="106"/>
      <c r="AE266" s="106"/>
      <c r="AF266" s="106"/>
      <c r="AG266" s="106"/>
      <c r="AH266" s="106"/>
      <c r="AI266" s="106"/>
      <c r="AJ266" s="106"/>
      <c r="AK266" s="106"/>
      <c r="AL266" s="106"/>
      <c r="AM266" s="106"/>
      <c r="AN266" s="106"/>
    </row>
    <row r="267">
      <c r="A267" s="79" t="s">
        <v>291</v>
      </c>
      <c r="B267" s="79" t="s">
        <v>12926</v>
      </c>
      <c r="C267" s="79">
        <v>2010.0</v>
      </c>
      <c r="D267" s="79" t="s">
        <v>12927</v>
      </c>
      <c r="E267" s="79" t="s">
        <v>12928</v>
      </c>
      <c r="F267" s="79" t="s">
        <v>12929</v>
      </c>
      <c r="G267" s="79" t="s">
        <v>12930</v>
      </c>
      <c r="H267" s="79" t="s">
        <v>12931</v>
      </c>
      <c r="I267" s="79" t="s">
        <v>12932</v>
      </c>
      <c r="J267" s="79" t="s">
        <v>12933</v>
      </c>
      <c r="K267" s="79" t="s">
        <v>12934</v>
      </c>
      <c r="L267" s="79" t="s">
        <v>12935</v>
      </c>
      <c r="M267" s="79" t="s">
        <v>12936</v>
      </c>
      <c r="N267" s="79" t="s">
        <v>12937</v>
      </c>
      <c r="O267" s="79" t="s">
        <v>10993</v>
      </c>
      <c r="P267" s="79" t="s">
        <v>12938</v>
      </c>
      <c r="Q267" s="79" t="s">
        <v>12939</v>
      </c>
      <c r="R267" s="382" t="s">
        <v>12940</v>
      </c>
      <c r="S267" s="378" t="s">
        <v>10719</v>
      </c>
      <c r="T267" s="79" t="s">
        <v>1035</v>
      </c>
      <c r="U267" s="79" t="s">
        <v>3956</v>
      </c>
      <c r="V267" s="79" t="s">
        <v>3957</v>
      </c>
      <c r="W267" s="79" t="s">
        <v>3958</v>
      </c>
      <c r="X267" s="79" t="s">
        <v>2231</v>
      </c>
      <c r="Y267" s="79">
        <v>2010.0</v>
      </c>
      <c r="Z267" s="385">
        <v>40247.0</v>
      </c>
      <c r="AA267" s="79" t="s">
        <v>3959</v>
      </c>
      <c r="AB267" s="106"/>
      <c r="AC267" s="79" t="s">
        <v>1040</v>
      </c>
      <c r="AD267" s="106"/>
      <c r="AE267" s="106"/>
      <c r="AF267" s="106"/>
      <c r="AG267" s="106"/>
      <c r="AH267" s="106"/>
      <c r="AI267" s="106"/>
      <c r="AJ267" s="106"/>
      <c r="AK267" s="106"/>
      <c r="AL267" s="106"/>
      <c r="AM267" s="106"/>
      <c r="AN267" s="106"/>
    </row>
    <row r="268">
      <c r="A268" s="408" t="s">
        <v>291</v>
      </c>
      <c r="B268" s="408" t="s">
        <v>12941</v>
      </c>
      <c r="C268" s="408">
        <v>2024.0</v>
      </c>
      <c r="D268" s="408" t="s">
        <v>12942</v>
      </c>
      <c r="E268" s="408" t="s">
        <v>12943</v>
      </c>
      <c r="F268" s="408" t="s">
        <v>12944</v>
      </c>
      <c r="G268" s="408" t="s">
        <v>12945</v>
      </c>
      <c r="H268" s="408" t="s">
        <v>12946</v>
      </c>
      <c r="I268" s="408" t="s">
        <v>824</v>
      </c>
      <c r="J268" s="408" t="s">
        <v>12541</v>
      </c>
      <c r="K268" s="408" t="s">
        <v>12947</v>
      </c>
      <c r="L268" s="408" t="s">
        <v>11004</v>
      </c>
      <c r="M268" s="408" t="s">
        <v>12948</v>
      </c>
      <c r="N268" s="408" t="s">
        <v>12949</v>
      </c>
      <c r="O268" s="408" t="s">
        <v>11163</v>
      </c>
      <c r="P268" s="408" t="s">
        <v>12950</v>
      </c>
      <c r="Q268" s="408" t="s">
        <v>12951</v>
      </c>
      <c r="R268" s="457" t="s">
        <v>12952</v>
      </c>
      <c r="S268" s="422" t="s">
        <v>10735</v>
      </c>
      <c r="T268" s="408" t="s">
        <v>4747</v>
      </c>
      <c r="U268" s="408" t="s">
        <v>4748</v>
      </c>
      <c r="V268" s="408" t="s">
        <v>907</v>
      </c>
      <c r="W268" s="408">
        <v>2024.0</v>
      </c>
      <c r="X268" s="408" t="s">
        <v>885</v>
      </c>
      <c r="Y268" s="408">
        <v>25.0</v>
      </c>
      <c r="Z268" s="408">
        <v>1.0</v>
      </c>
      <c r="AA268" s="408">
        <v>450.0</v>
      </c>
      <c r="AB268" s="409"/>
      <c r="AC268" s="409"/>
      <c r="AD268" s="408">
        <v>0.0</v>
      </c>
      <c r="AE268" s="408">
        <v>2.0</v>
      </c>
      <c r="AF268" s="408" t="s">
        <v>912</v>
      </c>
      <c r="AG268" s="422" t="s">
        <v>4749</v>
      </c>
      <c r="AH268" s="408" t="s">
        <v>4429</v>
      </c>
      <c r="AI268" s="408" t="s">
        <v>4430</v>
      </c>
      <c r="AJ268" s="408" t="s">
        <v>4431</v>
      </c>
      <c r="AK268" s="408" t="s">
        <v>367</v>
      </c>
      <c r="AL268" s="408" t="s">
        <v>4750</v>
      </c>
      <c r="AM268" s="409"/>
      <c r="AN268" s="409"/>
    </row>
    <row r="269">
      <c r="A269" s="79" t="s">
        <v>536</v>
      </c>
      <c r="B269" s="192" t="s">
        <v>12953</v>
      </c>
      <c r="C269" s="192">
        <v>2021.0</v>
      </c>
      <c r="D269" s="192" t="s">
        <v>12499</v>
      </c>
      <c r="E269" s="79" t="s">
        <v>10984</v>
      </c>
      <c r="F269" s="192" t="s">
        <v>12954</v>
      </c>
      <c r="G269" s="79" t="s">
        <v>12955</v>
      </c>
      <c r="H269" s="79" t="s">
        <v>12956</v>
      </c>
      <c r="I269" s="79" t="s">
        <v>12957</v>
      </c>
      <c r="J269" s="79" t="s">
        <v>12958</v>
      </c>
      <c r="K269" s="79" t="s">
        <v>12507</v>
      </c>
      <c r="L269" s="79" t="s">
        <v>12507</v>
      </c>
      <c r="M269" s="79" t="s">
        <v>12507</v>
      </c>
      <c r="N269" s="79" t="s">
        <v>12959</v>
      </c>
      <c r="O269" s="79" t="s">
        <v>11163</v>
      </c>
      <c r="P269" s="79" t="s">
        <v>12960</v>
      </c>
      <c r="Q269" s="79" t="s">
        <v>12961</v>
      </c>
      <c r="R269" s="458" t="s">
        <v>12962</v>
      </c>
      <c r="S269" s="378" t="s">
        <v>10741</v>
      </c>
      <c r="T269" s="79" t="s">
        <v>2734</v>
      </c>
      <c r="U269" s="79" t="s">
        <v>2735</v>
      </c>
      <c r="V269" s="79" t="s">
        <v>2736</v>
      </c>
      <c r="W269" s="79" t="s">
        <v>2737</v>
      </c>
      <c r="X269" s="79" t="s">
        <v>2738</v>
      </c>
      <c r="Y269" s="79">
        <v>2021.0</v>
      </c>
      <c r="Z269" s="385">
        <v>44503.0</v>
      </c>
      <c r="AA269" s="79" t="s">
        <v>2739</v>
      </c>
      <c r="AB269" s="106"/>
      <c r="AC269" s="79" t="s">
        <v>2740</v>
      </c>
      <c r="AD269" s="106"/>
      <c r="AE269" s="106"/>
      <c r="AF269" s="106"/>
      <c r="AG269" s="106"/>
      <c r="AH269" s="79" t="s">
        <v>853</v>
      </c>
      <c r="AI269" s="79" t="s">
        <v>1083</v>
      </c>
      <c r="AJ269" s="79" t="s">
        <v>1084</v>
      </c>
      <c r="AK269" s="79" t="s">
        <v>1085</v>
      </c>
      <c r="AL269" s="79" t="s">
        <v>1086</v>
      </c>
      <c r="AM269" s="106"/>
      <c r="AN269" s="106"/>
    </row>
    <row r="270">
      <c r="A270" s="79" t="s">
        <v>536</v>
      </c>
      <c r="B270" s="192" t="s">
        <v>11874</v>
      </c>
      <c r="C270" s="192">
        <v>2013.0</v>
      </c>
      <c r="D270" s="79" t="s">
        <v>10984</v>
      </c>
      <c r="E270" s="79" t="s">
        <v>10984</v>
      </c>
      <c r="F270" s="79" t="s">
        <v>12475</v>
      </c>
      <c r="G270" s="79" t="s">
        <v>12963</v>
      </c>
      <c r="H270" s="79" t="s">
        <v>12964</v>
      </c>
      <c r="I270" s="79" t="s">
        <v>12965</v>
      </c>
      <c r="J270" s="79" t="s">
        <v>12966</v>
      </c>
      <c r="K270" s="79" t="s">
        <v>12507</v>
      </c>
      <c r="L270" s="79" t="s">
        <v>12967</v>
      </c>
      <c r="M270" s="79" t="s">
        <v>12968</v>
      </c>
      <c r="N270" s="79" t="s">
        <v>12969</v>
      </c>
      <c r="O270" s="79" t="s">
        <v>11163</v>
      </c>
      <c r="P270" s="79" t="s">
        <v>12970</v>
      </c>
      <c r="Q270" s="79" t="s">
        <v>12971</v>
      </c>
      <c r="R270" s="446" t="s">
        <v>12972</v>
      </c>
      <c r="S270" s="386" t="s">
        <v>10753</v>
      </c>
      <c r="T270" s="79" t="s">
        <v>3817</v>
      </c>
      <c r="U270" s="79" t="s">
        <v>3818</v>
      </c>
      <c r="V270" s="79" t="s">
        <v>3819</v>
      </c>
      <c r="W270" s="79" t="s">
        <v>3820</v>
      </c>
      <c r="X270" s="79" t="s">
        <v>1873</v>
      </c>
      <c r="Y270" s="79">
        <v>2014.0</v>
      </c>
      <c r="Z270" s="385">
        <v>41292.0</v>
      </c>
      <c r="AA270" s="79" t="s">
        <v>3821</v>
      </c>
      <c r="AB270" s="79" t="s">
        <v>3822</v>
      </c>
      <c r="AC270" s="79" t="s">
        <v>3823</v>
      </c>
      <c r="AD270" s="106"/>
      <c r="AE270" s="106"/>
      <c r="AF270" s="106"/>
      <c r="AG270" s="106"/>
      <c r="AH270" s="106"/>
      <c r="AI270" s="106"/>
      <c r="AJ270" s="106"/>
      <c r="AK270" s="106"/>
      <c r="AL270" s="106"/>
      <c r="AM270" s="106"/>
      <c r="AN270" s="106"/>
    </row>
    <row r="271">
      <c r="A271" s="79" t="s">
        <v>536</v>
      </c>
      <c r="B271" s="192" t="s">
        <v>12973</v>
      </c>
      <c r="C271" s="192">
        <v>2023.0</v>
      </c>
      <c r="D271" s="192" t="s">
        <v>12974</v>
      </c>
      <c r="E271" s="79" t="s">
        <v>10984</v>
      </c>
      <c r="F271" s="79" t="s">
        <v>12975</v>
      </c>
      <c r="G271" s="192" t="s">
        <v>12976</v>
      </c>
      <c r="H271" s="192" t="s">
        <v>12977</v>
      </c>
      <c r="I271" s="79" t="s">
        <v>12978</v>
      </c>
      <c r="J271" s="79" t="s">
        <v>12979</v>
      </c>
      <c r="K271" s="79" t="s">
        <v>12980</v>
      </c>
      <c r="L271" s="79" t="s">
        <v>12981</v>
      </c>
      <c r="M271" s="79" t="s">
        <v>12982</v>
      </c>
      <c r="N271" s="79" t="s">
        <v>12983</v>
      </c>
      <c r="O271" s="79" t="s">
        <v>11163</v>
      </c>
      <c r="P271" s="79" t="s">
        <v>12984</v>
      </c>
      <c r="Q271" s="79" t="s">
        <v>12985</v>
      </c>
      <c r="R271" s="383" t="s">
        <v>12986</v>
      </c>
      <c r="S271" s="378" t="s">
        <v>10766</v>
      </c>
      <c r="T271" s="79" t="s">
        <v>5453</v>
      </c>
      <c r="U271" s="79" t="s">
        <v>5454</v>
      </c>
      <c r="V271" s="79" t="s">
        <v>5455</v>
      </c>
      <c r="W271" s="79">
        <v>2023.0</v>
      </c>
      <c r="X271" s="79" t="s">
        <v>4942</v>
      </c>
      <c r="Y271" s="79">
        <v>8.0</v>
      </c>
      <c r="Z271" s="79">
        <v>3.0</v>
      </c>
      <c r="AA271" s="106"/>
      <c r="AB271" s="79" t="s">
        <v>5456</v>
      </c>
      <c r="AC271" s="106"/>
      <c r="AD271" s="79">
        <v>0.0</v>
      </c>
      <c r="AE271" s="79">
        <v>3.0</v>
      </c>
      <c r="AF271" s="79" t="s">
        <v>5457</v>
      </c>
      <c r="AG271" s="383" t="s">
        <v>5458</v>
      </c>
      <c r="AH271" s="79" t="s">
        <v>4429</v>
      </c>
      <c r="AI271" s="79" t="s">
        <v>4430</v>
      </c>
      <c r="AJ271" s="79" t="s">
        <v>4767</v>
      </c>
      <c r="AK271" s="79" t="s">
        <v>367</v>
      </c>
      <c r="AL271" s="79" t="s">
        <v>5459</v>
      </c>
      <c r="AM271" s="106"/>
      <c r="AN271" s="106"/>
    </row>
    <row r="272">
      <c r="A272" s="79" t="s">
        <v>536</v>
      </c>
      <c r="B272" s="192" t="s">
        <v>12987</v>
      </c>
      <c r="C272" s="192">
        <v>2019.0</v>
      </c>
      <c r="D272" s="192" t="s">
        <v>7055</v>
      </c>
      <c r="E272" s="79" t="s">
        <v>10984</v>
      </c>
      <c r="F272" s="79" t="s">
        <v>12975</v>
      </c>
      <c r="G272" s="79" t="s">
        <v>12988</v>
      </c>
      <c r="H272" s="79" t="s">
        <v>12989</v>
      </c>
      <c r="I272" s="79" t="s">
        <v>12990</v>
      </c>
      <c r="J272" s="79" t="s">
        <v>11144</v>
      </c>
      <c r="K272" s="79" t="s">
        <v>12991</v>
      </c>
      <c r="L272" s="79" t="s">
        <v>12992</v>
      </c>
      <c r="M272" s="79" t="s">
        <v>12993</v>
      </c>
      <c r="N272" s="79" t="s">
        <v>12994</v>
      </c>
      <c r="O272" s="79" t="s">
        <v>11163</v>
      </c>
      <c r="P272" s="79" t="s">
        <v>12995</v>
      </c>
      <c r="Q272" s="79" t="s">
        <v>12996</v>
      </c>
      <c r="R272" s="383" t="s">
        <v>12997</v>
      </c>
      <c r="S272" s="378" t="s">
        <v>10769</v>
      </c>
      <c r="T272" s="79" t="s">
        <v>7053</v>
      </c>
      <c r="U272" s="79" t="s">
        <v>7054</v>
      </c>
      <c r="V272" s="79" t="s">
        <v>7055</v>
      </c>
      <c r="W272" s="79">
        <v>2019.0</v>
      </c>
      <c r="X272" s="79" t="s">
        <v>4515</v>
      </c>
      <c r="Y272" s="79">
        <v>45.0</v>
      </c>
      <c r="Z272" s="79">
        <v>6.0</v>
      </c>
      <c r="AA272" s="106"/>
      <c r="AB272" s="79">
        <v>397.0</v>
      </c>
      <c r="AC272" s="79">
        <v>405.0</v>
      </c>
      <c r="AD272" s="79">
        <v>0.0</v>
      </c>
      <c r="AE272" s="79">
        <v>21.0</v>
      </c>
      <c r="AF272" s="79" t="s">
        <v>7056</v>
      </c>
      <c r="AG272" s="378" t="s">
        <v>7057</v>
      </c>
      <c r="AH272" s="79" t="s">
        <v>4429</v>
      </c>
      <c r="AI272" s="79" t="s">
        <v>4430</v>
      </c>
      <c r="AJ272" s="106"/>
      <c r="AK272" s="79" t="s">
        <v>367</v>
      </c>
      <c r="AL272" s="79" t="s">
        <v>7058</v>
      </c>
      <c r="AM272" s="106"/>
      <c r="AN272" s="106"/>
    </row>
    <row r="273">
      <c r="A273" s="79" t="s">
        <v>536</v>
      </c>
      <c r="B273" s="192" t="s">
        <v>12998</v>
      </c>
      <c r="C273" s="192">
        <v>2022.0</v>
      </c>
      <c r="D273" s="79" t="s">
        <v>5789</v>
      </c>
      <c r="E273" s="79" t="s">
        <v>10984</v>
      </c>
      <c r="F273" s="79" t="s">
        <v>12999</v>
      </c>
      <c r="G273" s="79" t="s">
        <v>13000</v>
      </c>
      <c r="H273" s="79" t="s">
        <v>13001</v>
      </c>
      <c r="I273" s="79" t="s">
        <v>13002</v>
      </c>
      <c r="J273" s="79" t="s">
        <v>13003</v>
      </c>
      <c r="K273" s="79" t="s">
        <v>13004</v>
      </c>
      <c r="L273" s="79" t="s">
        <v>13005</v>
      </c>
      <c r="M273" s="79" t="s">
        <v>13006</v>
      </c>
      <c r="N273" s="79" t="s">
        <v>13007</v>
      </c>
      <c r="O273" s="79" t="s">
        <v>11163</v>
      </c>
      <c r="P273" s="79" t="s">
        <v>13008</v>
      </c>
      <c r="Q273" s="79" t="s">
        <v>13009</v>
      </c>
      <c r="R273" s="383" t="s">
        <v>13010</v>
      </c>
      <c r="S273" s="378" t="s">
        <v>10772</v>
      </c>
      <c r="T273" s="79" t="s">
        <v>5787</v>
      </c>
      <c r="U273" s="79" t="s">
        <v>5788</v>
      </c>
      <c r="V273" s="79" t="s">
        <v>5789</v>
      </c>
      <c r="W273" s="79">
        <v>2022.0</v>
      </c>
      <c r="X273" s="79" t="s">
        <v>1758</v>
      </c>
      <c r="Y273" s="79">
        <v>128.0</v>
      </c>
      <c r="Z273" s="79">
        <v>9.0</v>
      </c>
      <c r="AA273" s="106"/>
      <c r="AB273" s="79">
        <v>1820.0</v>
      </c>
      <c r="AC273" s="79">
        <v>1825.0</v>
      </c>
      <c r="AD273" s="79">
        <v>0.0</v>
      </c>
      <c r="AE273" s="79">
        <v>16.0</v>
      </c>
      <c r="AF273" s="79" t="s">
        <v>5790</v>
      </c>
      <c r="AG273" s="378" t="s">
        <v>5791</v>
      </c>
      <c r="AH273" s="79" t="s">
        <v>4429</v>
      </c>
      <c r="AI273" s="79" t="s">
        <v>4430</v>
      </c>
      <c r="AJ273" s="106"/>
      <c r="AK273" s="79" t="s">
        <v>367</v>
      </c>
      <c r="AL273" s="79" t="s">
        <v>5792</v>
      </c>
      <c r="AM273" s="106"/>
      <c r="AN273" s="106"/>
    </row>
    <row r="274">
      <c r="A274" s="79" t="s">
        <v>780</v>
      </c>
      <c r="B274" s="430" t="s">
        <v>13011</v>
      </c>
      <c r="C274" s="79">
        <v>2015.0</v>
      </c>
      <c r="D274" s="79" t="s">
        <v>13012</v>
      </c>
      <c r="E274" s="79" t="s">
        <v>11248</v>
      </c>
      <c r="F274" s="79" t="s">
        <v>13013</v>
      </c>
      <c r="G274" s="79" t="s">
        <v>13014</v>
      </c>
      <c r="H274" s="79" t="s">
        <v>13015</v>
      </c>
      <c r="I274" s="79" t="s">
        <v>13016</v>
      </c>
      <c r="J274" s="79" t="s">
        <v>13017</v>
      </c>
      <c r="K274" s="79" t="s">
        <v>13018</v>
      </c>
      <c r="L274" s="79" t="s">
        <v>13019</v>
      </c>
      <c r="M274" s="79" t="s">
        <v>824</v>
      </c>
      <c r="N274" s="79" t="s">
        <v>13020</v>
      </c>
      <c r="O274" s="79" t="s">
        <v>11163</v>
      </c>
      <c r="P274" s="79" t="s">
        <v>13021</v>
      </c>
      <c r="Q274" s="79" t="s">
        <v>13022</v>
      </c>
      <c r="R274" s="382" t="s">
        <v>13023</v>
      </c>
      <c r="S274" s="378" t="s">
        <v>10260</v>
      </c>
      <c r="T274" s="79" t="s">
        <v>2135</v>
      </c>
      <c r="U274" s="79" t="s">
        <v>2136</v>
      </c>
      <c r="V274" s="79" t="s">
        <v>2137</v>
      </c>
      <c r="W274" s="79" t="s">
        <v>2138</v>
      </c>
      <c r="X274" s="79" t="s">
        <v>2103</v>
      </c>
      <c r="Y274" s="79">
        <v>2015.0</v>
      </c>
      <c r="Z274" s="385">
        <v>42012.0</v>
      </c>
      <c r="AA274" s="79" t="s">
        <v>2139</v>
      </c>
      <c r="AB274" s="106"/>
      <c r="AC274" s="79" t="s">
        <v>2140</v>
      </c>
      <c r="AD274" s="106"/>
      <c r="AE274" s="106"/>
      <c r="AF274" s="106"/>
      <c r="AG274" s="106"/>
      <c r="AH274" s="106"/>
      <c r="AI274" s="106"/>
      <c r="AJ274" s="106"/>
      <c r="AK274" s="106"/>
      <c r="AL274" s="106"/>
      <c r="AM274" s="106"/>
      <c r="AN274" s="106"/>
    </row>
    <row r="275">
      <c r="A275" s="79" t="s">
        <v>633</v>
      </c>
      <c r="B275" s="79" t="s">
        <v>13024</v>
      </c>
      <c r="C275" s="79">
        <v>2023.0</v>
      </c>
      <c r="D275" s="79" t="s">
        <v>13025</v>
      </c>
      <c r="E275" s="79" t="s">
        <v>11248</v>
      </c>
      <c r="F275" s="79" t="s">
        <v>13026</v>
      </c>
      <c r="G275" s="79" t="s">
        <v>13027</v>
      </c>
      <c r="H275" s="79" t="s">
        <v>13028</v>
      </c>
      <c r="I275" s="79" t="s">
        <v>13029</v>
      </c>
      <c r="J275" s="79" t="s">
        <v>13030</v>
      </c>
      <c r="K275" s="79" t="s">
        <v>13031</v>
      </c>
      <c r="L275" s="79" t="s">
        <v>13032</v>
      </c>
      <c r="M275" s="79" t="s">
        <v>13033</v>
      </c>
      <c r="N275" s="79" t="s">
        <v>13034</v>
      </c>
      <c r="O275" s="79" t="s">
        <v>10993</v>
      </c>
      <c r="P275" s="79" t="s">
        <v>13035</v>
      </c>
      <c r="Q275" s="79" t="s">
        <v>13036</v>
      </c>
      <c r="R275" s="382" t="s">
        <v>13037</v>
      </c>
      <c r="S275" s="378" t="s">
        <v>10267</v>
      </c>
      <c r="T275" s="79" t="s">
        <v>2177</v>
      </c>
      <c r="U275" s="79" t="s">
        <v>2178</v>
      </c>
      <c r="V275" s="79" t="s">
        <v>2179</v>
      </c>
      <c r="W275" s="79" t="s">
        <v>2180</v>
      </c>
      <c r="X275" s="79" t="s">
        <v>2181</v>
      </c>
      <c r="Y275" s="79">
        <v>2023.0</v>
      </c>
      <c r="Z275" s="385">
        <v>45201.0</v>
      </c>
      <c r="AA275" s="79" t="s">
        <v>2182</v>
      </c>
      <c r="AB275" s="106"/>
      <c r="AC275" s="79" t="s">
        <v>2183</v>
      </c>
      <c r="AD275" s="106"/>
      <c r="AE275" s="106"/>
      <c r="AF275" s="106"/>
      <c r="AG275" s="106"/>
      <c r="AH275" s="106"/>
      <c r="AI275" s="106"/>
      <c r="AJ275" s="106"/>
      <c r="AK275" s="106"/>
      <c r="AL275" s="106"/>
      <c r="AM275" s="106"/>
      <c r="AN275" s="106"/>
    </row>
    <row r="276">
      <c r="A276" s="79" t="s">
        <v>291</v>
      </c>
      <c r="B276" s="79" t="s">
        <v>13038</v>
      </c>
      <c r="C276" s="79">
        <v>2021.0</v>
      </c>
      <c r="D276" s="121" t="s">
        <v>2262</v>
      </c>
      <c r="E276" s="79" t="s">
        <v>13039</v>
      </c>
      <c r="F276" s="121" t="s">
        <v>13040</v>
      </c>
      <c r="G276" s="121" t="s">
        <v>13041</v>
      </c>
      <c r="H276" s="121" t="s">
        <v>13042</v>
      </c>
      <c r="I276" s="121" t="s">
        <v>13043</v>
      </c>
      <c r="J276" s="121" t="s">
        <v>13044</v>
      </c>
      <c r="K276" s="121" t="s">
        <v>13045</v>
      </c>
      <c r="L276" s="121" t="s">
        <v>13046</v>
      </c>
      <c r="M276" s="121" t="s">
        <v>13047</v>
      </c>
      <c r="N276" s="121" t="s">
        <v>13048</v>
      </c>
      <c r="O276" s="79" t="s">
        <v>10993</v>
      </c>
      <c r="P276" s="79" t="s">
        <v>13049</v>
      </c>
      <c r="Q276" s="121" t="s">
        <v>13050</v>
      </c>
      <c r="R276" s="383" t="s">
        <v>13051</v>
      </c>
      <c r="S276" s="378" t="s">
        <v>10223</v>
      </c>
      <c r="T276" s="121" t="s">
        <v>2262</v>
      </c>
      <c r="U276" s="79" t="s">
        <v>2263</v>
      </c>
      <c r="V276" s="79" t="s">
        <v>2264</v>
      </c>
      <c r="W276" s="79" t="s">
        <v>2265</v>
      </c>
      <c r="X276" s="79" t="s">
        <v>1647</v>
      </c>
      <c r="Y276" s="79">
        <v>2021.0</v>
      </c>
      <c r="Z276" s="384">
        <v>44176.0</v>
      </c>
      <c r="AA276" s="106"/>
      <c r="AB276" s="106"/>
      <c r="AC276" s="79" t="s">
        <v>2266</v>
      </c>
      <c r="AD276" s="106"/>
      <c r="AE276" s="106"/>
      <c r="AF276" s="106"/>
      <c r="AG276" s="106"/>
      <c r="AH276" s="106"/>
      <c r="AI276" s="106"/>
      <c r="AJ276" s="106"/>
      <c r="AK276" s="106"/>
      <c r="AL276" s="106"/>
      <c r="AM276" s="106"/>
      <c r="AN276" s="106"/>
    </row>
    <row r="277">
      <c r="A277" s="121" t="s">
        <v>291</v>
      </c>
      <c r="B277" s="121" t="s">
        <v>13052</v>
      </c>
      <c r="C277" s="121">
        <v>2011.0</v>
      </c>
      <c r="D277" s="121" t="s">
        <v>11969</v>
      </c>
      <c r="E277" s="121" t="s">
        <v>13053</v>
      </c>
      <c r="F277" s="121" t="s">
        <v>13054</v>
      </c>
      <c r="G277" s="121" t="s">
        <v>13055</v>
      </c>
      <c r="H277" s="121" t="s">
        <v>13056</v>
      </c>
      <c r="I277" s="121" t="s">
        <v>13057</v>
      </c>
      <c r="J277" s="121" t="s">
        <v>11144</v>
      </c>
      <c r="K277" s="121" t="s">
        <v>13058</v>
      </c>
      <c r="L277" s="121" t="s">
        <v>13059</v>
      </c>
      <c r="M277" s="121" t="s">
        <v>13060</v>
      </c>
      <c r="N277" s="121" t="s">
        <v>13061</v>
      </c>
      <c r="O277" s="121" t="s">
        <v>11163</v>
      </c>
      <c r="P277" s="121" t="s">
        <v>13062</v>
      </c>
      <c r="Q277" s="121" t="s">
        <v>13063</v>
      </c>
      <c r="R277" s="381" t="s">
        <v>13064</v>
      </c>
      <c r="S277" s="378" t="s">
        <v>10297</v>
      </c>
      <c r="T277" s="79" t="s">
        <v>2308</v>
      </c>
      <c r="U277" s="79" t="s">
        <v>2309</v>
      </c>
      <c r="V277" s="79" t="s">
        <v>2310</v>
      </c>
      <c r="W277" s="79" t="s">
        <v>2311</v>
      </c>
      <c r="X277" s="79" t="s">
        <v>2016</v>
      </c>
      <c r="Y277" s="79">
        <v>2011.0</v>
      </c>
      <c r="Z277" s="385">
        <v>40613.0</v>
      </c>
      <c r="AA277" s="106"/>
      <c r="AB277" s="106"/>
      <c r="AC277" s="79" t="s">
        <v>2312</v>
      </c>
      <c r="AD277" s="106"/>
      <c r="AE277" s="106"/>
      <c r="AF277" s="106"/>
      <c r="AG277" s="106"/>
      <c r="AH277" s="106"/>
      <c r="AI277" s="106"/>
      <c r="AJ277" s="106"/>
      <c r="AK277" s="106"/>
      <c r="AL277" s="106"/>
      <c r="AM277" s="106"/>
      <c r="AN277" s="106"/>
    </row>
    <row r="278">
      <c r="A278" s="79" t="s">
        <v>310</v>
      </c>
      <c r="B278" s="79" t="s">
        <v>13065</v>
      </c>
      <c r="C278" s="79">
        <v>2018.0</v>
      </c>
      <c r="D278" s="79" t="s">
        <v>2490</v>
      </c>
      <c r="E278" s="79" t="s">
        <v>10984</v>
      </c>
      <c r="F278" s="79" t="s">
        <v>13066</v>
      </c>
      <c r="G278" s="79" t="s">
        <v>13067</v>
      </c>
      <c r="H278" s="79" t="s">
        <v>13068</v>
      </c>
      <c r="I278" s="79" t="s">
        <v>13069</v>
      </c>
      <c r="J278" s="79" t="s">
        <v>13070</v>
      </c>
      <c r="K278" s="79" t="s">
        <v>13071</v>
      </c>
      <c r="L278" s="79" t="s">
        <v>13072</v>
      </c>
      <c r="M278" s="79" t="s">
        <v>13073</v>
      </c>
      <c r="N278" s="79" t="s">
        <v>13074</v>
      </c>
      <c r="O278" s="121" t="s">
        <v>10993</v>
      </c>
      <c r="P278" s="79" t="s">
        <v>13075</v>
      </c>
      <c r="Q278" s="79" t="s">
        <v>13076</v>
      </c>
      <c r="R278" s="382" t="s">
        <v>13077</v>
      </c>
      <c r="S278" s="383" t="s">
        <v>10318</v>
      </c>
      <c r="T278" s="79" t="s">
        <v>2490</v>
      </c>
      <c r="U278" s="79" t="s">
        <v>2491</v>
      </c>
      <c r="V278" s="79" t="s">
        <v>2492</v>
      </c>
      <c r="W278" s="79" t="s">
        <v>2164</v>
      </c>
      <c r="X278" s="79" t="s">
        <v>2493</v>
      </c>
      <c r="Y278" s="79">
        <v>2019.0</v>
      </c>
      <c r="Z278" s="385">
        <v>43334.0</v>
      </c>
      <c r="AA278" s="79" t="s">
        <v>2494</v>
      </c>
      <c r="AB278" s="79" t="s">
        <v>2495</v>
      </c>
      <c r="AC278" s="79" t="s">
        <v>867</v>
      </c>
      <c r="AD278" s="106"/>
      <c r="AE278" s="106"/>
      <c r="AF278" s="106"/>
      <c r="AG278" s="106"/>
      <c r="AH278" s="106"/>
      <c r="AI278" s="106"/>
      <c r="AJ278" s="106"/>
      <c r="AK278" s="106"/>
      <c r="AL278" s="106"/>
      <c r="AM278" s="106"/>
      <c r="AN278" s="106"/>
    </row>
    <row r="279">
      <c r="A279" s="79" t="s">
        <v>291</v>
      </c>
      <c r="B279" s="79" t="s">
        <v>13078</v>
      </c>
      <c r="C279" s="79">
        <v>2020.0</v>
      </c>
      <c r="D279" s="79" t="s">
        <v>1754</v>
      </c>
      <c r="E279" s="79" t="s">
        <v>13079</v>
      </c>
      <c r="F279" s="79" t="s">
        <v>13080</v>
      </c>
      <c r="G279" s="79" t="s">
        <v>13081</v>
      </c>
      <c r="H279" s="79" t="s">
        <v>13082</v>
      </c>
      <c r="I279" s="121" t="s">
        <v>13083</v>
      </c>
      <c r="J279" s="121" t="s">
        <v>13084</v>
      </c>
      <c r="K279" s="121" t="s">
        <v>13058</v>
      </c>
      <c r="L279" s="121" t="s">
        <v>13085</v>
      </c>
      <c r="M279" s="121" t="s">
        <v>13086</v>
      </c>
      <c r="N279" s="121" t="s">
        <v>13087</v>
      </c>
      <c r="O279" s="79" t="s">
        <v>10993</v>
      </c>
      <c r="P279" s="121" t="s">
        <v>13088</v>
      </c>
      <c r="Q279" s="121" t="s">
        <v>13063</v>
      </c>
      <c r="R279" s="381" t="s">
        <v>13089</v>
      </c>
      <c r="S279" s="378" t="s">
        <v>10388</v>
      </c>
      <c r="T279" s="79" t="s">
        <v>1754</v>
      </c>
      <c r="U279" s="79" t="s">
        <v>3122</v>
      </c>
      <c r="V279" s="79" t="s">
        <v>3123</v>
      </c>
      <c r="W279" s="79" t="s">
        <v>3124</v>
      </c>
      <c r="X279" s="79" t="s">
        <v>2103</v>
      </c>
      <c r="Y279" s="79">
        <v>2020.0</v>
      </c>
      <c r="Z279" s="385">
        <v>43902.0</v>
      </c>
      <c r="AA279" s="79" t="s">
        <v>3125</v>
      </c>
      <c r="AB279" s="106"/>
      <c r="AC279" s="79" t="s">
        <v>3126</v>
      </c>
      <c r="AD279" s="106"/>
      <c r="AE279" s="106"/>
      <c r="AF279" s="106"/>
      <c r="AG279" s="106"/>
      <c r="AH279" s="106"/>
      <c r="AI279" s="106"/>
      <c r="AJ279" s="106"/>
      <c r="AK279" s="106"/>
      <c r="AL279" s="106"/>
      <c r="AM279" s="106"/>
      <c r="AN279" s="106"/>
    </row>
    <row r="280">
      <c r="A280" s="79" t="s">
        <v>13090</v>
      </c>
      <c r="B280" s="79" t="s">
        <v>12004</v>
      </c>
      <c r="C280" s="79">
        <v>2021.0</v>
      </c>
      <c r="D280" s="79" t="s">
        <v>6413</v>
      </c>
      <c r="E280" s="79" t="s">
        <v>11475</v>
      </c>
      <c r="F280" s="79" t="s">
        <v>13091</v>
      </c>
      <c r="G280" s="79" t="s">
        <v>13092</v>
      </c>
      <c r="H280" s="79" t="s">
        <v>13093</v>
      </c>
      <c r="I280" s="79" t="s">
        <v>13094</v>
      </c>
      <c r="J280" s="79" t="s">
        <v>13095</v>
      </c>
      <c r="K280" s="79" t="s">
        <v>13071</v>
      </c>
      <c r="L280" s="79" t="s">
        <v>13096</v>
      </c>
      <c r="M280" s="79" t="s">
        <v>13097</v>
      </c>
      <c r="N280" s="79" t="s">
        <v>13098</v>
      </c>
      <c r="O280" s="121" t="s">
        <v>10993</v>
      </c>
      <c r="P280" s="79" t="s">
        <v>13099</v>
      </c>
      <c r="Q280" s="79" t="s">
        <v>13100</v>
      </c>
      <c r="R280" s="382" t="s">
        <v>13101</v>
      </c>
      <c r="S280" s="378" t="s">
        <v>10526</v>
      </c>
      <c r="T280" s="79" t="s">
        <v>6411</v>
      </c>
      <c r="U280" s="79" t="s">
        <v>6412</v>
      </c>
      <c r="V280" s="79" t="s">
        <v>6413</v>
      </c>
      <c r="W280" s="79">
        <v>2021.0</v>
      </c>
      <c r="X280" s="79" t="s">
        <v>4642</v>
      </c>
      <c r="Y280" s="79">
        <v>10.0</v>
      </c>
      <c r="Z280" s="79">
        <v>1.0</v>
      </c>
      <c r="AA280" s="79" t="s">
        <v>6414</v>
      </c>
      <c r="AB280" s="106"/>
      <c r="AC280" s="106"/>
      <c r="AD280" s="79">
        <v>0.0</v>
      </c>
      <c r="AE280" s="79">
        <v>15.0</v>
      </c>
      <c r="AF280" s="79" t="s">
        <v>6415</v>
      </c>
      <c r="AG280" s="378" t="s">
        <v>6416</v>
      </c>
      <c r="AH280" s="79" t="s">
        <v>4429</v>
      </c>
      <c r="AI280" s="79" t="s">
        <v>4430</v>
      </c>
      <c r="AJ280" s="79" t="s">
        <v>4767</v>
      </c>
      <c r="AK280" s="79" t="s">
        <v>367</v>
      </c>
      <c r="AL280" s="79" t="s">
        <v>6417</v>
      </c>
      <c r="AM280" s="106"/>
      <c r="AN280" s="106"/>
    </row>
    <row r="281">
      <c r="A281" s="79" t="s">
        <v>310</v>
      </c>
      <c r="B281" s="79" t="s">
        <v>13102</v>
      </c>
      <c r="C281" s="79">
        <v>2020.0</v>
      </c>
      <c r="D281" s="79" t="s">
        <v>6875</v>
      </c>
      <c r="E281" s="79" t="s">
        <v>12019</v>
      </c>
      <c r="F281" s="79" t="s">
        <v>13103</v>
      </c>
      <c r="G281" s="79" t="s">
        <v>13104</v>
      </c>
      <c r="H281" s="79" t="s">
        <v>13105</v>
      </c>
      <c r="I281" s="79" t="s">
        <v>13106</v>
      </c>
      <c r="J281" s="79" t="s">
        <v>13107</v>
      </c>
      <c r="K281" s="79" t="s">
        <v>13108</v>
      </c>
      <c r="L281" s="79" t="s">
        <v>13109</v>
      </c>
      <c r="M281" s="79" t="s">
        <v>13110</v>
      </c>
      <c r="N281" s="79" t="s">
        <v>13111</v>
      </c>
      <c r="O281" s="79" t="s">
        <v>10993</v>
      </c>
      <c r="P281" s="79" t="s">
        <v>13112</v>
      </c>
      <c r="Q281" s="79" t="s">
        <v>12029</v>
      </c>
      <c r="R281" s="382" t="s">
        <v>13113</v>
      </c>
      <c r="S281" s="383" t="s">
        <v>10532</v>
      </c>
      <c r="T281" s="79" t="s">
        <v>6873</v>
      </c>
      <c r="U281" s="79" t="s">
        <v>6874</v>
      </c>
      <c r="V281" s="79" t="s">
        <v>6875</v>
      </c>
      <c r="W281" s="79">
        <v>2020.0</v>
      </c>
      <c r="X281" s="79" t="s">
        <v>4669</v>
      </c>
      <c r="Y281" s="79">
        <v>15.0</v>
      </c>
      <c r="Z281" s="79">
        <v>4.0</v>
      </c>
      <c r="AA281" s="79" t="s">
        <v>6876</v>
      </c>
      <c r="AB281" s="106"/>
      <c r="AC281" s="106"/>
      <c r="AD281" s="79">
        <v>0.0</v>
      </c>
      <c r="AE281" s="79">
        <v>42.0</v>
      </c>
      <c r="AF281" s="79" t="s">
        <v>6877</v>
      </c>
      <c r="AG281" s="378" t="s">
        <v>6878</v>
      </c>
      <c r="AH281" s="79" t="s">
        <v>4429</v>
      </c>
      <c r="AI281" s="79" t="s">
        <v>4430</v>
      </c>
      <c r="AJ281" s="79" t="s">
        <v>4767</v>
      </c>
      <c r="AK281" s="79" t="s">
        <v>367</v>
      </c>
      <c r="AL281" s="79" t="s">
        <v>6879</v>
      </c>
      <c r="AM281" s="106"/>
      <c r="AN281" s="106"/>
    </row>
    <row r="282">
      <c r="A282" s="79" t="s">
        <v>310</v>
      </c>
      <c r="B282" s="79" t="s">
        <v>12031</v>
      </c>
      <c r="C282" s="79">
        <v>2013.0</v>
      </c>
      <c r="D282" s="79" t="s">
        <v>13114</v>
      </c>
      <c r="E282" s="79" t="s">
        <v>12033</v>
      </c>
      <c r="F282" s="79" t="s">
        <v>13115</v>
      </c>
      <c r="G282" s="79" t="s">
        <v>13116</v>
      </c>
      <c r="H282" s="79" t="s">
        <v>13117</v>
      </c>
      <c r="I282" s="79" t="s">
        <v>13118</v>
      </c>
      <c r="J282" s="79" t="s">
        <v>13119</v>
      </c>
      <c r="K282" s="79" t="s">
        <v>13120</v>
      </c>
      <c r="L282" s="79" t="s">
        <v>11018</v>
      </c>
      <c r="M282" s="79" t="s">
        <v>13121</v>
      </c>
      <c r="N282" s="79" t="s">
        <v>13122</v>
      </c>
      <c r="O282" s="79" t="s">
        <v>11163</v>
      </c>
      <c r="P282" s="79" t="s">
        <v>11018</v>
      </c>
      <c r="Q282" s="79" t="s">
        <v>13123</v>
      </c>
      <c r="R282" s="405" t="s">
        <v>13124</v>
      </c>
      <c r="S282" s="378" t="s">
        <v>10647</v>
      </c>
      <c r="T282" s="79" t="s">
        <v>1077</v>
      </c>
      <c r="U282" s="79" t="s">
        <v>1078</v>
      </c>
      <c r="V282" s="79" t="s">
        <v>1079</v>
      </c>
      <c r="W282" s="79">
        <v>2013.0</v>
      </c>
      <c r="X282" s="79" t="s">
        <v>1080</v>
      </c>
      <c r="Y282" s="79">
        <v>143.0</v>
      </c>
      <c r="Z282" s="106"/>
      <c r="AA282" s="79" t="s">
        <v>1081</v>
      </c>
      <c r="AB282" s="79" t="s">
        <v>851</v>
      </c>
      <c r="AC282" s="79" t="s">
        <v>1082</v>
      </c>
      <c r="AD282" s="106"/>
      <c r="AE282" s="106"/>
      <c r="AF282" s="106"/>
      <c r="AG282" s="106"/>
      <c r="AH282" s="79" t="s">
        <v>853</v>
      </c>
      <c r="AI282" s="79" t="s">
        <v>1083</v>
      </c>
      <c r="AJ282" s="79" t="s">
        <v>1084</v>
      </c>
      <c r="AK282" s="378" t="s">
        <v>1085</v>
      </c>
      <c r="AL282" s="79" t="s">
        <v>1086</v>
      </c>
      <c r="AM282" s="106"/>
      <c r="AN282" s="106"/>
    </row>
    <row r="283">
      <c r="A283" s="79" t="s">
        <v>310</v>
      </c>
      <c r="B283" s="79" t="s">
        <v>12044</v>
      </c>
      <c r="C283" s="79">
        <v>2012.0</v>
      </c>
      <c r="D283" s="79" t="s">
        <v>13125</v>
      </c>
      <c r="E283" s="79" t="s">
        <v>10984</v>
      </c>
      <c r="F283" s="79" t="s">
        <v>12475</v>
      </c>
      <c r="G283" s="79" t="s">
        <v>13126</v>
      </c>
      <c r="H283" s="79" t="s">
        <v>13127</v>
      </c>
      <c r="I283" s="79" t="s">
        <v>13128</v>
      </c>
      <c r="J283" s="79" t="s">
        <v>13129</v>
      </c>
      <c r="K283" s="79" t="s">
        <v>13130</v>
      </c>
      <c r="L283" s="79" t="s">
        <v>11018</v>
      </c>
      <c r="M283" s="79" t="s">
        <v>12169</v>
      </c>
      <c r="N283" s="79" t="s">
        <v>13131</v>
      </c>
      <c r="O283" s="79" t="s">
        <v>10993</v>
      </c>
      <c r="P283" s="79" t="s">
        <v>13132</v>
      </c>
      <c r="Q283" s="79" t="s">
        <v>13133</v>
      </c>
      <c r="R283" s="383" t="s">
        <v>13134</v>
      </c>
      <c r="S283" s="420" t="s">
        <v>10671</v>
      </c>
      <c r="T283" s="80" t="s">
        <v>9116</v>
      </c>
      <c r="U283" s="80" t="s">
        <v>9117</v>
      </c>
      <c r="V283" s="80" t="s">
        <v>9118</v>
      </c>
      <c r="W283" s="415">
        <v>2012.0</v>
      </c>
      <c r="X283" s="80" t="s">
        <v>8514</v>
      </c>
      <c r="Y283" s="415">
        <v>34.0</v>
      </c>
      <c r="Z283" s="415">
        <v>2.0</v>
      </c>
      <c r="AA283" s="80"/>
      <c r="AB283" s="415">
        <v>44.0</v>
      </c>
      <c r="AC283" s="415">
        <v>52.0</v>
      </c>
      <c r="AD283" s="415">
        <v>0.0</v>
      </c>
      <c r="AE283" s="415">
        <v>19.0</v>
      </c>
      <c r="AF283" s="80" t="s">
        <v>9119</v>
      </c>
      <c r="AG283" s="417" t="s">
        <v>9120</v>
      </c>
      <c r="AH283" s="80" t="s">
        <v>4429</v>
      </c>
      <c r="AI283" s="80" t="s">
        <v>4430</v>
      </c>
      <c r="AJ283" s="80"/>
      <c r="AK283" s="80" t="s">
        <v>367</v>
      </c>
      <c r="AL283" s="80" t="s">
        <v>9121</v>
      </c>
      <c r="AM283" s="80"/>
      <c r="AN283" s="80"/>
    </row>
    <row r="284">
      <c r="A284" s="79" t="s">
        <v>310</v>
      </c>
      <c r="B284" s="79" t="s">
        <v>13135</v>
      </c>
      <c r="C284" s="79">
        <v>2010.0</v>
      </c>
      <c r="D284" s="79" t="s">
        <v>2781</v>
      </c>
      <c r="E284" s="79" t="s">
        <v>10984</v>
      </c>
      <c r="F284" s="79" t="s">
        <v>13136</v>
      </c>
      <c r="G284" s="79" t="s">
        <v>13137</v>
      </c>
      <c r="H284" s="79" t="s">
        <v>13138</v>
      </c>
      <c r="I284" s="79" t="s">
        <v>13139</v>
      </c>
      <c r="J284" s="79" t="s">
        <v>13140</v>
      </c>
      <c r="K284" s="79" t="s">
        <v>13013</v>
      </c>
      <c r="L284" s="79" t="s">
        <v>11018</v>
      </c>
      <c r="M284" s="79" t="s">
        <v>13141</v>
      </c>
      <c r="N284" s="79" t="s">
        <v>13142</v>
      </c>
      <c r="O284" s="79" t="s">
        <v>10993</v>
      </c>
      <c r="P284" s="79" t="s">
        <v>13143</v>
      </c>
      <c r="Q284" s="79" t="s">
        <v>13133</v>
      </c>
      <c r="R284" s="381" t="s">
        <v>13144</v>
      </c>
      <c r="S284" s="383" t="s">
        <v>10677</v>
      </c>
      <c r="T284" s="79" t="s">
        <v>2781</v>
      </c>
      <c r="U284" s="79" t="s">
        <v>2782</v>
      </c>
      <c r="V284" s="79" t="s">
        <v>2783</v>
      </c>
      <c r="W284" s="79" t="s">
        <v>2784</v>
      </c>
      <c r="X284" s="79" t="s">
        <v>2785</v>
      </c>
      <c r="Y284" s="79">
        <v>2011.0</v>
      </c>
      <c r="Z284" s="384">
        <v>40527.0</v>
      </c>
      <c r="AA284" s="106"/>
      <c r="AB284" s="106"/>
      <c r="AC284" s="79" t="s">
        <v>2786</v>
      </c>
      <c r="AD284" s="106"/>
      <c r="AE284" s="106"/>
      <c r="AF284" s="106"/>
      <c r="AG284" s="106"/>
      <c r="AH284" s="106"/>
      <c r="AI284" s="106"/>
      <c r="AJ284" s="106"/>
      <c r="AK284" s="106"/>
      <c r="AL284" s="106"/>
      <c r="AM284" s="106"/>
      <c r="AN284" s="106"/>
    </row>
    <row r="285">
      <c r="A285" s="79" t="s">
        <v>633</v>
      </c>
      <c r="B285" s="79" t="s">
        <v>13145</v>
      </c>
      <c r="C285" s="79">
        <v>2010.0</v>
      </c>
      <c r="D285" s="79" t="s">
        <v>13146</v>
      </c>
      <c r="E285" s="79" t="s">
        <v>13147</v>
      </c>
      <c r="F285" s="79" t="s">
        <v>12847</v>
      </c>
      <c r="G285" s="79" t="s">
        <v>13148</v>
      </c>
      <c r="H285" s="79" t="s">
        <v>13149</v>
      </c>
      <c r="I285" s="79" t="s">
        <v>13150</v>
      </c>
      <c r="J285" s="79" t="s">
        <v>13151</v>
      </c>
      <c r="K285" s="79" t="s">
        <v>13013</v>
      </c>
      <c r="L285" s="79" t="s">
        <v>13152</v>
      </c>
      <c r="M285" s="79" t="s">
        <v>13153</v>
      </c>
      <c r="N285" s="79" t="s">
        <v>13154</v>
      </c>
      <c r="O285" s="79" t="s">
        <v>10993</v>
      </c>
      <c r="P285" s="79" t="s">
        <v>13155</v>
      </c>
      <c r="Q285" s="79" t="s">
        <v>13133</v>
      </c>
      <c r="R285" s="382" t="s">
        <v>13156</v>
      </c>
      <c r="S285" s="79" t="s">
        <v>10237</v>
      </c>
      <c r="T285" s="79" t="s">
        <v>3885</v>
      </c>
      <c r="U285" s="79" t="s">
        <v>3886</v>
      </c>
      <c r="V285" s="79" t="s">
        <v>3887</v>
      </c>
      <c r="W285" s="79" t="s">
        <v>3888</v>
      </c>
      <c r="X285" s="79" t="s">
        <v>3889</v>
      </c>
      <c r="Y285" s="79">
        <v>2010.0</v>
      </c>
      <c r="Z285" s="385">
        <v>40415.0</v>
      </c>
      <c r="AA285" s="106"/>
      <c r="AB285" s="106"/>
      <c r="AC285" s="79" t="s">
        <v>3890</v>
      </c>
      <c r="AD285" s="106"/>
      <c r="AE285" s="106"/>
      <c r="AF285" s="106"/>
      <c r="AG285" s="106"/>
      <c r="AH285" s="106"/>
      <c r="AI285" s="106"/>
      <c r="AJ285" s="106"/>
      <c r="AK285" s="106"/>
      <c r="AL285" s="106"/>
      <c r="AM285" s="106"/>
      <c r="AN285" s="106"/>
    </row>
    <row r="286">
      <c r="A286" s="79" t="s">
        <v>591</v>
      </c>
      <c r="B286" s="79" t="s">
        <v>13157</v>
      </c>
      <c r="C286" s="79">
        <v>2010.0</v>
      </c>
      <c r="D286" s="79" t="s">
        <v>9428</v>
      </c>
      <c r="E286" s="79" t="s">
        <v>11683</v>
      </c>
      <c r="F286" s="79" t="s">
        <v>13158</v>
      </c>
      <c r="G286" s="79" t="s">
        <v>13159</v>
      </c>
      <c r="H286" s="79" t="s">
        <v>13160</v>
      </c>
      <c r="I286" s="79" t="s">
        <v>13161</v>
      </c>
      <c r="J286" s="79" t="s">
        <v>13162</v>
      </c>
      <c r="K286" s="79" t="s">
        <v>13163</v>
      </c>
      <c r="L286" s="79" t="s">
        <v>13164</v>
      </c>
      <c r="M286" s="79" t="s">
        <v>13165</v>
      </c>
      <c r="N286" s="79" t="s">
        <v>13166</v>
      </c>
      <c r="O286" s="79" t="s">
        <v>11163</v>
      </c>
      <c r="P286" s="79" t="s">
        <v>13167</v>
      </c>
      <c r="Q286" s="79" t="s">
        <v>13168</v>
      </c>
      <c r="R286" s="382" t="s">
        <v>13169</v>
      </c>
      <c r="S286" s="378" t="s">
        <v>13170</v>
      </c>
      <c r="T286" s="79" t="s">
        <v>9428</v>
      </c>
      <c r="U286" s="106"/>
      <c r="V286" s="106"/>
      <c r="W286" s="106"/>
      <c r="X286" s="106"/>
      <c r="Y286" s="106"/>
      <c r="Z286" s="106"/>
      <c r="AA286" s="106"/>
      <c r="AB286" s="106"/>
      <c r="AC286" s="106"/>
      <c r="AD286" s="106"/>
      <c r="AE286" s="106"/>
      <c r="AF286" s="106"/>
      <c r="AG286" s="106"/>
      <c r="AH286" s="106"/>
      <c r="AI286" s="106"/>
      <c r="AJ286" s="106"/>
      <c r="AK286" s="106"/>
      <c r="AL286" s="106"/>
      <c r="AM286" s="106"/>
      <c r="AN286" s="106"/>
    </row>
    <row r="287">
      <c r="A287" s="79" t="s">
        <v>591</v>
      </c>
      <c r="B287" s="79" t="s">
        <v>13171</v>
      </c>
      <c r="C287" s="79">
        <v>2011.0</v>
      </c>
      <c r="D287" s="79" t="s">
        <v>11153</v>
      </c>
      <c r="E287" s="79" t="s">
        <v>13172</v>
      </c>
      <c r="F287" s="79" t="s">
        <v>13173</v>
      </c>
      <c r="G287" s="79" t="s">
        <v>13174</v>
      </c>
      <c r="H287" s="79" t="s">
        <v>13175</v>
      </c>
      <c r="I287" s="79" t="s">
        <v>13176</v>
      </c>
      <c r="J287" s="79" t="s">
        <v>13177</v>
      </c>
      <c r="K287" s="79" t="s">
        <v>13178</v>
      </c>
      <c r="L287" s="79" t="s">
        <v>13179</v>
      </c>
      <c r="M287" s="79" t="s">
        <v>13180</v>
      </c>
      <c r="N287" s="79" t="s">
        <v>13181</v>
      </c>
      <c r="O287" s="79" t="s">
        <v>11163</v>
      </c>
      <c r="P287" s="79" t="s">
        <v>824</v>
      </c>
      <c r="Q287" s="79" t="s">
        <v>13182</v>
      </c>
      <c r="R287" s="382" t="s">
        <v>13183</v>
      </c>
      <c r="S287" s="378" t="s">
        <v>13184</v>
      </c>
      <c r="T287" s="79" t="s">
        <v>2662</v>
      </c>
      <c r="U287" s="106"/>
      <c r="V287" s="106"/>
      <c r="W287" s="106"/>
      <c r="X287" s="106"/>
      <c r="Y287" s="106"/>
      <c r="Z287" s="106"/>
      <c r="AA287" s="106"/>
      <c r="AB287" s="106"/>
      <c r="AC287" s="106"/>
      <c r="AD287" s="106"/>
      <c r="AE287" s="106"/>
      <c r="AF287" s="106"/>
      <c r="AG287" s="106"/>
      <c r="AH287" s="106"/>
      <c r="AI287" s="106"/>
      <c r="AJ287" s="106"/>
      <c r="AK287" s="106"/>
      <c r="AL287" s="106"/>
      <c r="AM287" s="79"/>
      <c r="AN287" s="79"/>
    </row>
    <row r="288">
      <c r="A288" s="79" t="s">
        <v>591</v>
      </c>
      <c r="B288" s="79" t="s">
        <v>13185</v>
      </c>
      <c r="C288" s="79">
        <v>2024.0</v>
      </c>
      <c r="D288" s="79" t="s">
        <v>1926</v>
      </c>
      <c r="E288" s="79" t="s">
        <v>10984</v>
      </c>
      <c r="F288" s="79" t="s">
        <v>13186</v>
      </c>
      <c r="G288" s="79" t="s">
        <v>13187</v>
      </c>
      <c r="H288" s="79" t="s">
        <v>13188</v>
      </c>
      <c r="I288" s="79" t="s">
        <v>13189</v>
      </c>
      <c r="J288" s="79" t="s">
        <v>13190</v>
      </c>
      <c r="K288" s="79" t="s">
        <v>13191</v>
      </c>
      <c r="L288" s="79" t="s">
        <v>13192</v>
      </c>
      <c r="M288" s="79" t="s">
        <v>13165</v>
      </c>
      <c r="N288" s="79" t="s">
        <v>13193</v>
      </c>
      <c r="O288" s="79" t="s">
        <v>10993</v>
      </c>
      <c r="P288" s="79" t="s">
        <v>824</v>
      </c>
      <c r="Q288" s="79" t="s">
        <v>13194</v>
      </c>
      <c r="R288" s="382" t="s">
        <v>13195</v>
      </c>
      <c r="S288" s="459" t="s">
        <v>13196</v>
      </c>
      <c r="T288" s="79" t="s">
        <v>1926</v>
      </c>
      <c r="U288" s="106"/>
      <c r="V288" s="106"/>
      <c r="W288" s="106"/>
      <c r="X288" s="106"/>
      <c r="Y288" s="106"/>
      <c r="Z288" s="106"/>
      <c r="AA288" s="106"/>
      <c r="AB288" s="106"/>
      <c r="AC288" s="106"/>
      <c r="AD288" s="106"/>
      <c r="AE288" s="106"/>
      <c r="AF288" s="106"/>
      <c r="AG288" s="106"/>
      <c r="AH288" s="106"/>
      <c r="AI288" s="106"/>
      <c r="AJ288" s="106"/>
      <c r="AK288" s="106"/>
      <c r="AL288" s="106"/>
      <c r="AM288" s="79"/>
      <c r="AN288" s="79"/>
    </row>
    <row r="289">
      <c r="A289" s="79" t="s">
        <v>915</v>
      </c>
      <c r="B289" s="79" t="s">
        <v>13197</v>
      </c>
      <c r="C289" s="79">
        <v>2020.0</v>
      </c>
      <c r="D289" s="79" t="s">
        <v>12163</v>
      </c>
      <c r="E289" s="79" t="s">
        <v>12199</v>
      </c>
      <c r="F289" s="79" t="s">
        <v>13198</v>
      </c>
      <c r="G289" s="79" t="s">
        <v>13199</v>
      </c>
      <c r="H289" s="79" t="s">
        <v>13200</v>
      </c>
      <c r="I289" s="79" t="s">
        <v>13201</v>
      </c>
      <c r="J289" s="79" t="s">
        <v>13202</v>
      </c>
      <c r="K289" s="79" t="s">
        <v>13203</v>
      </c>
      <c r="L289" s="79" t="s">
        <v>13204</v>
      </c>
      <c r="M289" s="79" t="s">
        <v>13165</v>
      </c>
      <c r="N289" s="79" t="s">
        <v>13205</v>
      </c>
      <c r="O289" s="79" t="s">
        <v>10993</v>
      </c>
      <c r="P289" s="79" t="s">
        <v>13206</v>
      </c>
      <c r="Q289" s="79" t="s">
        <v>13207</v>
      </c>
      <c r="R289" s="382" t="s">
        <v>13208</v>
      </c>
      <c r="S289" s="383" t="s">
        <v>13209</v>
      </c>
      <c r="T289" s="106"/>
      <c r="U289" s="106"/>
      <c r="V289" s="106"/>
      <c r="W289" s="106"/>
      <c r="X289" s="106"/>
      <c r="Y289" s="106"/>
      <c r="Z289" s="106"/>
      <c r="AA289" s="106"/>
      <c r="AB289" s="106"/>
      <c r="AC289" s="106"/>
      <c r="AD289" s="106"/>
      <c r="AE289" s="106"/>
      <c r="AF289" s="106"/>
      <c r="AG289" s="106"/>
      <c r="AH289" s="106"/>
      <c r="AI289" s="106"/>
      <c r="AJ289" s="106"/>
      <c r="AK289" s="106"/>
      <c r="AL289" s="106"/>
      <c r="AM289" s="79"/>
      <c r="AN289" s="79"/>
    </row>
  </sheetData>
  <dataValidations>
    <dataValidation type="list" allowBlank="1" showErrorMessage="1" sqref="O117:O132">
      <formula1>"N,Y"</formula1>
    </dataValidation>
    <dataValidation type="list" allowBlank="1" showErrorMessage="1" sqref="E116:E132">
      <formula1>"USA,Australia "</formula1>
    </dataValidation>
  </dataValidations>
  <hyperlinks>
    <hyperlink r:id="rId4" ref="S116"/>
    <hyperlink r:id="rId5" ref="AK116"/>
    <hyperlink r:id="rId6" ref="R117"/>
    <hyperlink r:id="rId7" ref="S117"/>
    <hyperlink r:id="rId8" ref="R118"/>
    <hyperlink r:id="rId9" ref="S118"/>
    <hyperlink r:id="rId10" ref="R119"/>
    <hyperlink r:id="rId11" ref="S119"/>
    <hyperlink r:id="rId12" ref="R120"/>
    <hyperlink r:id="rId13" ref="S120"/>
    <hyperlink r:id="rId14" ref="AK120"/>
    <hyperlink r:id="rId15" ref="R121"/>
    <hyperlink r:id="rId16" ref="S121"/>
    <hyperlink r:id="rId17" ref="R122"/>
    <hyperlink r:id="rId18" ref="S122"/>
    <hyperlink r:id="rId19" ref="R123"/>
    <hyperlink r:id="rId20" ref="S123"/>
    <hyperlink r:id="rId21" ref="R124"/>
    <hyperlink r:id="rId22" ref="R125"/>
    <hyperlink r:id="rId23" ref="S125"/>
    <hyperlink r:id="rId24" ref="R126"/>
    <hyperlink r:id="rId25" ref="R127"/>
    <hyperlink r:id="rId26" ref="S127"/>
    <hyperlink r:id="rId27" ref="R128"/>
    <hyperlink r:id="rId28" ref="S128"/>
    <hyperlink r:id="rId29" ref="R129"/>
    <hyperlink r:id="rId30" ref="S129"/>
    <hyperlink r:id="rId31" ref="R130"/>
    <hyperlink r:id="rId32" ref="S130"/>
    <hyperlink r:id="rId33" ref="R131"/>
    <hyperlink r:id="rId34" ref="S131"/>
    <hyperlink r:id="rId35" ref="R132"/>
    <hyperlink r:id="rId36" ref="S132"/>
    <hyperlink r:id="rId37" ref="R133"/>
    <hyperlink r:id="rId38" ref="R134"/>
    <hyperlink r:id="rId39" ref="S134"/>
    <hyperlink r:id="rId40" ref="R135"/>
    <hyperlink r:id="rId41" ref="S135"/>
    <hyperlink r:id="rId42" ref="R136"/>
    <hyperlink r:id="rId43" ref="S136"/>
    <hyperlink r:id="rId44" ref="R137"/>
    <hyperlink r:id="rId45" ref="S137"/>
    <hyperlink r:id="rId46" ref="R138"/>
    <hyperlink r:id="rId47" ref="S138"/>
    <hyperlink r:id="rId48" ref="R139"/>
    <hyperlink r:id="rId49" ref="S139"/>
    <hyperlink r:id="rId50" ref="R140"/>
    <hyperlink r:id="rId51" ref="S140"/>
    <hyperlink r:id="rId52" ref="R141"/>
    <hyperlink r:id="rId53" ref="S141"/>
    <hyperlink r:id="rId54" ref="R142"/>
    <hyperlink r:id="rId55" ref="S142"/>
    <hyperlink r:id="rId56" ref="R143"/>
    <hyperlink r:id="rId57" ref="S143"/>
    <hyperlink r:id="rId58" ref="R144"/>
    <hyperlink r:id="rId59" ref="S144"/>
    <hyperlink r:id="rId60" ref="R145"/>
    <hyperlink r:id="rId61" ref="S145"/>
    <hyperlink r:id="rId62" ref="R146"/>
    <hyperlink r:id="rId63" ref="S146"/>
    <hyperlink r:id="rId64" ref="R147"/>
    <hyperlink r:id="rId65" ref="S147"/>
    <hyperlink r:id="rId66" ref="R148"/>
    <hyperlink r:id="rId67" ref="S148"/>
    <hyperlink r:id="rId68" ref="R149"/>
    <hyperlink r:id="rId69" ref="S149"/>
    <hyperlink r:id="rId70" ref="R150"/>
    <hyperlink r:id="rId71" ref="S150"/>
    <hyperlink r:id="rId72" ref="R151"/>
    <hyperlink r:id="rId73" ref="S151"/>
    <hyperlink r:id="rId74" ref="R152"/>
    <hyperlink r:id="rId75" ref="S152"/>
    <hyperlink r:id="rId76" ref="R153"/>
    <hyperlink r:id="rId77" ref="S153"/>
    <hyperlink r:id="rId78" ref="R154"/>
    <hyperlink r:id="rId79" ref="S154"/>
    <hyperlink r:id="rId80" ref="R155"/>
    <hyperlink r:id="rId81" ref="S155"/>
    <hyperlink r:id="rId82" ref="R156"/>
    <hyperlink r:id="rId83" ref="S156"/>
    <hyperlink r:id="rId84" ref="AG156"/>
    <hyperlink r:id="rId85" ref="R157"/>
    <hyperlink r:id="rId86" ref="S157"/>
    <hyperlink r:id="rId87" ref="R158"/>
    <hyperlink r:id="rId88" ref="S158"/>
    <hyperlink r:id="rId89" ref="R159"/>
    <hyperlink r:id="rId90" ref="S159"/>
    <hyperlink r:id="rId91" ref="R160"/>
    <hyperlink r:id="rId92" ref="S160"/>
    <hyperlink r:id="rId93" ref="AG160"/>
    <hyperlink r:id="rId94" ref="R161"/>
    <hyperlink r:id="rId95" ref="S161"/>
    <hyperlink r:id="rId96" ref="AG161"/>
    <hyperlink r:id="rId97" ref="R162"/>
    <hyperlink r:id="rId98" ref="S162"/>
    <hyperlink r:id="rId99" ref="AG162"/>
    <hyperlink r:id="rId100" ref="R163"/>
    <hyperlink r:id="rId101" ref="S163"/>
    <hyperlink r:id="rId102" ref="AG163"/>
    <hyperlink r:id="rId103" ref="R164"/>
    <hyperlink r:id="rId104" ref="S164"/>
    <hyperlink r:id="rId105" ref="AG164"/>
    <hyperlink r:id="rId106" ref="R165"/>
    <hyperlink r:id="rId107" ref="S165"/>
    <hyperlink r:id="rId108" ref="AG165"/>
    <hyperlink r:id="rId109" ref="R166"/>
    <hyperlink r:id="rId110" ref="S166"/>
    <hyperlink r:id="rId111" ref="AG166"/>
    <hyperlink r:id="rId112" ref="R167"/>
    <hyperlink r:id="rId113" ref="S167"/>
    <hyperlink r:id="rId114" ref="AG167"/>
    <hyperlink r:id="rId115" ref="R168"/>
    <hyperlink r:id="rId116" ref="S168"/>
    <hyperlink r:id="rId117" ref="AG168"/>
    <hyperlink r:id="rId118" ref="R169"/>
    <hyperlink r:id="rId119" ref="S169"/>
    <hyperlink r:id="rId120" ref="AG169"/>
    <hyperlink r:id="rId121" ref="R170"/>
    <hyperlink r:id="rId122" ref="S170"/>
    <hyperlink r:id="rId123" ref="AG170"/>
    <hyperlink r:id="rId124" ref="R171"/>
    <hyperlink r:id="rId125" ref="S171"/>
    <hyperlink r:id="rId126" ref="AG171"/>
    <hyperlink r:id="rId127" ref="R172"/>
    <hyperlink r:id="rId128" ref="S172"/>
    <hyperlink r:id="rId129" ref="AG172"/>
    <hyperlink r:id="rId130" ref="R173"/>
    <hyperlink r:id="rId131" ref="S173"/>
    <hyperlink r:id="rId132" ref="AG173"/>
    <hyperlink r:id="rId133" ref="R174"/>
    <hyperlink r:id="rId134" ref="S174"/>
    <hyperlink r:id="rId135" ref="AG174"/>
    <hyperlink r:id="rId136" ref="R175"/>
    <hyperlink r:id="rId137" ref="S175"/>
    <hyperlink r:id="rId138" ref="AG175"/>
    <hyperlink r:id="rId139" ref="R176"/>
    <hyperlink r:id="rId140" ref="S176"/>
    <hyperlink r:id="rId141" ref="R177"/>
    <hyperlink r:id="rId142" ref="S177"/>
    <hyperlink r:id="rId143" ref="R178"/>
    <hyperlink r:id="rId144" ref="S178"/>
    <hyperlink r:id="rId145" ref="R179"/>
    <hyperlink r:id="rId146" ref="S179"/>
    <hyperlink r:id="rId147" ref="AG179"/>
    <hyperlink r:id="rId148" ref="R180"/>
    <hyperlink r:id="rId149" ref="S180"/>
    <hyperlink r:id="rId150" ref="AG180"/>
    <hyperlink r:id="rId151" ref="R181"/>
    <hyperlink r:id="rId152" ref="S181"/>
    <hyperlink r:id="rId153" ref="R182"/>
    <hyperlink r:id="rId154" ref="S182"/>
    <hyperlink r:id="rId155" ref="R183"/>
    <hyperlink r:id="rId156" ref="S183"/>
    <hyperlink r:id="rId157" ref="AG183"/>
    <hyperlink r:id="rId158" ref="R184"/>
    <hyperlink r:id="rId159" ref="S184"/>
    <hyperlink r:id="rId160" ref="R185"/>
    <hyperlink r:id="rId161" ref="S185"/>
    <hyperlink r:id="rId162" ref="R186"/>
    <hyperlink r:id="rId163" ref="S186"/>
    <hyperlink r:id="rId164" ref="AG186"/>
    <hyperlink r:id="rId165" ref="R187"/>
    <hyperlink r:id="rId166" ref="S187"/>
    <hyperlink r:id="rId167" ref="AG187"/>
    <hyperlink r:id="rId168" ref="R188"/>
    <hyperlink r:id="rId169" ref="S188"/>
    <hyperlink r:id="rId170" ref="AG188"/>
    <hyperlink r:id="rId171" ref="R189"/>
    <hyperlink r:id="rId172" ref="S189"/>
    <hyperlink r:id="rId173" ref="R190"/>
    <hyperlink r:id="rId174" ref="S190"/>
    <hyperlink r:id="rId175" ref="R191"/>
    <hyperlink r:id="rId176" ref="S191"/>
    <hyperlink r:id="rId177" ref="R192"/>
    <hyperlink r:id="rId178" ref="S192"/>
    <hyperlink r:id="rId179" ref="R193"/>
    <hyperlink r:id="rId180" ref="S193"/>
    <hyperlink r:id="rId181" ref="R194"/>
    <hyperlink r:id="rId182" ref="S194"/>
    <hyperlink r:id="rId183" ref="R195"/>
    <hyperlink r:id="rId184" ref="S195"/>
    <hyperlink r:id="rId185" ref="AG195"/>
    <hyperlink r:id="rId186" ref="R196"/>
    <hyperlink r:id="rId187" ref="S196"/>
    <hyperlink r:id="rId188" ref="AG196"/>
    <hyperlink r:id="rId189" ref="R197"/>
    <hyperlink r:id="rId190" ref="S197"/>
    <hyperlink r:id="rId191" ref="T197"/>
    <hyperlink r:id="rId192" ref="AK197"/>
    <hyperlink r:id="rId193" ref="R198"/>
    <hyperlink r:id="rId194" ref="S198"/>
    <hyperlink r:id="rId195" ref="AG198"/>
    <hyperlink r:id="rId196" ref="R199"/>
    <hyperlink r:id="rId197" ref="S199"/>
    <hyperlink r:id="rId198" ref="R201"/>
    <hyperlink r:id="rId199" ref="S201"/>
    <hyperlink r:id="rId200" ref="AK201"/>
    <hyperlink r:id="rId201" ref="R202"/>
    <hyperlink r:id="rId202" ref="S202"/>
    <hyperlink r:id="rId203" ref="R203"/>
    <hyperlink r:id="rId204" ref="S203"/>
    <hyperlink r:id="rId205" ref="R204"/>
    <hyperlink r:id="rId206" ref="S204"/>
    <hyperlink r:id="rId207" ref="D205"/>
    <hyperlink r:id="rId208" ref="R205"/>
    <hyperlink r:id="rId209" ref="S205"/>
    <hyperlink r:id="rId210" ref="AK205"/>
    <hyperlink r:id="rId211" ref="R206"/>
    <hyperlink r:id="rId212" ref="S206"/>
    <hyperlink r:id="rId213" ref="R207"/>
    <hyperlink r:id="rId214" ref="S207"/>
    <hyperlink r:id="rId215" ref="R208"/>
    <hyperlink r:id="rId216" ref="S208"/>
    <hyperlink r:id="rId217" ref="R209"/>
    <hyperlink r:id="rId218" ref="S209"/>
    <hyperlink r:id="rId219" ref="N210"/>
    <hyperlink r:id="rId220" ref="O210"/>
    <hyperlink r:id="rId221" ref="P210"/>
    <hyperlink r:id="rId222" ref="R210"/>
    <hyperlink r:id="rId223" ref="R211"/>
    <hyperlink r:id="rId224" ref="R212"/>
    <hyperlink r:id="rId225" ref="S212"/>
    <hyperlink r:id="rId226" ref="R213"/>
    <hyperlink r:id="rId227" ref="S213"/>
    <hyperlink r:id="rId228" ref="R214"/>
    <hyperlink r:id="rId229" ref="S214"/>
    <hyperlink r:id="rId230" ref="R215"/>
    <hyperlink r:id="rId231" ref="S215"/>
    <hyperlink r:id="rId232" ref="R216"/>
    <hyperlink r:id="rId233" ref="S216"/>
    <hyperlink r:id="rId234" ref="R217"/>
    <hyperlink r:id="rId235" ref="S217"/>
    <hyperlink r:id="rId236" ref="S218"/>
    <hyperlink r:id="rId237" ref="R219"/>
    <hyperlink r:id="rId238" ref="S219"/>
    <hyperlink r:id="rId239" ref="R220"/>
    <hyperlink r:id="rId240" ref="S220"/>
    <hyperlink r:id="rId241" ref="R221"/>
    <hyperlink r:id="rId242" ref="S221"/>
    <hyperlink r:id="rId243" ref="R222"/>
    <hyperlink r:id="rId244" ref="S222"/>
    <hyperlink r:id="rId245" ref="S223"/>
    <hyperlink r:id="rId246" ref="R224"/>
    <hyperlink r:id="rId247" ref="S224"/>
    <hyperlink r:id="rId248" ref="R225"/>
    <hyperlink r:id="rId249" ref="S225"/>
    <hyperlink r:id="rId250" ref="R226"/>
    <hyperlink r:id="rId251" ref="S226"/>
    <hyperlink r:id="rId252" ref="R227"/>
    <hyperlink r:id="rId253" ref="S227"/>
    <hyperlink r:id="rId254" ref="R228"/>
    <hyperlink r:id="rId255" ref="S228"/>
    <hyperlink r:id="rId256" ref="R229"/>
    <hyperlink r:id="rId257" ref="S229"/>
    <hyperlink r:id="rId258" ref="R230"/>
    <hyperlink r:id="rId259" ref="S230"/>
    <hyperlink r:id="rId260" ref="R231"/>
    <hyperlink r:id="rId261" ref="S231"/>
    <hyperlink r:id="rId262" ref="R232"/>
    <hyperlink r:id="rId263" ref="S232"/>
    <hyperlink r:id="rId264" ref="R233"/>
    <hyperlink r:id="rId265" ref="S233"/>
    <hyperlink r:id="rId266" ref="R234"/>
    <hyperlink r:id="rId267" ref="S234"/>
    <hyperlink r:id="rId268" ref="R235"/>
    <hyperlink r:id="rId269" ref="S235"/>
    <hyperlink r:id="rId270" ref="R236"/>
    <hyperlink r:id="rId271" ref="S236"/>
    <hyperlink r:id="rId272" ref="R237"/>
    <hyperlink r:id="rId273" ref="S237"/>
    <hyperlink r:id="rId274" ref="R238"/>
    <hyperlink r:id="rId275" ref="S238"/>
    <hyperlink r:id="rId276" ref="R239"/>
    <hyperlink r:id="rId277" ref="S239"/>
    <hyperlink r:id="rId278" ref="R240"/>
    <hyperlink r:id="rId279" ref="S240"/>
    <hyperlink r:id="rId280" ref="S241"/>
    <hyperlink r:id="rId281" ref="R242"/>
    <hyperlink r:id="rId282" ref="S242"/>
    <hyperlink r:id="rId283" ref="R243"/>
    <hyperlink r:id="rId284" ref="S243"/>
    <hyperlink r:id="rId285" ref="R244"/>
    <hyperlink r:id="rId286" ref="S244"/>
    <hyperlink r:id="rId287" ref="R245"/>
    <hyperlink r:id="rId288" ref="S245"/>
    <hyperlink r:id="rId289" ref="AG245"/>
    <hyperlink r:id="rId290" ref="N246"/>
    <hyperlink r:id="rId291" ref="R246"/>
    <hyperlink r:id="rId292" ref="S246"/>
    <hyperlink r:id="rId293" ref="AG246"/>
    <hyperlink r:id="rId294" ref="S247"/>
    <hyperlink r:id="rId295" ref="AG247"/>
    <hyperlink r:id="rId296" ref="D248"/>
    <hyperlink r:id="rId297" ref="R248"/>
    <hyperlink r:id="rId298" ref="S248"/>
    <hyperlink r:id="rId299" ref="AG248"/>
    <hyperlink r:id="rId300" ref="R249"/>
    <hyperlink r:id="rId301" ref="S249"/>
    <hyperlink r:id="rId302" ref="AG249"/>
    <hyperlink r:id="rId303" ref="R250"/>
    <hyperlink r:id="rId304" ref="S250"/>
    <hyperlink r:id="rId305" ref="AG250"/>
    <hyperlink r:id="rId306" ref="R251"/>
    <hyperlink r:id="rId307" ref="S251"/>
    <hyperlink r:id="rId308" ref="AG251"/>
    <hyperlink r:id="rId309" ref="R252"/>
    <hyperlink r:id="rId310" ref="S252"/>
    <hyperlink r:id="rId311" ref="AG252"/>
    <hyperlink r:id="rId312" ref="R253"/>
    <hyperlink r:id="rId313" ref="S253"/>
    <hyperlink r:id="rId314" ref="AG253"/>
    <hyperlink r:id="rId315" ref="R254"/>
    <hyperlink r:id="rId316" ref="S254"/>
    <hyperlink r:id="rId317" ref="AG254"/>
    <hyperlink r:id="rId318" ref="S255"/>
    <hyperlink r:id="rId319" ref="AG255"/>
    <hyperlink r:id="rId320" ref="S256"/>
    <hyperlink r:id="rId321" ref="AG256"/>
    <hyperlink r:id="rId322" ref="R257"/>
    <hyperlink r:id="rId323" ref="S257"/>
    <hyperlink r:id="rId324" ref="AG257"/>
    <hyperlink r:id="rId325" ref="R258"/>
    <hyperlink r:id="rId326" ref="S258"/>
    <hyperlink r:id="rId327" ref="AG258"/>
    <hyperlink r:id="rId328" ref="R259"/>
    <hyperlink r:id="rId329" ref="S259"/>
    <hyperlink r:id="rId330" ref="AG259"/>
    <hyperlink r:id="rId331" ref="R260"/>
    <hyperlink r:id="rId332" ref="S260"/>
    <hyperlink r:id="rId333" ref="AG260"/>
    <hyperlink r:id="rId334" ref="R261"/>
    <hyperlink r:id="rId335" ref="S261"/>
    <hyperlink r:id="rId336" ref="R262"/>
    <hyperlink r:id="rId337" ref="S262"/>
    <hyperlink r:id="rId338" ref="R263"/>
    <hyperlink r:id="rId339" ref="R264"/>
    <hyperlink r:id="rId340" ref="S264"/>
    <hyperlink r:id="rId341" ref="AG264"/>
    <hyperlink r:id="rId342" ref="R265"/>
    <hyperlink r:id="rId343" ref="S265"/>
    <hyperlink r:id="rId344" ref="AG265"/>
    <hyperlink r:id="rId345" ref="R266"/>
    <hyperlink r:id="rId346" ref="S266"/>
    <hyperlink r:id="rId347" ref="R267"/>
    <hyperlink r:id="rId348" ref="S267"/>
    <hyperlink r:id="rId349" ref="R268"/>
    <hyperlink r:id="rId350" ref="S268"/>
    <hyperlink r:id="rId351" ref="AG268"/>
    <hyperlink r:id="rId352" ref="R269"/>
    <hyperlink r:id="rId353" ref="S269"/>
    <hyperlink r:id="rId354" ref="R270"/>
    <hyperlink r:id="rId355" ref="S270"/>
    <hyperlink r:id="rId356" ref="R271"/>
    <hyperlink r:id="rId357" ref="S271"/>
    <hyperlink r:id="rId358" ref="AG271"/>
    <hyperlink r:id="rId359" ref="R272"/>
    <hyperlink r:id="rId360" ref="S272"/>
    <hyperlink r:id="rId361" ref="AG272"/>
    <hyperlink r:id="rId362" ref="R273"/>
    <hyperlink r:id="rId363" ref="S273"/>
    <hyperlink r:id="rId364" ref="AG273"/>
    <hyperlink r:id="rId365" ref="R274"/>
    <hyperlink r:id="rId366" ref="S274"/>
    <hyperlink r:id="rId367" ref="R275"/>
    <hyperlink r:id="rId368" ref="S275"/>
    <hyperlink r:id="rId369" ref="R276"/>
    <hyperlink r:id="rId370" ref="S276"/>
    <hyperlink r:id="rId371" ref="R277"/>
    <hyperlink r:id="rId372" ref="S277"/>
    <hyperlink r:id="rId373" ref="R278"/>
    <hyperlink r:id="rId374" ref="S278"/>
    <hyperlink r:id="rId375" ref="R279"/>
    <hyperlink r:id="rId376" ref="S279"/>
    <hyperlink r:id="rId377" ref="R280"/>
    <hyperlink r:id="rId378" ref="S280"/>
    <hyperlink r:id="rId379" ref="AG280"/>
    <hyperlink r:id="rId380" ref="R281"/>
    <hyperlink r:id="rId381" ref="S281"/>
    <hyperlink r:id="rId382" ref="AG281"/>
    <hyperlink r:id="rId383" ref="R282"/>
    <hyperlink r:id="rId384" ref="S282"/>
    <hyperlink r:id="rId385" ref="AK282"/>
    <hyperlink r:id="rId386" ref="R283"/>
    <hyperlink r:id="rId387" ref="S283"/>
    <hyperlink r:id="rId388" ref="AG283"/>
    <hyperlink r:id="rId389" ref="R284"/>
    <hyperlink r:id="rId390" ref="S284"/>
    <hyperlink r:id="rId391" ref="R285"/>
    <hyperlink r:id="rId392" ref="R286"/>
    <hyperlink r:id="rId393" ref="S286"/>
    <hyperlink r:id="rId394" ref="R287"/>
    <hyperlink r:id="rId395" ref="S287"/>
    <hyperlink r:id="rId396" ref="R288"/>
    <hyperlink r:id="rId397" ref="S288"/>
    <hyperlink r:id="rId398" ref="R289"/>
    <hyperlink r:id="rId399" ref="S289"/>
  </hyperlinks>
  <printOptions gridLines="1" horizontalCentered="1"/>
  <pageMargins bottom="0.75" footer="0.0" header="0.0" left="0.7" right="0.7" top="0.75"/>
  <pageSetup fitToHeight="0" cellComments="atEnd" orientation="landscape" pageOrder="overThenDown"/>
  <drawing r:id="rId400"/>
  <legacyDrawing r:id="rId40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5"/>
  </cols>
  <sheetData>
    <row r="1">
      <c r="A1" s="2" t="s">
        <v>0</v>
      </c>
      <c r="C1" s="460" t="s">
        <v>13210</v>
      </c>
      <c r="H1" s="132"/>
      <c r="I1" s="132"/>
      <c r="J1" s="461" t="s">
        <v>13211</v>
      </c>
      <c r="K1" s="462">
        <v>1.0</v>
      </c>
      <c r="L1" s="462">
        <v>2.0</v>
      </c>
      <c r="M1" s="462">
        <v>3.0</v>
      </c>
      <c r="N1" s="462">
        <v>4.0</v>
      </c>
      <c r="O1" s="463"/>
    </row>
    <row r="2">
      <c r="C2" s="132" t="s">
        <v>13212</v>
      </c>
      <c r="G2" s="2" t="s">
        <v>13213</v>
      </c>
      <c r="H2" s="132"/>
      <c r="I2" s="132"/>
      <c r="J2" s="60" t="s">
        <v>13214</v>
      </c>
      <c r="K2" s="60" t="s">
        <v>13215</v>
      </c>
      <c r="L2" s="60" t="s">
        <v>13216</v>
      </c>
      <c r="M2" s="60" t="s">
        <v>13217</v>
      </c>
      <c r="N2" s="60" t="s">
        <v>13218</v>
      </c>
      <c r="O2" s="464"/>
    </row>
    <row r="3">
      <c r="A3" s="132"/>
      <c r="B3" s="132"/>
      <c r="C3" s="132"/>
      <c r="D3" s="132"/>
      <c r="E3" s="132"/>
      <c r="F3" s="132"/>
      <c r="G3" s="465" t="s">
        <v>13219</v>
      </c>
      <c r="H3" s="132"/>
      <c r="I3" s="132"/>
      <c r="J3" s="60" t="s">
        <v>13220</v>
      </c>
      <c r="K3" s="60"/>
      <c r="L3" s="60"/>
      <c r="M3" s="60"/>
      <c r="N3" s="60"/>
      <c r="O3" s="74"/>
    </row>
    <row r="4">
      <c r="A4" s="132"/>
      <c r="B4" s="132"/>
      <c r="C4" s="253" t="s">
        <v>13221</v>
      </c>
      <c r="D4" s="132"/>
      <c r="E4" s="132"/>
      <c r="F4" s="132"/>
      <c r="G4" s="465"/>
      <c r="H4" s="132"/>
      <c r="I4" s="132"/>
      <c r="J4" s="132"/>
      <c r="K4" s="132"/>
      <c r="L4" s="132"/>
      <c r="M4" s="132"/>
      <c r="N4" s="132"/>
      <c r="O4" s="74"/>
    </row>
    <row r="5" ht="22.5" customHeight="1">
      <c r="A5" s="466" t="s">
        <v>13222</v>
      </c>
      <c r="B5" s="467" t="s">
        <v>13223</v>
      </c>
      <c r="C5" s="466" t="s">
        <v>13224</v>
      </c>
      <c r="D5" s="466" t="s">
        <v>13225</v>
      </c>
      <c r="E5" s="466" t="s">
        <v>10972</v>
      </c>
      <c r="F5" s="466" t="s">
        <v>13226</v>
      </c>
      <c r="G5" s="466" t="s">
        <v>13227</v>
      </c>
      <c r="H5" s="466" t="s">
        <v>13228</v>
      </c>
      <c r="I5" s="466" t="s">
        <v>13229</v>
      </c>
      <c r="J5" s="466" t="s">
        <v>13230</v>
      </c>
      <c r="K5" s="466" t="s">
        <v>13231</v>
      </c>
      <c r="L5" s="466" t="s">
        <v>13232</v>
      </c>
      <c r="M5" s="466" t="s">
        <v>13233</v>
      </c>
      <c r="N5" s="466" t="s">
        <v>13234</v>
      </c>
      <c r="O5" s="466" t="s">
        <v>13235</v>
      </c>
    </row>
    <row r="6" ht="22.5" customHeight="1">
      <c r="A6" s="468" t="s">
        <v>5335</v>
      </c>
      <c r="B6" s="469" t="s">
        <v>13236</v>
      </c>
      <c r="C6" s="470">
        <v>1.0</v>
      </c>
      <c r="D6" s="471" t="s">
        <v>13237</v>
      </c>
      <c r="E6" s="472" t="s">
        <v>13238</v>
      </c>
      <c r="F6" s="470">
        <v>0.94</v>
      </c>
      <c r="G6" s="470">
        <v>6.50771E-4</v>
      </c>
      <c r="H6" s="470">
        <v>5898.0</v>
      </c>
      <c r="I6" s="470">
        <v>32436.0</v>
      </c>
      <c r="J6" s="473">
        <v>38334.0</v>
      </c>
      <c r="K6" s="472" t="s">
        <v>13239</v>
      </c>
      <c r="L6" s="470">
        <v>0.89</v>
      </c>
      <c r="M6" s="470">
        <v>0.99</v>
      </c>
      <c r="N6" s="470">
        <v>2.0</v>
      </c>
      <c r="O6" s="474"/>
    </row>
    <row r="7" ht="22.5" customHeight="1">
      <c r="A7" s="475" t="s">
        <v>4845</v>
      </c>
      <c r="B7" s="476" t="s">
        <v>10920</v>
      </c>
      <c r="C7" s="477">
        <v>1.0</v>
      </c>
      <c r="D7" s="478" t="s">
        <v>13237</v>
      </c>
      <c r="E7" s="479" t="s">
        <v>13240</v>
      </c>
      <c r="F7" s="478">
        <v>-2.64</v>
      </c>
      <c r="G7" s="478">
        <v>0.5817953457</v>
      </c>
      <c r="H7" s="478">
        <v>208.0</v>
      </c>
      <c r="I7" s="478">
        <v>935.0</v>
      </c>
      <c r="J7" s="480">
        <v>1143.0</v>
      </c>
      <c r="K7" s="481" t="s">
        <v>13239</v>
      </c>
      <c r="L7" s="478">
        <v>1.4</v>
      </c>
      <c r="M7" s="478">
        <v>4.39</v>
      </c>
      <c r="N7" s="478">
        <v>1.0</v>
      </c>
      <c r="O7" s="482"/>
    </row>
    <row r="8" ht="22.5" customHeight="1">
      <c r="A8" s="483" t="s">
        <v>9428</v>
      </c>
      <c r="B8" s="484" t="s">
        <v>10920</v>
      </c>
      <c r="C8" s="485">
        <v>1.0</v>
      </c>
      <c r="D8" s="486" t="s">
        <v>13237</v>
      </c>
      <c r="E8" s="487" t="s">
        <v>13241</v>
      </c>
      <c r="F8" s="488">
        <v>0.16</v>
      </c>
      <c r="G8" s="488">
        <v>0.005472980008</v>
      </c>
      <c r="H8" s="488">
        <v>215.0</v>
      </c>
      <c r="I8" s="488">
        <v>1778.0</v>
      </c>
      <c r="J8" s="488">
        <v>1993.0</v>
      </c>
      <c r="K8" s="489" t="s">
        <v>13239</v>
      </c>
      <c r="L8" s="488">
        <v>0.07</v>
      </c>
      <c r="M8" s="488">
        <v>0.36</v>
      </c>
      <c r="N8" s="488">
        <v>2.0</v>
      </c>
      <c r="O8" s="490" t="s">
        <v>13242</v>
      </c>
    </row>
    <row r="9" ht="22.5" customHeight="1">
      <c r="A9" s="491" t="s">
        <v>2889</v>
      </c>
      <c r="B9" s="476" t="s">
        <v>10920</v>
      </c>
      <c r="C9" s="492">
        <v>1.0</v>
      </c>
      <c r="D9" s="486" t="s">
        <v>13237</v>
      </c>
      <c r="E9" s="487" t="s">
        <v>13240</v>
      </c>
      <c r="F9" s="492">
        <v>-16.95</v>
      </c>
      <c r="G9" s="486">
        <v>19.36449006</v>
      </c>
      <c r="H9" s="486">
        <v>1005.0</v>
      </c>
      <c r="I9" s="493">
        <v>5299.0</v>
      </c>
      <c r="J9" s="493">
        <v>6304.0</v>
      </c>
      <c r="K9" s="487" t="s">
        <v>13239</v>
      </c>
      <c r="L9" s="492">
        <v>10.53</v>
      </c>
      <c r="M9" s="492">
        <v>27.78</v>
      </c>
      <c r="N9" s="486">
        <v>2.0</v>
      </c>
      <c r="O9" s="490"/>
    </row>
    <row r="10" ht="22.5" customHeight="1">
      <c r="A10" s="494" t="s">
        <v>2528</v>
      </c>
      <c r="B10" s="495" t="s">
        <v>10920</v>
      </c>
      <c r="C10" s="492">
        <v>2.0</v>
      </c>
      <c r="D10" s="486" t="s">
        <v>13243</v>
      </c>
      <c r="E10" s="487" t="s">
        <v>13240</v>
      </c>
      <c r="F10" s="492">
        <v>-2.4</v>
      </c>
      <c r="G10" s="486">
        <v>1.84</v>
      </c>
      <c r="H10" s="485">
        <v>20.0</v>
      </c>
      <c r="I10" s="485">
        <v>111.0</v>
      </c>
      <c r="J10" s="485">
        <v>131.0</v>
      </c>
      <c r="K10" s="496" t="s">
        <v>13239</v>
      </c>
      <c r="L10" s="486">
        <v>1.0</v>
      </c>
      <c r="M10" s="486">
        <v>5.8</v>
      </c>
      <c r="N10" s="486">
        <v>4.0</v>
      </c>
      <c r="O10" s="490"/>
    </row>
    <row r="11" ht="22.5" customHeight="1">
      <c r="A11" s="475" t="s">
        <v>2410</v>
      </c>
      <c r="B11" s="476" t="s">
        <v>10920</v>
      </c>
      <c r="C11" s="485">
        <v>2.0</v>
      </c>
      <c r="D11" s="486" t="s">
        <v>13243</v>
      </c>
      <c r="E11" s="496" t="s">
        <v>13244</v>
      </c>
      <c r="F11" s="485">
        <v>-0.88</v>
      </c>
      <c r="G11" s="486">
        <v>0.001099802166</v>
      </c>
      <c r="H11" s="485">
        <v>8324.0</v>
      </c>
      <c r="I11" s="497">
        <v>213320.0</v>
      </c>
      <c r="J11" s="485">
        <v>221644.0</v>
      </c>
      <c r="K11" s="496" t="s">
        <v>13245</v>
      </c>
      <c r="L11" s="485">
        <v>0.82</v>
      </c>
      <c r="M11" s="485">
        <v>0.95</v>
      </c>
      <c r="N11" s="485">
        <v>2.0</v>
      </c>
      <c r="O11" s="485" t="s">
        <v>13246</v>
      </c>
    </row>
    <row r="12" ht="22.5" customHeight="1">
      <c r="A12" s="498" t="s">
        <v>3940</v>
      </c>
      <c r="B12" s="499" t="s">
        <v>10920</v>
      </c>
      <c r="C12" s="485">
        <v>2.0</v>
      </c>
      <c r="D12" s="485" t="s">
        <v>13243</v>
      </c>
      <c r="E12" s="496" t="s">
        <v>13240</v>
      </c>
      <c r="F12" s="485">
        <v>0.87</v>
      </c>
      <c r="G12" s="485">
        <v>0.05628514161</v>
      </c>
      <c r="H12" s="485">
        <v>824.0</v>
      </c>
      <c r="I12" s="485">
        <v>1643.0</v>
      </c>
      <c r="J12" s="485">
        <v>2467.0</v>
      </c>
      <c r="K12" s="496" t="s">
        <v>13239</v>
      </c>
      <c r="L12" s="485">
        <v>0.52</v>
      </c>
      <c r="M12" s="485">
        <v>1.45</v>
      </c>
      <c r="N12" s="485">
        <v>2.0</v>
      </c>
      <c r="O12" s="485" t="s">
        <v>13247</v>
      </c>
    </row>
    <row r="13" ht="22.5" customHeight="1">
      <c r="A13" s="475" t="s">
        <v>3948</v>
      </c>
      <c r="B13" s="500" t="s">
        <v>13248</v>
      </c>
      <c r="C13" s="485">
        <v>3.0</v>
      </c>
      <c r="D13" s="486" t="s">
        <v>13249</v>
      </c>
      <c r="E13" s="496" t="s">
        <v>13240</v>
      </c>
      <c r="F13" s="492">
        <v>-2880.0</v>
      </c>
      <c r="G13" s="486">
        <v>0.02040816327</v>
      </c>
      <c r="H13" s="486">
        <v>193.0</v>
      </c>
      <c r="I13" s="486">
        <v>2929.0</v>
      </c>
      <c r="J13" s="493">
        <v>3122.0</v>
      </c>
      <c r="K13" s="487" t="s">
        <v>13239</v>
      </c>
      <c r="L13" s="501">
        <v>0.32</v>
      </c>
      <c r="M13" s="501">
        <v>0.76</v>
      </c>
      <c r="N13" s="486">
        <v>2.0</v>
      </c>
      <c r="O13" s="490"/>
    </row>
    <row r="14" ht="22.5" customHeight="1">
      <c r="A14" s="494" t="s">
        <v>845</v>
      </c>
      <c r="B14" s="502" t="s">
        <v>13250</v>
      </c>
      <c r="C14" s="492">
        <v>3.0</v>
      </c>
      <c r="D14" s="486" t="s">
        <v>13249</v>
      </c>
      <c r="E14" s="489" t="s">
        <v>13251</v>
      </c>
      <c r="F14" s="485">
        <v>2966.4</v>
      </c>
      <c r="G14" s="486">
        <v>1.5625</v>
      </c>
      <c r="H14" s="486">
        <v>124.0</v>
      </c>
      <c r="I14" s="486">
        <v>99.0</v>
      </c>
      <c r="J14" s="486">
        <v>223.0</v>
      </c>
      <c r="K14" s="487" t="s">
        <v>13239</v>
      </c>
      <c r="L14" s="486">
        <v>4.06</v>
      </c>
      <c r="M14" s="486">
        <v>5.31</v>
      </c>
      <c r="N14" s="486">
        <v>3.0</v>
      </c>
      <c r="O14" s="490"/>
    </row>
    <row r="15" ht="22.5" customHeight="1">
      <c r="A15" s="475" t="s">
        <v>13252</v>
      </c>
      <c r="B15" s="503" t="s">
        <v>13250</v>
      </c>
      <c r="C15" s="485">
        <v>3.0</v>
      </c>
      <c r="D15" s="486" t="s">
        <v>13249</v>
      </c>
      <c r="E15" s="496" t="s">
        <v>13240</v>
      </c>
      <c r="F15" s="488">
        <v>-1396.8</v>
      </c>
      <c r="G15" s="485">
        <v>0.36</v>
      </c>
      <c r="H15" s="485">
        <v>297.0</v>
      </c>
      <c r="I15" s="497">
        <v>38216.0</v>
      </c>
      <c r="J15" s="497">
        <v>38513.0</v>
      </c>
      <c r="K15" s="496" t="s">
        <v>13239</v>
      </c>
      <c r="L15" s="485">
        <v>0.85</v>
      </c>
      <c r="M15" s="485">
        <v>3.19</v>
      </c>
      <c r="N15" s="485">
        <v>2.0</v>
      </c>
      <c r="O15" s="485" t="s">
        <v>13253</v>
      </c>
    </row>
    <row r="16" ht="22.5" customHeight="1">
      <c r="A16" s="498" t="s">
        <v>1975</v>
      </c>
      <c r="B16" s="504" t="s">
        <v>13248</v>
      </c>
      <c r="C16" s="485">
        <v>3.0</v>
      </c>
      <c r="D16" s="486" t="s">
        <v>13249</v>
      </c>
      <c r="E16" s="496" t="s">
        <v>13240</v>
      </c>
      <c r="F16" s="485">
        <v>-4.85</v>
      </c>
      <c r="G16" s="485">
        <v>5.76</v>
      </c>
      <c r="H16" s="485">
        <v>54.0</v>
      </c>
      <c r="I16" s="497">
        <v>3398.0</v>
      </c>
      <c r="J16" s="488">
        <v>3452.0</v>
      </c>
      <c r="K16" s="496" t="s">
        <v>11182</v>
      </c>
      <c r="L16" s="505" t="s">
        <v>13254</v>
      </c>
      <c r="M16" s="505" t="s">
        <v>13254</v>
      </c>
      <c r="N16" s="485">
        <v>3.0</v>
      </c>
      <c r="O16" s="485" t="s">
        <v>13255</v>
      </c>
    </row>
    <row r="17" ht="22.5" customHeight="1">
      <c r="A17" s="475" t="s">
        <v>4791</v>
      </c>
      <c r="B17" s="503" t="s">
        <v>13250</v>
      </c>
      <c r="C17" s="485">
        <v>3.0</v>
      </c>
      <c r="D17" s="485" t="s">
        <v>13249</v>
      </c>
      <c r="E17" s="496" t="s">
        <v>13240</v>
      </c>
      <c r="F17" s="485">
        <v>-38.0</v>
      </c>
      <c r="G17" s="485">
        <v>6.507705123</v>
      </c>
      <c r="H17" s="497">
        <v>5389.0</v>
      </c>
      <c r="I17" s="497">
        <v>17607.0</v>
      </c>
      <c r="J17" s="497">
        <v>22996.0</v>
      </c>
      <c r="K17" s="496" t="s">
        <v>11182</v>
      </c>
      <c r="L17" s="488">
        <v>34.0</v>
      </c>
      <c r="M17" s="488">
        <v>44.0</v>
      </c>
      <c r="N17" s="486">
        <v>1.0</v>
      </c>
    </row>
    <row r="18" ht="22.5" customHeight="1">
      <c r="A18" s="506" t="s">
        <v>13256</v>
      </c>
      <c r="B18" s="507" t="s">
        <v>13248</v>
      </c>
      <c r="C18" s="492">
        <v>4.0</v>
      </c>
      <c r="D18" s="485" t="s">
        <v>13257</v>
      </c>
      <c r="E18" s="487" t="s">
        <v>13258</v>
      </c>
      <c r="F18" s="492">
        <v>0.37</v>
      </c>
      <c r="G18" s="492">
        <v>0.01225765306</v>
      </c>
      <c r="H18" s="486">
        <v>31.0</v>
      </c>
      <c r="I18" s="486">
        <v>34.0</v>
      </c>
      <c r="J18" s="492">
        <v>65.0</v>
      </c>
      <c r="K18" s="496" t="s">
        <v>13245</v>
      </c>
      <c r="L18" s="486">
        <v>0.155</v>
      </c>
      <c r="M18" s="486">
        <v>0.589</v>
      </c>
      <c r="N18" s="486">
        <v>1.0</v>
      </c>
      <c r="O18" s="508" t="s">
        <v>13259</v>
      </c>
    </row>
    <row r="19" ht="22.5" customHeight="1">
      <c r="A19" s="509" t="s">
        <v>11969</v>
      </c>
      <c r="B19" s="510" t="s">
        <v>13236</v>
      </c>
      <c r="C19" s="485">
        <v>4.0</v>
      </c>
      <c r="D19" s="485" t="s">
        <v>13257</v>
      </c>
      <c r="E19" s="496" t="s">
        <v>13251</v>
      </c>
      <c r="F19" s="485">
        <v>0.8</v>
      </c>
      <c r="G19" s="486">
        <v>0.02189192003</v>
      </c>
      <c r="H19" s="485">
        <v>124.0</v>
      </c>
      <c r="I19" s="485">
        <v>69.0</v>
      </c>
      <c r="J19" s="485">
        <v>193.0</v>
      </c>
      <c r="K19" s="496" t="s">
        <v>11182</v>
      </c>
      <c r="L19" s="485">
        <v>0.39</v>
      </c>
      <c r="M19" s="485">
        <v>0.97</v>
      </c>
      <c r="N19" s="485">
        <v>1.0</v>
      </c>
      <c r="O19" s="485" t="s">
        <v>13260</v>
      </c>
    </row>
    <row r="20" ht="22.5" customHeight="1">
      <c r="A20" s="511" t="s">
        <v>2814</v>
      </c>
      <c r="B20" s="512" t="s">
        <v>13236</v>
      </c>
      <c r="C20" s="492">
        <v>4.0</v>
      </c>
      <c r="D20" s="485" t="s">
        <v>13257</v>
      </c>
      <c r="E20" s="487" t="s">
        <v>13261</v>
      </c>
      <c r="F20" s="492">
        <v>-0.175</v>
      </c>
      <c r="G20" s="486">
        <v>0.04164931279</v>
      </c>
      <c r="H20" s="492">
        <v>279.0</v>
      </c>
      <c r="I20" s="488">
        <v>219.0</v>
      </c>
      <c r="J20" s="501">
        <v>498.0</v>
      </c>
      <c r="K20" s="513" t="s">
        <v>11182</v>
      </c>
      <c r="L20" s="486">
        <v>3.6</v>
      </c>
      <c r="M20" s="486">
        <v>4.4</v>
      </c>
      <c r="N20" s="485">
        <v>2.0</v>
      </c>
      <c r="O20" s="490"/>
    </row>
    <row r="21" ht="22.5" customHeight="1">
      <c r="A21" s="509" t="s">
        <v>3168</v>
      </c>
      <c r="B21" s="500" t="s">
        <v>13248</v>
      </c>
      <c r="C21" s="485">
        <v>4.0</v>
      </c>
      <c r="D21" s="485" t="s">
        <v>13257</v>
      </c>
      <c r="E21" s="496" t="s">
        <v>13258</v>
      </c>
      <c r="F21" s="485">
        <v>1.48</v>
      </c>
      <c r="G21" s="485">
        <v>0.07590587255</v>
      </c>
      <c r="H21" s="485">
        <v>79.0</v>
      </c>
      <c r="I21" s="485">
        <v>78.0</v>
      </c>
      <c r="J21" s="485">
        <v>157.0</v>
      </c>
      <c r="K21" s="496" t="s">
        <v>13245</v>
      </c>
      <c r="L21" s="485">
        <v>1.04</v>
      </c>
      <c r="M21" s="485">
        <v>2.12</v>
      </c>
      <c r="N21" s="485">
        <v>1.0</v>
      </c>
      <c r="O21" s="485" t="s">
        <v>13262</v>
      </c>
    </row>
    <row r="22" ht="22.5" customHeight="1">
      <c r="A22" s="506" t="s">
        <v>11617</v>
      </c>
      <c r="B22" s="507" t="s">
        <v>13248</v>
      </c>
      <c r="C22" s="485">
        <v>4.0</v>
      </c>
      <c r="D22" s="485" t="s">
        <v>13257</v>
      </c>
      <c r="E22" s="496" t="s">
        <v>13258</v>
      </c>
      <c r="F22" s="485">
        <v>0.53</v>
      </c>
      <c r="G22" s="485">
        <v>0.001464233653</v>
      </c>
      <c r="H22" s="485">
        <v>149.0</v>
      </c>
      <c r="I22" s="485">
        <v>576.0</v>
      </c>
      <c r="J22" s="485">
        <v>725.0</v>
      </c>
      <c r="K22" s="496" t="s">
        <v>13239</v>
      </c>
      <c r="L22" s="485">
        <v>0.13</v>
      </c>
      <c r="M22" s="485">
        <v>0.28</v>
      </c>
      <c r="N22" s="485">
        <v>1.0</v>
      </c>
      <c r="O22" s="485" t="s">
        <v>13263</v>
      </c>
    </row>
    <row r="23" ht="22.5" customHeight="1">
      <c r="A23" s="514" t="s">
        <v>2546</v>
      </c>
      <c r="B23" s="515" t="s">
        <v>13248</v>
      </c>
      <c r="C23" s="492">
        <v>4.0</v>
      </c>
      <c r="D23" s="486" t="s">
        <v>13257</v>
      </c>
      <c r="E23" s="487" t="s">
        <v>13258</v>
      </c>
      <c r="F23" s="492">
        <v>0.009</v>
      </c>
      <c r="G23" s="486">
        <v>0.09371095377</v>
      </c>
      <c r="H23" s="493">
        <v>10865.0</v>
      </c>
      <c r="I23" s="493">
        <v>28889.0</v>
      </c>
      <c r="J23" s="486">
        <v>39754.0</v>
      </c>
      <c r="K23" s="487" t="s">
        <v>13245</v>
      </c>
      <c r="L23" s="486">
        <v>0.3</v>
      </c>
      <c r="M23" s="486">
        <v>1.5</v>
      </c>
      <c r="N23" s="486">
        <v>1.0</v>
      </c>
      <c r="O23" s="490" t="s">
        <v>13264</v>
      </c>
    </row>
    <row r="24" ht="22.5" customHeight="1">
      <c r="A24" s="506" t="s">
        <v>2490</v>
      </c>
      <c r="B24" s="507" t="s">
        <v>13248</v>
      </c>
      <c r="C24" s="485">
        <v>4.0</v>
      </c>
      <c r="D24" s="486" t="s">
        <v>13257</v>
      </c>
      <c r="E24" s="496" t="s">
        <v>13265</v>
      </c>
      <c r="F24" s="488">
        <v>0.4</v>
      </c>
      <c r="G24" s="488">
        <v>0.002349281549</v>
      </c>
      <c r="H24" s="485">
        <v>74.0</v>
      </c>
      <c r="I24" s="485">
        <v>9.0</v>
      </c>
      <c r="J24" s="485">
        <v>83.0</v>
      </c>
      <c r="K24" s="496" t="s">
        <v>13133</v>
      </c>
      <c r="L24" s="485">
        <v>0.3</v>
      </c>
      <c r="M24" s="485">
        <v>0.49</v>
      </c>
      <c r="N24" s="486">
        <v>3.0</v>
      </c>
      <c r="O24" s="485"/>
    </row>
    <row r="25" ht="22.5" customHeight="1">
      <c r="A25" s="509" t="s">
        <v>2797</v>
      </c>
      <c r="B25" s="510" t="s">
        <v>13236</v>
      </c>
      <c r="C25" s="477">
        <v>5.0</v>
      </c>
      <c r="D25" s="478" t="s">
        <v>13266</v>
      </c>
      <c r="E25" s="516" t="s">
        <v>13240</v>
      </c>
      <c r="F25" s="478">
        <v>-0.54</v>
      </c>
      <c r="G25" s="517">
        <v>0.02501561849</v>
      </c>
      <c r="H25" s="480">
        <v>511.0</v>
      </c>
      <c r="I25" s="480">
        <v>4284.0</v>
      </c>
      <c r="J25" s="480">
        <v>4795.0</v>
      </c>
      <c r="K25" s="516" t="s">
        <v>13239</v>
      </c>
      <c r="L25" s="478">
        <v>0.31</v>
      </c>
      <c r="M25" s="478">
        <v>0.93</v>
      </c>
      <c r="N25" s="518">
        <v>3.0</v>
      </c>
      <c r="O25" s="519" t="s">
        <v>13267</v>
      </c>
    </row>
    <row r="26" ht="22.5" customHeight="1">
      <c r="A26" s="506" t="s">
        <v>2161</v>
      </c>
      <c r="B26" s="507" t="s">
        <v>13248</v>
      </c>
      <c r="C26" s="477">
        <v>5.0</v>
      </c>
      <c r="D26" s="478" t="s">
        <v>13266</v>
      </c>
      <c r="E26" s="516" t="s">
        <v>13268</v>
      </c>
      <c r="F26" s="478">
        <v>0.96</v>
      </c>
      <c r="G26" s="517">
        <v>0.03758850479</v>
      </c>
      <c r="H26" s="480">
        <v>204.0</v>
      </c>
      <c r="I26" s="480">
        <v>5942.0</v>
      </c>
      <c r="J26" s="480">
        <v>6146.0</v>
      </c>
      <c r="K26" s="516" t="s">
        <v>13239</v>
      </c>
      <c r="L26" s="478">
        <v>0.64</v>
      </c>
      <c r="M26" s="478">
        <v>1.4</v>
      </c>
      <c r="N26" s="518">
        <v>2.0</v>
      </c>
      <c r="O26" s="519" t="s">
        <v>13269</v>
      </c>
    </row>
    <row r="27" ht="22.5" customHeight="1">
      <c r="A27" s="514" t="s">
        <v>1828</v>
      </c>
      <c r="B27" s="510" t="s">
        <v>13236</v>
      </c>
      <c r="C27" s="477">
        <v>5.0</v>
      </c>
      <c r="D27" s="486" t="s">
        <v>13266</v>
      </c>
      <c r="E27" s="481" t="s">
        <v>13240</v>
      </c>
      <c r="F27" s="520">
        <v>-0.8</v>
      </c>
      <c r="G27" s="521">
        <v>0.007522907122</v>
      </c>
      <c r="H27" s="519">
        <v>439.0</v>
      </c>
      <c r="I27" s="522">
        <v>13173.0</v>
      </c>
      <c r="J27" s="519">
        <v>13612.0</v>
      </c>
      <c r="K27" s="523" t="s">
        <v>13239</v>
      </c>
      <c r="L27" s="520">
        <v>0.65</v>
      </c>
      <c r="M27" s="520">
        <v>0.99</v>
      </c>
      <c r="N27" s="517">
        <v>2.0</v>
      </c>
      <c r="O27" s="519" t="s">
        <v>13270</v>
      </c>
    </row>
    <row r="28" ht="22.5" customHeight="1">
      <c r="A28" s="511" t="s">
        <v>3525</v>
      </c>
      <c r="B28" s="504" t="s">
        <v>13248</v>
      </c>
      <c r="C28" s="492">
        <v>5.0</v>
      </c>
      <c r="D28" s="486" t="s">
        <v>13266</v>
      </c>
      <c r="E28" s="496" t="s">
        <v>13240</v>
      </c>
      <c r="F28" s="492">
        <v>-2.4</v>
      </c>
      <c r="G28" s="486">
        <v>1.317810287</v>
      </c>
      <c r="H28" s="486">
        <v>136.0</v>
      </c>
      <c r="I28" s="486">
        <v>47.0</v>
      </c>
      <c r="J28" s="486">
        <v>183.0</v>
      </c>
      <c r="K28" s="487" t="s">
        <v>13271</v>
      </c>
      <c r="L28" s="486">
        <v>1.1</v>
      </c>
      <c r="M28" s="486">
        <v>5.6</v>
      </c>
      <c r="N28" s="486">
        <v>2.0</v>
      </c>
      <c r="O28" s="486" t="s">
        <v>13272</v>
      </c>
    </row>
    <row r="29" ht="22.5" customHeight="1">
      <c r="A29" s="524" t="s">
        <v>3801</v>
      </c>
      <c r="B29" s="525" t="s">
        <v>10920</v>
      </c>
      <c r="C29" s="492">
        <v>5.0</v>
      </c>
      <c r="D29" s="488" t="s">
        <v>13266</v>
      </c>
      <c r="E29" s="487" t="s">
        <v>13240</v>
      </c>
      <c r="F29" s="486">
        <v>-0.34</v>
      </c>
      <c r="G29" s="486">
        <v>0.01437552062</v>
      </c>
      <c r="H29" s="486">
        <v>1760.0</v>
      </c>
      <c r="I29" s="486">
        <v>9296.0</v>
      </c>
      <c r="J29" s="493">
        <v>11056.0</v>
      </c>
      <c r="K29" s="487" t="s">
        <v>13273</v>
      </c>
      <c r="L29" s="486">
        <v>0.18</v>
      </c>
      <c r="M29" s="486">
        <v>0.65</v>
      </c>
      <c r="N29" s="486">
        <v>1.0</v>
      </c>
      <c r="O29" s="486" t="s">
        <v>13274</v>
      </c>
    </row>
    <row r="30" ht="22.5" customHeight="1">
      <c r="A30" s="511" t="s">
        <v>392</v>
      </c>
      <c r="B30" s="504" t="s">
        <v>13248</v>
      </c>
      <c r="C30" s="492">
        <v>5.0</v>
      </c>
      <c r="D30" s="486" t="s">
        <v>13266</v>
      </c>
      <c r="E30" s="487" t="s">
        <v>13240</v>
      </c>
      <c r="F30" s="492">
        <v>-3.45</v>
      </c>
      <c r="G30" s="486">
        <v>5.701374427</v>
      </c>
      <c r="H30" s="486">
        <v>57.0</v>
      </c>
      <c r="I30" s="486">
        <v>902.0</v>
      </c>
      <c r="J30" s="486">
        <v>959.0</v>
      </c>
      <c r="K30" s="487" t="s">
        <v>13273</v>
      </c>
      <c r="L30" s="486">
        <v>1.13</v>
      </c>
      <c r="M30" s="486">
        <v>10.49</v>
      </c>
      <c r="N30" s="486">
        <v>2.0</v>
      </c>
      <c r="O30" s="490"/>
    </row>
    <row r="31" ht="22.5" customHeight="1">
      <c r="A31" s="524" t="s">
        <v>4274</v>
      </c>
      <c r="B31" s="515" t="s">
        <v>13248</v>
      </c>
      <c r="C31" s="492">
        <v>5.0</v>
      </c>
      <c r="D31" s="486" t="s">
        <v>13266</v>
      </c>
      <c r="E31" s="487" t="s">
        <v>13275</v>
      </c>
      <c r="F31" s="492">
        <v>-0.5</v>
      </c>
      <c r="G31" s="486">
        <v>0.0318877551</v>
      </c>
      <c r="H31" s="486">
        <v>349.0</v>
      </c>
      <c r="I31" s="488">
        <v>396.0</v>
      </c>
      <c r="J31" s="486">
        <v>742.0</v>
      </c>
      <c r="K31" s="487" t="s">
        <v>13133</v>
      </c>
      <c r="L31" s="486">
        <v>0.2</v>
      </c>
      <c r="M31" s="486">
        <v>0.9</v>
      </c>
      <c r="N31" s="486">
        <v>2.0</v>
      </c>
      <c r="O31" s="490"/>
    </row>
    <row r="32" ht="22.5" customHeight="1">
      <c r="A32" s="506" t="s">
        <v>1926</v>
      </c>
      <c r="B32" s="504" t="s">
        <v>13248</v>
      </c>
      <c r="C32" s="485">
        <v>5.0</v>
      </c>
      <c r="D32" s="486" t="s">
        <v>13266</v>
      </c>
      <c r="E32" s="496" t="s">
        <v>13240</v>
      </c>
      <c r="F32" s="492">
        <v>-0.64</v>
      </c>
      <c r="G32" s="486">
        <v>0.1151147959</v>
      </c>
      <c r="H32" s="486">
        <v>373.0</v>
      </c>
      <c r="I32" s="486">
        <v>2592.0</v>
      </c>
      <c r="J32" s="493">
        <v>2965.0</v>
      </c>
      <c r="K32" s="487" t="s">
        <v>13239</v>
      </c>
      <c r="L32" s="501">
        <v>0.26</v>
      </c>
      <c r="M32" s="501">
        <v>1.59</v>
      </c>
      <c r="N32" s="486">
        <v>3.0</v>
      </c>
      <c r="O32" s="490" t="s">
        <v>13276</v>
      </c>
    </row>
    <row r="33" ht="22.5" customHeight="1">
      <c r="A33" s="524" t="s">
        <v>4523</v>
      </c>
      <c r="B33" s="526" t="s">
        <v>13248</v>
      </c>
      <c r="C33" s="492">
        <v>5.0</v>
      </c>
      <c r="D33" s="486" t="s">
        <v>13266</v>
      </c>
      <c r="E33" s="496" t="s">
        <v>13240</v>
      </c>
      <c r="F33" s="492">
        <v>-1.32</v>
      </c>
      <c r="G33" s="486">
        <v>0.03858418367</v>
      </c>
      <c r="H33" s="486">
        <v>204.0</v>
      </c>
      <c r="I33" s="486">
        <v>5942.0</v>
      </c>
      <c r="J33" s="486">
        <v>6146.0</v>
      </c>
      <c r="K33" s="487" t="s">
        <v>13239</v>
      </c>
      <c r="L33" s="486">
        <v>0.99</v>
      </c>
      <c r="M33" s="486">
        <v>1.76</v>
      </c>
      <c r="N33" s="486">
        <v>4.0</v>
      </c>
      <c r="O33" s="490"/>
    </row>
    <row r="34" ht="22.5" customHeight="1">
      <c r="A34" s="511" t="s">
        <v>12499</v>
      </c>
      <c r="B34" s="512" t="s">
        <v>13236</v>
      </c>
      <c r="C34" s="492">
        <v>5.0</v>
      </c>
      <c r="D34" s="486" t="s">
        <v>13266</v>
      </c>
      <c r="E34" s="487" t="s">
        <v>13240</v>
      </c>
      <c r="F34" s="492">
        <v>-1.75</v>
      </c>
      <c r="G34" s="486">
        <v>0.02421517076</v>
      </c>
      <c r="H34" s="486">
        <v>1958.0</v>
      </c>
      <c r="I34" s="486">
        <v>4139.0</v>
      </c>
      <c r="J34" s="486">
        <v>6097.0</v>
      </c>
      <c r="K34" s="487" t="s">
        <v>11182</v>
      </c>
      <c r="L34" s="486">
        <v>1.47</v>
      </c>
      <c r="M34" s="486">
        <v>2.08</v>
      </c>
      <c r="N34" s="486">
        <v>2.0</v>
      </c>
      <c r="O34" s="490"/>
    </row>
    <row r="35" ht="22.5" customHeight="1">
      <c r="A35" s="524" t="s">
        <v>1754</v>
      </c>
      <c r="B35" s="527" t="s">
        <v>13236</v>
      </c>
      <c r="C35" s="492">
        <v>5.0</v>
      </c>
      <c r="D35" s="486" t="s">
        <v>13266</v>
      </c>
      <c r="E35" s="487" t="s">
        <v>13261</v>
      </c>
      <c r="F35" s="492">
        <v>-1.59</v>
      </c>
      <c r="G35" s="486">
        <v>0.06378201791</v>
      </c>
      <c r="H35" s="486">
        <v>230.0</v>
      </c>
      <c r="I35" s="486">
        <v>662.0</v>
      </c>
      <c r="J35" s="486">
        <v>892.0</v>
      </c>
      <c r="K35" s="487" t="s">
        <v>13239</v>
      </c>
      <c r="L35" s="486">
        <v>1.17</v>
      </c>
      <c r="M35" s="486">
        <v>2.16</v>
      </c>
      <c r="N35" s="486">
        <v>3.0</v>
      </c>
      <c r="O35" s="490"/>
    </row>
    <row r="36" ht="22.5" customHeight="1">
      <c r="A36" s="511" t="s">
        <v>9493</v>
      </c>
      <c r="B36" s="512" t="s">
        <v>13236</v>
      </c>
      <c r="C36" s="492">
        <v>5.0</v>
      </c>
      <c r="D36" s="486" t="s">
        <v>13266</v>
      </c>
      <c r="E36" s="487" t="s">
        <v>13240</v>
      </c>
      <c r="F36" s="492">
        <v>-1.3</v>
      </c>
      <c r="G36" s="486">
        <v>0.0318877551</v>
      </c>
      <c r="H36" s="486">
        <v>1146.0</v>
      </c>
      <c r="I36" s="486">
        <v>5877.0</v>
      </c>
      <c r="J36" s="486">
        <v>7023.0</v>
      </c>
      <c r="K36" s="487" t="s">
        <v>13239</v>
      </c>
      <c r="L36" s="486">
        <v>1.0</v>
      </c>
      <c r="M36" s="486">
        <v>1.7</v>
      </c>
      <c r="N36" s="486">
        <v>2.0</v>
      </c>
      <c r="O36" s="490"/>
    </row>
    <row r="37" ht="22.5" customHeight="1">
      <c r="A37" s="524" t="s">
        <v>1986</v>
      </c>
      <c r="B37" s="525" t="s">
        <v>10920</v>
      </c>
      <c r="C37" s="492">
        <v>5.0</v>
      </c>
      <c r="D37" s="486" t="s">
        <v>13266</v>
      </c>
      <c r="E37" s="487" t="s">
        <v>13277</v>
      </c>
      <c r="F37" s="492">
        <v>-1.54</v>
      </c>
      <c r="G37" s="486">
        <v>0.02749505414</v>
      </c>
      <c r="H37" s="486">
        <v>252.0</v>
      </c>
      <c r="I37" s="486">
        <v>0.0</v>
      </c>
      <c r="J37" s="486">
        <v>252.0</v>
      </c>
      <c r="K37" s="487" t="s">
        <v>13239</v>
      </c>
      <c r="L37" s="486">
        <v>1.25</v>
      </c>
      <c r="M37" s="486">
        <v>1.9</v>
      </c>
      <c r="N37" s="486">
        <v>2.0</v>
      </c>
      <c r="O37" s="490"/>
    </row>
    <row r="38" ht="22.5" customHeight="1">
      <c r="A38" s="528" t="s">
        <v>4836</v>
      </c>
      <c r="B38" s="512" t="s">
        <v>13236</v>
      </c>
      <c r="C38" s="492">
        <v>5.0</v>
      </c>
      <c r="D38" s="486" t="s">
        <v>13266</v>
      </c>
      <c r="E38" s="487" t="s">
        <v>13240</v>
      </c>
      <c r="F38" s="492">
        <v>-1.08</v>
      </c>
      <c r="G38" s="486">
        <v>4.16493128E-4</v>
      </c>
      <c r="H38" s="486">
        <v>6822.0</v>
      </c>
      <c r="I38" s="486">
        <v>31833.0</v>
      </c>
      <c r="J38" s="493">
        <v>38655.0</v>
      </c>
      <c r="K38" s="487" t="s">
        <v>13239</v>
      </c>
      <c r="L38" s="501">
        <v>1.04</v>
      </c>
      <c r="M38" s="501">
        <v>1.12</v>
      </c>
      <c r="N38" s="486">
        <v>1.0</v>
      </c>
      <c r="O38" s="490" t="s">
        <v>13278</v>
      </c>
    </row>
    <row r="39" ht="22.5" customHeight="1">
      <c r="A39" s="514" t="s">
        <v>11340</v>
      </c>
      <c r="B39" s="527" t="s">
        <v>13236</v>
      </c>
      <c r="C39" s="492">
        <v>5.0</v>
      </c>
      <c r="D39" s="486" t="s">
        <v>13266</v>
      </c>
      <c r="E39" s="487" t="s">
        <v>13261</v>
      </c>
      <c r="F39" s="492">
        <v>-0.81</v>
      </c>
      <c r="G39" s="486">
        <v>0.02421517076</v>
      </c>
      <c r="H39" s="486">
        <v>20894.0</v>
      </c>
      <c r="I39" s="486">
        <v>70748.0</v>
      </c>
      <c r="J39" s="493">
        <v>91642.0</v>
      </c>
      <c r="K39" s="487" t="s">
        <v>13133</v>
      </c>
      <c r="L39" s="492">
        <v>0.57</v>
      </c>
      <c r="M39" s="492">
        <v>1.18</v>
      </c>
      <c r="N39" s="486">
        <v>3.0</v>
      </c>
      <c r="O39" s="490" t="s">
        <v>13279</v>
      </c>
    </row>
    <row r="40" ht="22.5" customHeight="1">
      <c r="A40" s="528" t="s">
        <v>13012</v>
      </c>
      <c r="B40" s="512" t="s">
        <v>13236</v>
      </c>
      <c r="C40" s="492">
        <v>5.0</v>
      </c>
      <c r="D40" s="486" t="s">
        <v>13266</v>
      </c>
      <c r="E40" s="487" t="s">
        <v>13280</v>
      </c>
      <c r="F40" s="492">
        <v>-0.41</v>
      </c>
      <c r="G40" s="486">
        <v>0.02501561849</v>
      </c>
      <c r="H40" s="486">
        <v>1446.0</v>
      </c>
      <c r="I40" s="486">
        <v>0.0</v>
      </c>
      <c r="J40" s="486">
        <v>1446.0</v>
      </c>
      <c r="K40" s="487" t="s">
        <v>13133</v>
      </c>
      <c r="L40" s="501">
        <v>0.2</v>
      </c>
      <c r="M40" s="501">
        <v>0.82</v>
      </c>
      <c r="N40" s="486">
        <v>1.0</v>
      </c>
      <c r="O40" s="490" t="s">
        <v>13281</v>
      </c>
    </row>
    <row r="41" ht="22.5" customHeight="1">
      <c r="A41" s="509" t="s">
        <v>13282</v>
      </c>
      <c r="B41" s="500" t="s">
        <v>13248</v>
      </c>
      <c r="C41" s="488">
        <v>5.0</v>
      </c>
      <c r="D41" s="488" t="s">
        <v>13266</v>
      </c>
      <c r="E41" s="489" t="s">
        <v>13277</v>
      </c>
      <c r="F41" s="488">
        <v>1.9</v>
      </c>
      <c r="G41" s="488">
        <v>0.2869897959</v>
      </c>
      <c r="H41" s="488">
        <v>279.0</v>
      </c>
      <c r="I41" s="488">
        <v>0.0</v>
      </c>
      <c r="J41" s="488">
        <v>279.0</v>
      </c>
      <c r="K41" s="489" t="s">
        <v>13273</v>
      </c>
      <c r="L41" s="488">
        <v>1.1</v>
      </c>
      <c r="M41" s="488">
        <v>3.2</v>
      </c>
      <c r="N41" s="488">
        <v>3.0</v>
      </c>
      <c r="O41" s="490" t="s">
        <v>13283</v>
      </c>
    </row>
    <row r="42" ht="22.5" customHeight="1">
      <c r="A42" s="511" t="s">
        <v>11314</v>
      </c>
      <c r="B42" s="499" t="s">
        <v>10920</v>
      </c>
      <c r="C42" s="492">
        <v>5.0</v>
      </c>
      <c r="D42" s="486" t="s">
        <v>13266</v>
      </c>
      <c r="E42" s="487" t="s">
        <v>13284</v>
      </c>
      <c r="F42" s="486">
        <v>3.9</v>
      </c>
      <c r="G42" s="486">
        <v>6.12309975</v>
      </c>
      <c r="H42" s="486">
        <v>643.0</v>
      </c>
      <c r="I42" s="486">
        <v>241.0</v>
      </c>
      <c r="J42" s="529">
        <v>884.0</v>
      </c>
      <c r="K42" s="487" t="s">
        <v>11182</v>
      </c>
      <c r="L42" s="486">
        <v>1.3</v>
      </c>
      <c r="M42" s="486">
        <v>11.0</v>
      </c>
      <c r="N42" s="486">
        <v>2.0</v>
      </c>
      <c r="O42" s="530" t="s">
        <v>13285</v>
      </c>
    </row>
    <row r="43" ht="22.5" customHeight="1">
      <c r="A43" s="509" t="s">
        <v>2177</v>
      </c>
      <c r="B43" s="510" t="s">
        <v>13236</v>
      </c>
      <c r="C43" s="485">
        <v>5.0</v>
      </c>
      <c r="D43" s="486" t="s">
        <v>13266</v>
      </c>
      <c r="E43" s="496" t="s">
        <v>13238</v>
      </c>
      <c r="F43" s="488">
        <v>-0.87</v>
      </c>
      <c r="G43" s="485">
        <v>7.8743232E-4</v>
      </c>
      <c r="H43" s="485">
        <v>4328.0</v>
      </c>
      <c r="I43" s="485">
        <v>19586.0</v>
      </c>
      <c r="J43" s="497">
        <v>23914.0</v>
      </c>
      <c r="K43" s="487" t="s">
        <v>13239</v>
      </c>
      <c r="L43" s="485">
        <v>0.83</v>
      </c>
      <c r="M43" s="485">
        <v>0.94</v>
      </c>
      <c r="N43" s="485">
        <v>4.0</v>
      </c>
      <c r="O43" s="485"/>
    </row>
    <row r="44" ht="22.5" customHeight="1">
      <c r="A44" s="506" t="s">
        <v>2569</v>
      </c>
      <c r="B44" s="531" t="s">
        <v>13236</v>
      </c>
      <c r="C44" s="485">
        <v>5.0</v>
      </c>
      <c r="D44" s="486" t="s">
        <v>13266</v>
      </c>
      <c r="E44" s="496" t="s">
        <v>13286</v>
      </c>
      <c r="F44" s="485">
        <v>-2.54</v>
      </c>
      <c r="G44" s="485">
        <v>0.05997501041</v>
      </c>
      <c r="H44" s="485">
        <v>8735.0</v>
      </c>
      <c r="I44" s="485">
        <v>4572.0</v>
      </c>
      <c r="J44" s="485">
        <v>13307.0</v>
      </c>
      <c r="K44" s="496" t="s">
        <v>11182</v>
      </c>
      <c r="L44" s="485">
        <v>2.1</v>
      </c>
      <c r="M44" s="485">
        <v>3.06</v>
      </c>
      <c r="N44" s="485">
        <v>3.0</v>
      </c>
      <c r="O44" s="485" t="s">
        <v>13287</v>
      </c>
    </row>
    <row r="45" ht="22.5" customHeight="1">
      <c r="A45" s="532" t="s">
        <v>1793</v>
      </c>
      <c r="B45" s="525" t="s">
        <v>10920</v>
      </c>
      <c r="C45" s="533">
        <v>6.0</v>
      </c>
      <c r="D45" s="517" t="s">
        <v>13266</v>
      </c>
      <c r="E45" s="516" t="s">
        <v>13240</v>
      </c>
      <c r="F45" s="533">
        <v>-0.32</v>
      </c>
      <c r="G45" s="517">
        <v>0.04061458767</v>
      </c>
      <c r="H45" s="478">
        <v>52.0</v>
      </c>
      <c r="I45" s="478">
        <v>109.0</v>
      </c>
      <c r="J45" s="519">
        <v>161.0</v>
      </c>
      <c r="K45" s="534" t="s">
        <v>11182</v>
      </c>
      <c r="L45" s="517">
        <v>0.9</v>
      </c>
      <c r="M45" s="517">
        <v>0.11</v>
      </c>
      <c r="N45" s="517">
        <v>3.0</v>
      </c>
      <c r="O45" s="519"/>
    </row>
    <row r="46" ht="22.5" customHeight="1">
      <c r="A46" s="535" t="s">
        <v>3462</v>
      </c>
      <c r="B46" s="512" t="s">
        <v>13236</v>
      </c>
      <c r="C46" s="533">
        <v>6.0</v>
      </c>
      <c r="D46" s="517" t="s">
        <v>13266</v>
      </c>
      <c r="E46" s="516" t="s">
        <v>13288</v>
      </c>
      <c r="F46" s="533">
        <v>0.75</v>
      </c>
      <c r="G46" s="517">
        <v>2.509637911</v>
      </c>
      <c r="H46" s="478">
        <v>50.0</v>
      </c>
      <c r="I46" s="478">
        <v>105.0</v>
      </c>
      <c r="J46" s="519">
        <v>155.0</v>
      </c>
      <c r="K46" s="534" t="s">
        <v>11182</v>
      </c>
      <c r="L46" s="517">
        <v>0.09</v>
      </c>
      <c r="M46" s="517">
        <v>6.3</v>
      </c>
      <c r="N46" s="517">
        <v>3.0</v>
      </c>
      <c r="O46" s="519"/>
    </row>
    <row r="47" ht="22.5" customHeight="1">
      <c r="A47" s="532" t="s">
        <v>13146</v>
      </c>
      <c r="B47" s="536" t="s">
        <v>13236</v>
      </c>
      <c r="C47" s="520">
        <v>6.0</v>
      </c>
      <c r="D47" s="517" t="s">
        <v>13289</v>
      </c>
      <c r="E47" s="516" t="s">
        <v>13290</v>
      </c>
      <c r="F47" s="533">
        <v>-0.206</v>
      </c>
      <c r="G47" s="517">
        <v>0.00120366514</v>
      </c>
      <c r="H47" s="478">
        <v>132.0</v>
      </c>
      <c r="I47" s="478">
        <v>1195.0</v>
      </c>
      <c r="J47" s="519">
        <v>1327.0</v>
      </c>
      <c r="K47" s="534" t="s">
        <v>13273</v>
      </c>
      <c r="L47" s="517">
        <v>0.143</v>
      </c>
      <c r="M47" s="517">
        <v>0.279</v>
      </c>
      <c r="N47" s="517">
        <v>4.0</v>
      </c>
      <c r="O47" s="490"/>
    </row>
    <row r="48" ht="22.5" customHeight="1">
      <c r="A48" s="537" t="s">
        <v>11234</v>
      </c>
      <c r="B48" s="538" t="s">
        <v>10920</v>
      </c>
      <c r="C48" s="492">
        <v>6.0</v>
      </c>
      <c r="D48" s="486" t="s">
        <v>13289</v>
      </c>
      <c r="E48" s="496" t="s">
        <v>13240</v>
      </c>
      <c r="F48" s="492">
        <v>-0.0083</v>
      </c>
      <c r="G48" s="486">
        <v>0.02582908163</v>
      </c>
      <c r="H48" s="485">
        <v>294.0</v>
      </c>
      <c r="I48" s="485">
        <v>4093.0</v>
      </c>
      <c r="J48" s="486">
        <v>4387.0</v>
      </c>
      <c r="K48" s="487" t="s">
        <v>11182</v>
      </c>
      <c r="L48" s="486">
        <v>0.23</v>
      </c>
      <c r="M48" s="486">
        <v>0.86</v>
      </c>
      <c r="N48" s="486">
        <v>2.0</v>
      </c>
      <c r="O48" s="490"/>
    </row>
    <row r="49" ht="22.5" customHeight="1">
      <c r="A49" s="539"/>
      <c r="B49" s="540"/>
      <c r="C49" s="541"/>
      <c r="D49" s="542"/>
      <c r="E49" s="543"/>
      <c r="F49" s="541"/>
      <c r="G49" s="542"/>
      <c r="H49" s="543"/>
      <c r="I49" s="543"/>
      <c r="J49" s="544">
        <f>SUM(Quantitatives[Sample_Size])</f>
        <v>618822</v>
      </c>
      <c r="K49" s="542"/>
      <c r="L49" s="542"/>
      <c r="M49" s="542"/>
      <c r="N49" s="542"/>
      <c r="O49" s="519"/>
    </row>
    <row r="51" ht="22.5" customHeight="1">
      <c r="A51" s="545" t="s">
        <v>13291</v>
      </c>
      <c r="B51" s="546" t="s">
        <v>13292</v>
      </c>
      <c r="C51" s="546" t="s">
        <v>13293</v>
      </c>
      <c r="D51" s="546" t="s">
        <v>13294</v>
      </c>
      <c r="E51" s="546" t="s">
        <v>13295</v>
      </c>
      <c r="F51" s="546" t="s">
        <v>13296</v>
      </c>
      <c r="G51" s="546" t="s">
        <v>13297</v>
      </c>
      <c r="H51" s="546" t="s">
        <v>13298</v>
      </c>
      <c r="I51" s="545" t="s">
        <v>13223</v>
      </c>
      <c r="J51" s="546" t="s">
        <v>13224</v>
      </c>
      <c r="K51" s="546" t="s">
        <v>13225</v>
      </c>
      <c r="L51" s="545" t="s">
        <v>10972</v>
      </c>
      <c r="M51" s="545" t="s">
        <v>13226</v>
      </c>
      <c r="N51" s="545" t="s">
        <v>13227</v>
      </c>
      <c r="O51" s="545" t="s">
        <v>13228</v>
      </c>
      <c r="P51" s="545" t="s">
        <v>13229</v>
      </c>
      <c r="Q51" s="545" t="s">
        <v>13230</v>
      </c>
      <c r="R51" s="545" t="s">
        <v>13231</v>
      </c>
      <c r="S51" s="545" t="s">
        <v>13232</v>
      </c>
      <c r="T51" s="545" t="s">
        <v>13233</v>
      </c>
      <c r="U51" s="545" t="s">
        <v>13234</v>
      </c>
      <c r="V51" s="545" t="s">
        <v>13235</v>
      </c>
    </row>
    <row r="52" ht="22.5" customHeight="1">
      <c r="A52" s="547" t="s">
        <v>5335</v>
      </c>
      <c r="B52" s="548" t="s">
        <v>13299</v>
      </c>
      <c r="C52" s="548" t="s">
        <v>13300</v>
      </c>
      <c r="D52" s="548" t="s">
        <v>13301</v>
      </c>
      <c r="E52" s="548" t="s">
        <v>13302</v>
      </c>
      <c r="F52" s="548" t="s">
        <v>13303</v>
      </c>
      <c r="G52" s="548" t="s">
        <v>13304</v>
      </c>
      <c r="H52" s="548" t="s">
        <v>13305</v>
      </c>
      <c r="I52" s="549" t="s">
        <v>13236</v>
      </c>
      <c r="J52" s="550">
        <v>1.0</v>
      </c>
      <c r="K52" s="551" t="s">
        <v>13237</v>
      </c>
      <c r="L52" s="552" t="s">
        <v>13238</v>
      </c>
      <c r="M52" s="550">
        <v>0.94</v>
      </c>
      <c r="N52" s="550">
        <v>6.50771E-4</v>
      </c>
      <c r="O52" s="550">
        <v>5898.0</v>
      </c>
      <c r="P52" s="550">
        <v>32436.0</v>
      </c>
      <c r="Q52" s="553">
        <v>38334.0</v>
      </c>
      <c r="R52" s="554" t="s">
        <v>13239</v>
      </c>
      <c r="S52" s="550">
        <v>0.89</v>
      </c>
      <c r="T52" s="550">
        <v>0.99</v>
      </c>
      <c r="U52" s="550">
        <v>2.0</v>
      </c>
      <c r="V52" s="555"/>
    </row>
    <row r="53" ht="22.5" customHeight="1">
      <c r="A53" s="556" t="s">
        <v>4845</v>
      </c>
      <c r="B53" s="557" t="s">
        <v>13306</v>
      </c>
      <c r="C53" s="557" t="s">
        <v>13307</v>
      </c>
      <c r="D53" s="557" t="s">
        <v>13308</v>
      </c>
      <c r="E53" s="557" t="s">
        <v>13309</v>
      </c>
      <c r="F53" s="557" t="s">
        <v>13310</v>
      </c>
      <c r="G53" s="557" t="s">
        <v>13311</v>
      </c>
      <c r="H53" s="557" t="s">
        <v>13312</v>
      </c>
      <c r="I53" s="558" t="s">
        <v>10920</v>
      </c>
      <c r="J53" s="559">
        <v>1.0</v>
      </c>
      <c r="K53" s="557" t="s">
        <v>13237</v>
      </c>
      <c r="L53" s="560" t="s">
        <v>13240</v>
      </c>
      <c r="M53" s="559">
        <v>-2.64</v>
      </c>
      <c r="N53" s="559">
        <v>0.5817953457</v>
      </c>
      <c r="O53" s="559">
        <v>208.0</v>
      </c>
      <c r="P53" s="559">
        <v>935.0</v>
      </c>
      <c r="Q53" s="561">
        <v>1143.0</v>
      </c>
      <c r="R53" s="560" t="s">
        <v>13239</v>
      </c>
      <c r="S53" s="559">
        <v>1.4</v>
      </c>
      <c r="T53" s="559">
        <v>4.39</v>
      </c>
      <c r="U53" s="559">
        <v>1.0</v>
      </c>
      <c r="V53" s="562"/>
    </row>
    <row r="54" ht="22.5" customHeight="1">
      <c r="A54" s="563" t="s">
        <v>9428</v>
      </c>
      <c r="B54" s="548" t="s">
        <v>13313</v>
      </c>
      <c r="C54" s="548" t="s">
        <v>13314</v>
      </c>
      <c r="D54" s="548" t="s">
        <v>13315</v>
      </c>
      <c r="E54" s="548" t="s">
        <v>13316</v>
      </c>
      <c r="F54" s="548" t="s">
        <v>13317</v>
      </c>
      <c r="G54" s="548" t="s">
        <v>13318</v>
      </c>
      <c r="H54" s="548" t="s">
        <v>13319</v>
      </c>
      <c r="I54" s="564" t="s">
        <v>10920</v>
      </c>
      <c r="J54" s="565">
        <v>1.0</v>
      </c>
      <c r="K54" s="566" t="s">
        <v>13237</v>
      </c>
      <c r="L54" s="567" t="s">
        <v>13241</v>
      </c>
      <c r="M54" s="565">
        <v>0.16</v>
      </c>
      <c r="N54" s="565">
        <v>0.005472980008</v>
      </c>
      <c r="O54" s="565">
        <v>215.0</v>
      </c>
      <c r="P54" s="565">
        <v>1778.0</v>
      </c>
      <c r="Q54" s="565">
        <v>1993.0</v>
      </c>
      <c r="R54" s="568" t="s">
        <v>13239</v>
      </c>
      <c r="S54" s="565">
        <v>0.07</v>
      </c>
      <c r="T54" s="565">
        <v>0.36</v>
      </c>
      <c r="U54" s="565">
        <v>2.0</v>
      </c>
      <c r="V54" s="569" t="s">
        <v>13242</v>
      </c>
    </row>
    <row r="55" ht="22.5" customHeight="1">
      <c r="A55" s="570" t="s">
        <v>2889</v>
      </c>
      <c r="B55" s="557" t="s">
        <v>13320</v>
      </c>
      <c r="C55" s="557" t="s">
        <v>13321</v>
      </c>
      <c r="D55" s="557" t="s">
        <v>13322</v>
      </c>
      <c r="E55" s="557" t="s">
        <v>13323</v>
      </c>
      <c r="F55" s="557" t="s">
        <v>13324</v>
      </c>
      <c r="G55" s="557" t="s">
        <v>13325</v>
      </c>
      <c r="H55" s="557" t="s">
        <v>13326</v>
      </c>
      <c r="I55" s="558" t="s">
        <v>10920</v>
      </c>
      <c r="J55" s="571">
        <v>1.0</v>
      </c>
      <c r="K55" s="572" t="s">
        <v>13237</v>
      </c>
      <c r="L55" s="573" t="s">
        <v>13240</v>
      </c>
      <c r="M55" s="571">
        <v>-16.95</v>
      </c>
      <c r="N55" s="571">
        <v>19.36449006</v>
      </c>
      <c r="O55" s="571">
        <v>1005.0</v>
      </c>
      <c r="P55" s="574">
        <v>5299.0</v>
      </c>
      <c r="Q55" s="574">
        <v>6304.0</v>
      </c>
      <c r="R55" s="573" t="s">
        <v>13239</v>
      </c>
      <c r="S55" s="571">
        <v>10.53</v>
      </c>
      <c r="T55" s="571">
        <v>27.78</v>
      </c>
      <c r="U55" s="571">
        <v>2.0</v>
      </c>
      <c r="V55" s="575"/>
    </row>
    <row r="56" ht="22.5" customHeight="1">
      <c r="A56" s="563" t="s">
        <v>2528</v>
      </c>
      <c r="B56" s="548" t="s">
        <v>13327</v>
      </c>
      <c r="C56" s="548" t="s">
        <v>13328</v>
      </c>
      <c r="D56" s="548" t="s">
        <v>13329</v>
      </c>
      <c r="E56" s="548" t="s">
        <v>13330</v>
      </c>
      <c r="F56" s="548" t="s">
        <v>13331</v>
      </c>
      <c r="G56" s="548" t="s">
        <v>13332</v>
      </c>
      <c r="H56" s="548" t="s">
        <v>13333</v>
      </c>
      <c r="I56" s="576" t="s">
        <v>10920</v>
      </c>
      <c r="J56" s="577">
        <v>2.0</v>
      </c>
      <c r="K56" s="566" t="s">
        <v>13243</v>
      </c>
      <c r="L56" s="578" t="s">
        <v>13240</v>
      </c>
      <c r="M56" s="577">
        <v>-2.4</v>
      </c>
      <c r="N56" s="577">
        <v>1.84</v>
      </c>
      <c r="O56" s="565">
        <v>20.0</v>
      </c>
      <c r="P56" s="565">
        <v>111.0</v>
      </c>
      <c r="Q56" s="565">
        <v>131.0</v>
      </c>
      <c r="R56" s="568" t="s">
        <v>13239</v>
      </c>
      <c r="S56" s="577">
        <v>1.0</v>
      </c>
      <c r="T56" s="577">
        <v>5.8</v>
      </c>
      <c r="U56" s="577">
        <v>4.0</v>
      </c>
      <c r="V56" s="579"/>
    </row>
    <row r="57" ht="22.5" customHeight="1">
      <c r="A57" s="556" t="s">
        <v>2410</v>
      </c>
      <c r="B57" s="557" t="s">
        <v>13334</v>
      </c>
      <c r="C57" s="557" t="s">
        <v>13335</v>
      </c>
      <c r="D57" s="557" t="s">
        <v>13336</v>
      </c>
      <c r="E57" s="557" t="s">
        <v>13337</v>
      </c>
      <c r="F57" s="557" t="s">
        <v>13338</v>
      </c>
      <c r="G57" s="557" t="s">
        <v>13339</v>
      </c>
      <c r="H57" s="557" t="s">
        <v>13340</v>
      </c>
      <c r="I57" s="558" t="s">
        <v>10920</v>
      </c>
      <c r="J57" s="559">
        <v>2.0</v>
      </c>
      <c r="K57" s="572" t="s">
        <v>13243</v>
      </c>
      <c r="L57" s="580" t="s">
        <v>13244</v>
      </c>
      <c r="M57" s="559">
        <v>-0.88</v>
      </c>
      <c r="N57" s="571">
        <v>0.001099802166</v>
      </c>
      <c r="O57" s="559">
        <v>8324.0</v>
      </c>
      <c r="P57" s="561">
        <v>213320.0</v>
      </c>
      <c r="Q57" s="559">
        <v>221644.0</v>
      </c>
      <c r="R57" s="581" t="s">
        <v>13245</v>
      </c>
      <c r="S57" s="559">
        <v>0.82</v>
      </c>
      <c r="T57" s="559">
        <v>0.95</v>
      </c>
      <c r="U57" s="559">
        <v>2.0</v>
      </c>
      <c r="V57" s="582" t="s">
        <v>13246</v>
      </c>
    </row>
    <row r="58" ht="22.5" customHeight="1">
      <c r="A58" s="583" t="s">
        <v>3940</v>
      </c>
      <c r="B58" s="548" t="s">
        <v>13341</v>
      </c>
      <c r="C58" s="548" t="s">
        <v>13342</v>
      </c>
      <c r="D58" s="548" t="s">
        <v>13343</v>
      </c>
      <c r="E58" s="548" t="s">
        <v>13344</v>
      </c>
      <c r="F58" s="548" t="s">
        <v>13345</v>
      </c>
      <c r="G58" s="548" t="s">
        <v>13346</v>
      </c>
      <c r="H58" s="548" t="s">
        <v>13347</v>
      </c>
      <c r="I58" s="567" t="s">
        <v>10920</v>
      </c>
      <c r="J58" s="565">
        <v>2.0</v>
      </c>
      <c r="K58" s="548" t="s">
        <v>13243</v>
      </c>
      <c r="L58" s="568" t="s">
        <v>13240</v>
      </c>
      <c r="M58" s="565">
        <v>0.87</v>
      </c>
      <c r="N58" s="565">
        <v>0.05628514161</v>
      </c>
      <c r="O58" s="565">
        <v>824.0</v>
      </c>
      <c r="P58" s="565">
        <v>1643.0</v>
      </c>
      <c r="Q58" s="565">
        <v>2467.0</v>
      </c>
      <c r="R58" s="568" t="s">
        <v>13239</v>
      </c>
      <c r="S58" s="565">
        <v>0.52</v>
      </c>
      <c r="T58" s="565">
        <v>1.45</v>
      </c>
      <c r="U58" s="565">
        <v>2.0</v>
      </c>
      <c r="V58" s="584" t="s">
        <v>13247</v>
      </c>
    </row>
    <row r="59" ht="22.5" customHeight="1">
      <c r="A59" s="556" t="s">
        <v>3948</v>
      </c>
      <c r="B59" s="557" t="s">
        <v>13348</v>
      </c>
      <c r="C59" s="557" t="s">
        <v>13349</v>
      </c>
      <c r="D59" s="557" t="s">
        <v>13350</v>
      </c>
      <c r="E59" s="557" t="s">
        <v>13351</v>
      </c>
      <c r="F59" s="557" t="s">
        <v>13352</v>
      </c>
      <c r="G59" s="557" t="s">
        <v>13353</v>
      </c>
      <c r="H59" s="557" t="s">
        <v>13354</v>
      </c>
      <c r="I59" s="580" t="s">
        <v>13248</v>
      </c>
      <c r="J59" s="559">
        <v>3.0</v>
      </c>
      <c r="K59" s="572" t="s">
        <v>13249</v>
      </c>
      <c r="L59" s="560" t="s">
        <v>13240</v>
      </c>
      <c r="M59" s="571">
        <v>-2880.0</v>
      </c>
      <c r="N59" s="571">
        <v>0.02040816327</v>
      </c>
      <c r="O59" s="571">
        <v>193.0</v>
      </c>
      <c r="P59" s="571">
        <v>2929.0</v>
      </c>
      <c r="Q59" s="574">
        <v>3122.0</v>
      </c>
      <c r="R59" s="573" t="s">
        <v>13239</v>
      </c>
      <c r="S59" s="571">
        <v>0.32</v>
      </c>
      <c r="T59" s="571">
        <v>0.76</v>
      </c>
      <c r="U59" s="571">
        <v>2.0</v>
      </c>
      <c r="V59" s="575"/>
    </row>
    <row r="60" ht="22.5" customHeight="1">
      <c r="A60" s="563" t="s">
        <v>845</v>
      </c>
      <c r="B60" s="548" t="s">
        <v>13355</v>
      </c>
      <c r="C60" s="548" t="s">
        <v>13356</v>
      </c>
      <c r="D60" s="548" t="s">
        <v>13357</v>
      </c>
      <c r="E60" s="548" t="s">
        <v>13358</v>
      </c>
      <c r="F60" s="548" t="s">
        <v>13359</v>
      </c>
      <c r="G60" s="548" t="s">
        <v>13360</v>
      </c>
      <c r="H60" s="548" t="s">
        <v>13361</v>
      </c>
      <c r="I60" s="585" t="s">
        <v>13250</v>
      </c>
      <c r="J60" s="577">
        <v>3.0</v>
      </c>
      <c r="K60" s="566" t="s">
        <v>13249</v>
      </c>
      <c r="L60" s="586" t="s">
        <v>13251</v>
      </c>
      <c r="M60" s="565">
        <v>2966.4</v>
      </c>
      <c r="N60" s="577">
        <v>1.5625</v>
      </c>
      <c r="O60" s="577">
        <v>124.0</v>
      </c>
      <c r="P60" s="577">
        <v>99.0</v>
      </c>
      <c r="Q60" s="577">
        <v>223.0</v>
      </c>
      <c r="R60" s="578" t="s">
        <v>13239</v>
      </c>
      <c r="S60" s="577">
        <v>4.06</v>
      </c>
      <c r="T60" s="577">
        <v>5.31</v>
      </c>
      <c r="U60" s="577">
        <v>3.0</v>
      </c>
      <c r="V60" s="579"/>
    </row>
    <row r="61" ht="22.5" customHeight="1">
      <c r="A61" s="556" t="s">
        <v>13252</v>
      </c>
      <c r="B61" s="557" t="s">
        <v>13362</v>
      </c>
      <c r="C61" s="557" t="s">
        <v>13363</v>
      </c>
      <c r="D61" s="557" t="s">
        <v>13364</v>
      </c>
      <c r="E61" s="557" t="s">
        <v>13365</v>
      </c>
      <c r="F61" s="557" t="s">
        <v>13366</v>
      </c>
      <c r="G61" s="557" t="s">
        <v>13367</v>
      </c>
      <c r="H61" s="557" t="s">
        <v>13368</v>
      </c>
      <c r="I61" s="587" t="s">
        <v>13250</v>
      </c>
      <c r="J61" s="559">
        <v>3.0</v>
      </c>
      <c r="K61" s="572" t="s">
        <v>13249</v>
      </c>
      <c r="L61" s="560" t="s">
        <v>13240</v>
      </c>
      <c r="M61" s="559">
        <v>-1396.8</v>
      </c>
      <c r="N61" s="559">
        <v>0.36</v>
      </c>
      <c r="O61" s="559">
        <v>297.0</v>
      </c>
      <c r="P61" s="561">
        <v>38216.0</v>
      </c>
      <c r="Q61" s="561">
        <v>38513.0</v>
      </c>
      <c r="R61" s="560" t="s">
        <v>13239</v>
      </c>
      <c r="S61" s="559">
        <v>0.85</v>
      </c>
      <c r="T61" s="559">
        <v>3.19</v>
      </c>
      <c r="U61" s="559">
        <v>2.0</v>
      </c>
      <c r="V61" s="582" t="s">
        <v>13253</v>
      </c>
    </row>
    <row r="62" ht="22.5" customHeight="1">
      <c r="A62" s="583" t="s">
        <v>1975</v>
      </c>
      <c r="B62" s="548" t="s">
        <v>13369</v>
      </c>
      <c r="C62" s="548" t="s">
        <v>13370</v>
      </c>
      <c r="D62" s="548" t="s">
        <v>13371</v>
      </c>
      <c r="E62" s="548" t="s">
        <v>13372</v>
      </c>
      <c r="F62" s="548" t="s">
        <v>13373</v>
      </c>
      <c r="G62" s="548" t="s">
        <v>13374</v>
      </c>
      <c r="H62" s="548" t="s">
        <v>13375</v>
      </c>
      <c r="I62" s="588" t="s">
        <v>13248</v>
      </c>
      <c r="J62" s="565">
        <v>3.0</v>
      </c>
      <c r="K62" s="566" t="s">
        <v>13249</v>
      </c>
      <c r="L62" s="568" t="s">
        <v>13240</v>
      </c>
      <c r="M62" s="565">
        <v>-4.85</v>
      </c>
      <c r="N62" s="565">
        <v>5.76</v>
      </c>
      <c r="O62" s="565">
        <v>54.0</v>
      </c>
      <c r="P62" s="589">
        <v>3398.0</v>
      </c>
      <c r="Q62" s="565">
        <v>3452.0</v>
      </c>
      <c r="R62" s="590" t="s">
        <v>11182</v>
      </c>
      <c r="S62" s="565" t="s">
        <v>13254</v>
      </c>
      <c r="T62" s="565" t="s">
        <v>13254</v>
      </c>
      <c r="U62" s="565">
        <v>3.0</v>
      </c>
      <c r="V62" s="584" t="s">
        <v>13255</v>
      </c>
    </row>
    <row r="63" ht="22.5" customHeight="1">
      <c r="A63" s="556" t="s">
        <v>4791</v>
      </c>
      <c r="B63" s="557" t="s">
        <v>13376</v>
      </c>
      <c r="C63" s="557" t="s">
        <v>13377</v>
      </c>
      <c r="D63" s="557" t="s">
        <v>13378</v>
      </c>
      <c r="E63" s="557" t="s">
        <v>13379</v>
      </c>
      <c r="F63" s="557" t="s">
        <v>13380</v>
      </c>
      <c r="G63" s="557" t="s">
        <v>13381</v>
      </c>
      <c r="H63" s="557" t="s">
        <v>13382</v>
      </c>
      <c r="I63" s="587" t="s">
        <v>13250</v>
      </c>
      <c r="J63" s="559">
        <v>3.0</v>
      </c>
      <c r="K63" s="557" t="s">
        <v>13249</v>
      </c>
      <c r="L63" s="560" t="s">
        <v>13240</v>
      </c>
      <c r="M63" s="559">
        <v>-38.0</v>
      </c>
      <c r="N63" s="559">
        <v>6.507705123</v>
      </c>
      <c r="O63" s="561">
        <v>5389.0</v>
      </c>
      <c r="P63" s="561">
        <v>17607.0</v>
      </c>
      <c r="Q63" s="561">
        <v>22996.0</v>
      </c>
      <c r="R63" s="580" t="s">
        <v>11182</v>
      </c>
      <c r="S63" s="559">
        <v>34.0</v>
      </c>
      <c r="T63" s="559">
        <v>44.0</v>
      </c>
      <c r="U63" s="571">
        <v>1.0</v>
      </c>
      <c r="V63" s="562"/>
    </row>
    <row r="64" ht="22.5" customHeight="1">
      <c r="A64" s="583" t="s">
        <v>13256</v>
      </c>
      <c r="B64" s="548" t="s">
        <v>13383</v>
      </c>
      <c r="C64" s="548" t="s">
        <v>13384</v>
      </c>
      <c r="D64" s="548" t="s">
        <v>13385</v>
      </c>
      <c r="E64" s="548" t="s">
        <v>13386</v>
      </c>
      <c r="F64" s="548" t="s">
        <v>13387</v>
      </c>
      <c r="G64" s="548" t="s">
        <v>13388</v>
      </c>
      <c r="H64" s="548" t="s">
        <v>13389</v>
      </c>
      <c r="I64" s="590" t="s">
        <v>13248</v>
      </c>
      <c r="J64" s="577">
        <v>4.0</v>
      </c>
      <c r="K64" s="548" t="s">
        <v>13257</v>
      </c>
      <c r="L64" s="591" t="s">
        <v>13258</v>
      </c>
      <c r="M64" s="577">
        <v>0.37</v>
      </c>
      <c r="N64" s="577">
        <v>0.01225765306</v>
      </c>
      <c r="O64" s="577">
        <v>31.0</v>
      </c>
      <c r="P64" s="577">
        <v>34.0</v>
      </c>
      <c r="Q64" s="577">
        <v>65.0</v>
      </c>
      <c r="R64" s="592" t="s">
        <v>13245</v>
      </c>
      <c r="S64" s="577">
        <v>0.155</v>
      </c>
      <c r="T64" s="577">
        <v>0.589</v>
      </c>
      <c r="U64" s="577">
        <v>1.0</v>
      </c>
      <c r="V64" s="593" t="s">
        <v>13259</v>
      </c>
    </row>
    <row r="65" ht="22.5" customHeight="1">
      <c r="A65" s="556" t="s">
        <v>11969</v>
      </c>
      <c r="B65" s="557" t="s">
        <v>13390</v>
      </c>
      <c r="C65" s="557" t="s">
        <v>13391</v>
      </c>
      <c r="D65" s="594" t="s">
        <v>13392</v>
      </c>
      <c r="E65" s="557" t="s">
        <v>13393</v>
      </c>
      <c r="F65" s="557" t="s">
        <v>13394</v>
      </c>
      <c r="G65" s="557" t="s">
        <v>13395</v>
      </c>
      <c r="H65" s="557" t="s">
        <v>13396</v>
      </c>
      <c r="I65" s="595" t="s">
        <v>13236</v>
      </c>
      <c r="J65" s="559">
        <v>4.0</v>
      </c>
      <c r="K65" s="557" t="s">
        <v>13257</v>
      </c>
      <c r="L65" s="596" t="s">
        <v>13251</v>
      </c>
      <c r="M65" s="559">
        <v>0.8</v>
      </c>
      <c r="N65" s="571">
        <v>0.02189192003</v>
      </c>
      <c r="O65" s="559">
        <v>124.0</v>
      </c>
      <c r="P65" s="559">
        <v>69.0</v>
      </c>
      <c r="Q65" s="559">
        <v>193.0</v>
      </c>
      <c r="R65" s="580" t="s">
        <v>11182</v>
      </c>
      <c r="S65" s="559">
        <v>0.39</v>
      </c>
      <c r="T65" s="559">
        <v>0.97</v>
      </c>
      <c r="U65" s="559">
        <v>1.0</v>
      </c>
      <c r="V65" s="582" t="s">
        <v>13260</v>
      </c>
    </row>
    <row r="66" ht="22.5" customHeight="1">
      <c r="A66" s="563" t="s">
        <v>2814</v>
      </c>
      <c r="B66" s="597" t="s">
        <v>13397</v>
      </c>
      <c r="C66" s="597" t="s">
        <v>13398</v>
      </c>
      <c r="D66" s="597" t="s">
        <v>13399</v>
      </c>
      <c r="E66" s="548" t="s">
        <v>13400</v>
      </c>
      <c r="F66" s="548" t="s">
        <v>13401</v>
      </c>
      <c r="G66" s="597" t="s">
        <v>13402</v>
      </c>
      <c r="H66" s="597" t="s">
        <v>13403</v>
      </c>
      <c r="I66" s="591" t="s">
        <v>13236</v>
      </c>
      <c r="J66" s="577">
        <v>4.0</v>
      </c>
      <c r="K66" s="548" t="s">
        <v>13257</v>
      </c>
      <c r="L66" s="598" t="s">
        <v>13261</v>
      </c>
      <c r="M66" s="577">
        <v>-0.175</v>
      </c>
      <c r="N66" s="577">
        <v>0.04164931279</v>
      </c>
      <c r="O66" s="577">
        <v>279.0</v>
      </c>
      <c r="P66" s="565">
        <v>219.0</v>
      </c>
      <c r="Q66" s="577">
        <v>498.0</v>
      </c>
      <c r="R66" s="588" t="s">
        <v>11182</v>
      </c>
      <c r="S66" s="577">
        <v>3.6</v>
      </c>
      <c r="T66" s="577">
        <v>4.4</v>
      </c>
      <c r="U66" s="565">
        <v>2.0</v>
      </c>
      <c r="V66" s="579"/>
    </row>
    <row r="67" ht="22.5" customHeight="1">
      <c r="A67" s="556" t="s">
        <v>3168</v>
      </c>
      <c r="B67" s="599" t="s">
        <v>13404</v>
      </c>
      <c r="C67" s="599" t="s">
        <v>13405</v>
      </c>
      <c r="D67" s="599" t="s">
        <v>13406</v>
      </c>
      <c r="E67" s="599" t="s">
        <v>13407</v>
      </c>
      <c r="F67" s="599" t="s">
        <v>13408</v>
      </c>
      <c r="G67" s="599" t="s">
        <v>13409</v>
      </c>
      <c r="H67" s="599" t="s">
        <v>13410</v>
      </c>
      <c r="I67" s="580" t="s">
        <v>13248</v>
      </c>
      <c r="J67" s="559">
        <v>4.0</v>
      </c>
      <c r="K67" s="557" t="s">
        <v>13257</v>
      </c>
      <c r="L67" s="595" t="s">
        <v>13258</v>
      </c>
      <c r="M67" s="559">
        <v>1.48</v>
      </c>
      <c r="N67" s="559">
        <v>0.07590587255</v>
      </c>
      <c r="O67" s="559">
        <v>79.0</v>
      </c>
      <c r="P67" s="559">
        <v>78.0</v>
      </c>
      <c r="Q67" s="559">
        <v>157.0</v>
      </c>
      <c r="R67" s="581" t="s">
        <v>13245</v>
      </c>
      <c r="S67" s="559">
        <v>1.04</v>
      </c>
      <c r="T67" s="559">
        <v>2.12</v>
      </c>
      <c r="U67" s="559">
        <v>1.0</v>
      </c>
      <c r="V67" s="582" t="s">
        <v>13262</v>
      </c>
    </row>
    <row r="68" ht="22.5" customHeight="1">
      <c r="A68" s="583" t="s">
        <v>11617</v>
      </c>
      <c r="B68" s="548" t="s">
        <v>13411</v>
      </c>
      <c r="C68" s="548" t="s">
        <v>13412</v>
      </c>
      <c r="D68" s="548" t="s">
        <v>13413</v>
      </c>
      <c r="E68" s="548" t="s">
        <v>13414</v>
      </c>
      <c r="F68" s="548" t="s">
        <v>13415</v>
      </c>
      <c r="G68" s="548" t="s">
        <v>13416</v>
      </c>
      <c r="H68" s="548" t="s">
        <v>13417</v>
      </c>
      <c r="I68" s="590" t="s">
        <v>13248</v>
      </c>
      <c r="J68" s="565">
        <v>4.0</v>
      </c>
      <c r="K68" s="548" t="s">
        <v>13257</v>
      </c>
      <c r="L68" s="600" t="s">
        <v>13258</v>
      </c>
      <c r="M68" s="565">
        <v>0.53</v>
      </c>
      <c r="N68" s="565">
        <v>0.001464233653</v>
      </c>
      <c r="O68" s="565">
        <v>149.0</v>
      </c>
      <c r="P68" s="565">
        <v>576.0</v>
      </c>
      <c r="Q68" s="565">
        <v>725.0</v>
      </c>
      <c r="R68" s="568" t="s">
        <v>13239</v>
      </c>
      <c r="S68" s="565">
        <v>0.13</v>
      </c>
      <c r="T68" s="565">
        <v>0.28</v>
      </c>
      <c r="U68" s="565">
        <v>1.0</v>
      </c>
      <c r="V68" s="584" t="s">
        <v>13263</v>
      </c>
    </row>
    <row r="69" ht="22.5" customHeight="1">
      <c r="A69" s="570" t="s">
        <v>2546</v>
      </c>
      <c r="B69" s="557" t="s">
        <v>13418</v>
      </c>
      <c r="C69" s="557" t="s">
        <v>13419</v>
      </c>
      <c r="D69" s="557" t="s">
        <v>13420</v>
      </c>
      <c r="E69" s="557" t="s">
        <v>13421</v>
      </c>
      <c r="F69" s="557" t="s">
        <v>13422</v>
      </c>
      <c r="G69" s="557" t="s">
        <v>13423</v>
      </c>
      <c r="H69" s="557" t="s">
        <v>13424</v>
      </c>
      <c r="I69" s="601" t="s">
        <v>13248</v>
      </c>
      <c r="J69" s="571">
        <v>4.0</v>
      </c>
      <c r="K69" s="572" t="s">
        <v>13257</v>
      </c>
      <c r="L69" s="602" t="s">
        <v>13258</v>
      </c>
      <c r="M69" s="571">
        <v>0.009</v>
      </c>
      <c r="N69" s="571">
        <v>0.09371095377</v>
      </c>
      <c r="O69" s="574">
        <v>10865.0</v>
      </c>
      <c r="P69" s="574">
        <v>28889.0</v>
      </c>
      <c r="Q69" s="571">
        <v>39754.0</v>
      </c>
      <c r="R69" s="603" t="s">
        <v>13245</v>
      </c>
      <c r="S69" s="571">
        <v>0.3</v>
      </c>
      <c r="T69" s="571">
        <v>1.5</v>
      </c>
      <c r="U69" s="571">
        <v>1.0</v>
      </c>
      <c r="V69" s="604" t="s">
        <v>13264</v>
      </c>
    </row>
    <row r="70" ht="22.5" customHeight="1">
      <c r="A70" s="583" t="s">
        <v>2490</v>
      </c>
      <c r="B70" s="548" t="s">
        <v>13425</v>
      </c>
      <c r="C70" s="548" t="s">
        <v>13426</v>
      </c>
      <c r="D70" s="548" t="s">
        <v>13427</v>
      </c>
      <c r="E70" s="548" t="s">
        <v>13428</v>
      </c>
      <c r="F70" s="548" t="s">
        <v>13429</v>
      </c>
      <c r="G70" s="548" t="s">
        <v>13430</v>
      </c>
      <c r="H70" s="548" t="s">
        <v>13431</v>
      </c>
      <c r="I70" s="590" t="s">
        <v>13248</v>
      </c>
      <c r="J70" s="565">
        <v>4.0</v>
      </c>
      <c r="K70" s="566" t="s">
        <v>13257</v>
      </c>
      <c r="L70" s="605" t="s">
        <v>13265</v>
      </c>
      <c r="M70" s="565">
        <v>0.4</v>
      </c>
      <c r="N70" s="565">
        <v>0.002349281549</v>
      </c>
      <c r="O70" s="565">
        <v>74.0</v>
      </c>
      <c r="P70" s="565">
        <v>9.0</v>
      </c>
      <c r="Q70" s="565">
        <v>83.0</v>
      </c>
      <c r="R70" s="606" t="s">
        <v>13133</v>
      </c>
      <c r="S70" s="565">
        <v>0.3</v>
      </c>
      <c r="T70" s="565">
        <v>0.49</v>
      </c>
      <c r="U70" s="577">
        <v>3.0</v>
      </c>
      <c r="V70" s="607"/>
    </row>
    <row r="71" ht="22.5" customHeight="1">
      <c r="A71" s="556" t="s">
        <v>2797</v>
      </c>
      <c r="B71" s="557" t="s">
        <v>13432</v>
      </c>
      <c r="C71" s="557" t="s">
        <v>13433</v>
      </c>
      <c r="D71" s="557" t="s">
        <v>13434</v>
      </c>
      <c r="E71" s="557" t="s">
        <v>13435</v>
      </c>
      <c r="F71" s="557" t="s">
        <v>13436</v>
      </c>
      <c r="G71" s="557" t="s">
        <v>13437</v>
      </c>
      <c r="H71" s="557" t="s">
        <v>13438</v>
      </c>
      <c r="I71" s="595" t="s">
        <v>13236</v>
      </c>
      <c r="J71" s="559">
        <v>5.0</v>
      </c>
      <c r="K71" s="557" t="s">
        <v>13266</v>
      </c>
      <c r="L71" s="560" t="s">
        <v>13240</v>
      </c>
      <c r="M71" s="559">
        <v>-0.54</v>
      </c>
      <c r="N71" s="571">
        <v>0.02501561849</v>
      </c>
      <c r="O71" s="561">
        <v>511.0</v>
      </c>
      <c r="P71" s="561">
        <v>4284.0</v>
      </c>
      <c r="Q71" s="561">
        <v>4795.0</v>
      </c>
      <c r="R71" s="560" t="s">
        <v>13239</v>
      </c>
      <c r="S71" s="559">
        <v>0.31</v>
      </c>
      <c r="T71" s="559">
        <v>0.93</v>
      </c>
      <c r="U71" s="559">
        <v>3.0</v>
      </c>
      <c r="V71" s="604" t="s">
        <v>13267</v>
      </c>
    </row>
    <row r="72" ht="22.5" customHeight="1">
      <c r="A72" s="583" t="s">
        <v>2161</v>
      </c>
      <c r="B72" s="548" t="s">
        <v>13439</v>
      </c>
      <c r="C72" s="548" t="s">
        <v>13440</v>
      </c>
      <c r="D72" s="548" t="s">
        <v>13441</v>
      </c>
      <c r="E72" s="548" t="s">
        <v>13442</v>
      </c>
      <c r="F72" s="548" t="s">
        <v>13443</v>
      </c>
      <c r="G72" s="548" t="s">
        <v>13444</v>
      </c>
      <c r="H72" s="548" t="s">
        <v>13445</v>
      </c>
      <c r="I72" s="590" t="s">
        <v>13248</v>
      </c>
      <c r="J72" s="565">
        <v>5.0</v>
      </c>
      <c r="K72" s="548" t="s">
        <v>13266</v>
      </c>
      <c r="L72" s="606" t="s">
        <v>13268</v>
      </c>
      <c r="M72" s="565">
        <v>0.96</v>
      </c>
      <c r="N72" s="577">
        <v>0.03758850479</v>
      </c>
      <c r="O72" s="589">
        <v>204.0</v>
      </c>
      <c r="P72" s="589">
        <v>5942.0</v>
      </c>
      <c r="Q72" s="589">
        <v>6146.0</v>
      </c>
      <c r="R72" s="568" t="s">
        <v>13239</v>
      </c>
      <c r="S72" s="565">
        <v>0.64</v>
      </c>
      <c r="T72" s="565">
        <v>1.4</v>
      </c>
      <c r="U72" s="565">
        <v>2.0</v>
      </c>
      <c r="V72" s="569" t="s">
        <v>13269</v>
      </c>
    </row>
    <row r="73" ht="22.5" customHeight="1">
      <c r="A73" s="570" t="s">
        <v>1828</v>
      </c>
      <c r="B73" s="557" t="s">
        <v>13446</v>
      </c>
      <c r="C73" s="557" t="s">
        <v>13447</v>
      </c>
      <c r="D73" s="599" t="s">
        <v>13448</v>
      </c>
      <c r="E73" s="599" t="s">
        <v>13449</v>
      </c>
      <c r="F73" s="599" t="s">
        <v>13450</v>
      </c>
      <c r="G73" s="599" t="s">
        <v>13451</v>
      </c>
      <c r="H73" s="599" t="s">
        <v>13452</v>
      </c>
      <c r="I73" s="595" t="s">
        <v>13236</v>
      </c>
      <c r="J73" s="559">
        <v>5.0</v>
      </c>
      <c r="K73" s="572" t="s">
        <v>13266</v>
      </c>
      <c r="L73" s="560" t="s">
        <v>13240</v>
      </c>
      <c r="M73" s="571">
        <v>-0.8</v>
      </c>
      <c r="N73" s="571">
        <v>0.007522907122</v>
      </c>
      <c r="O73" s="571">
        <v>439.0</v>
      </c>
      <c r="P73" s="574">
        <v>13173.0</v>
      </c>
      <c r="Q73" s="571">
        <v>13612.0</v>
      </c>
      <c r="R73" s="573" t="s">
        <v>13239</v>
      </c>
      <c r="S73" s="571">
        <v>0.65</v>
      </c>
      <c r="T73" s="571">
        <v>0.99</v>
      </c>
      <c r="U73" s="571">
        <v>2.0</v>
      </c>
      <c r="V73" s="604" t="s">
        <v>13270</v>
      </c>
    </row>
    <row r="74" ht="22.5" customHeight="1">
      <c r="A74" s="563" t="s">
        <v>3525</v>
      </c>
      <c r="B74" s="608" t="s">
        <v>13453</v>
      </c>
      <c r="C74" s="597" t="s">
        <v>13454</v>
      </c>
      <c r="D74" s="597" t="s">
        <v>13455</v>
      </c>
      <c r="E74" s="597" t="s">
        <v>13456</v>
      </c>
      <c r="F74" s="597" t="s">
        <v>13457</v>
      </c>
      <c r="G74" s="597" t="s">
        <v>13458</v>
      </c>
      <c r="H74" s="597" t="s">
        <v>13459</v>
      </c>
      <c r="I74" s="588" t="s">
        <v>13248</v>
      </c>
      <c r="J74" s="577">
        <v>5.0</v>
      </c>
      <c r="K74" s="566" t="s">
        <v>13266</v>
      </c>
      <c r="L74" s="568" t="s">
        <v>13240</v>
      </c>
      <c r="M74" s="577">
        <v>-2.4</v>
      </c>
      <c r="N74" s="577">
        <v>1.317810287</v>
      </c>
      <c r="O74" s="577">
        <v>136.0</v>
      </c>
      <c r="P74" s="577">
        <v>47.0</v>
      </c>
      <c r="Q74" s="577">
        <v>183.0</v>
      </c>
      <c r="R74" s="585" t="s">
        <v>13271</v>
      </c>
      <c r="S74" s="577">
        <v>1.1</v>
      </c>
      <c r="T74" s="577">
        <v>5.6</v>
      </c>
      <c r="U74" s="577">
        <v>2.0</v>
      </c>
      <c r="V74" s="569" t="s">
        <v>13272</v>
      </c>
    </row>
    <row r="75" ht="22.5" customHeight="1">
      <c r="A75" s="570" t="s">
        <v>3801</v>
      </c>
      <c r="B75" s="557" t="s">
        <v>13460</v>
      </c>
      <c r="C75" s="557" t="s">
        <v>13461</v>
      </c>
      <c r="D75" s="557" t="s">
        <v>13462</v>
      </c>
      <c r="E75" s="594" t="s">
        <v>13463</v>
      </c>
      <c r="F75" s="599" t="s">
        <v>13464</v>
      </c>
      <c r="G75" s="599" t="s">
        <v>13465</v>
      </c>
      <c r="H75" s="599" t="s">
        <v>13466</v>
      </c>
      <c r="I75" s="603" t="s">
        <v>10920</v>
      </c>
      <c r="J75" s="571">
        <v>5.0</v>
      </c>
      <c r="K75" s="557" t="s">
        <v>13266</v>
      </c>
      <c r="L75" s="573" t="s">
        <v>13240</v>
      </c>
      <c r="M75" s="571">
        <v>-0.34</v>
      </c>
      <c r="N75" s="571">
        <v>0.01437552062</v>
      </c>
      <c r="O75" s="571">
        <v>1760.0</v>
      </c>
      <c r="P75" s="571">
        <v>9296.0</v>
      </c>
      <c r="Q75" s="574">
        <v>11056.0</v>
      </c>
      <c r="R75" s="572" t="s">
        <v>13273</v>
      </c>
      <c r="S75" s="571">
        <v>0.18</v>
      </c>
      <c r="T75" s="571">
        <v>0.65</v>
      </c>
      <c r="U75" s="571">
        <v>1.0</v>
      </c>
      <c r="V75" s="604" t="s">
        <v>13274</v>
      </c>
    </row>
    <row r="76" ht="22.5" customHeight="1">
      <c r="A76" s="563" t="s">
        <v>392</v>
      </c>
      <c r="B76" s="609" t="s">
        <v>13467</v>
      </c>
      <c r="C76" s="609" t="s">
        <v>13468</v>
      </c>
      <c r="D76" s="548" t="s">
        <v>13469</v>
      </c>
      <c r="E76" s="548" t="s">
        <v>13470</v>
      </c>
      <c r="F76" s="609" t="s">
        <v>13471</v>
      </c>
      <c r="G76" s="609" t="s">
        <v>13472</v>
      </c>
      <c r="H76" s="609" t="s">
        <v>13473</v>
      </c>
      <c r="I76" s="588" t="s">
        <v>13248</v>
      </c>
      <c r="J76" s="577">
        <v>5.0</v>
      </c>
      <c r="K76" s="566" t="s">
        <v>13266</v>
      </c>
      <c r="L76" s="578" t="s">
        <v>13240</v>
      </c>
      <c r="M76" s="577">
        <v>-3.45</v>
      </c>
      <c r="N76" s="577">
        <v>5.701374427</v>
      </c>
      <c r="O76" s="577">
        <v>57.0</v>
      </c>
      <c r="P76" s="577">
        <v>902.0</v>
      </c>
      <c r="Q76" s="577">
        <v>959.0</v>
      </c>
      <c r="R76" s="566" t="s">
        <v>13273</v>
      </c>
      <c r="S76" s="577">
        <v>1.13</v>
      </c>
      <c r="T76" s="577">
        <v>10.49</v>
      </c>
      <c r="U76" s="577">
        <v>2.0</v>
      </c>
      <c r="V76" s="579"/>
    </row>
    <row r="77" ht="22.5" customHeight="1">
      <c r="A77" s="570" t="s">
        <v>4274</v>
      </c>
      <c r="B77" s="610" t="s">
        <v>13474</v>
      </c>
      <c r="C77" s="610" t="s">
        <v>13475</v>
      </c>
      <c r="D77" s="611" t="s">
        <v>13476</v>
      </c>
      <c r="E77" s="611" t="s">
        <v>13477</v>
      </c>
      <c r="F77" s="612" t="s">
        <v>13478</v>
      </c>
      <c r="G77" s="613" t="s">
        <v>13479</v>
      </c>
      <c r="H77" s="613" t="s">
        <v>13480</v>
      </c>
      <c r="I77" s="601" t="s">
        <v>13248</v>
      </c>
      <c r="J77" s="571">
        <v>5.0</v>
      </c>
      <c r="K77" s="572" t="s">
        <v>13266</v>
      </c>
      <c r="L77" s="614" t="s">
        <v>13275</v>
      </c>
      <c r="M77" s="571">
        <v>-0.5</v>
      </c>
      <c r="N77" s="571">
        <v>0.0318877551</v>
      </c>
      <c r="O77" s="571">
        <v>349.0</v>
      </c>
      <c r="P77" s="559">
        <v>396.0</v>
      </c>
      <c r="Q77" s="571">
        <v>742.0</v>
      </c>
      <c r="R77" s="615" t="s">
        <v>13133</v>
      </c>
      <c r="S77" s="571">
        <v>0.2</v>
      </c>
      <c r="T77" s="571">
        <v>0.9</v>
      </c>
      <c r="U77" s="571">
        <v>2.0</v>
      </c>
      <c r="V77" s="575"/>
    </row>
    <row r="78" ht="22.5" customHeight="1">
      <c r="A78" s="583" t="s">
        <v>1926</v>
      </c>
      <c r="B78" s="611" t="s">
        <v>13481</v>
      </c>
      <c r="C78" s="611" t="s">
        <v>13482</v>
      </c>
      <c r="D78" s="611" t="s">
        <v>13483</v>
      </c>
      <c r="E78" s="477" t="s">
        <v>13484</v>
      </c>
      <c r="F78" s="613" t="s">
        <v>13485</v>
      </c>
      <c r="G78" s="613" t="s">
        <v>13486</v>
      </c>
      <c r="H78" s="613" t="s">
        <v>13487</v>
      </c>
      <c r="I78" s="588" t="s">
        <v>13248</v>
      </c>
      <c r="J78" s="565">
        <v>5.0</v>
      </c>
      <c r="K78" s="566" t="s">
        <v>13266</v>
      </c>
      <c r="L78" s="568" t="s">
        <v>13240</v>
      </c>
      <c r="M78" s="577">
        <v>-0.64</v>
      </c>
      <c r="N78" s="577">
        <v>0.1151147959</v>
      </c>
      <c r="O78" s="577">
        <v>373.0</v>
      </c>
      <c r="P78" s="577">
        <v>2592.0</v>
      </c>
      <c r="Q78" s="616">
        <v>2965.0</v>
      </c>
      <c r="R78" s="578" t="s">
        <v>13239</v>
      </c>
      <c r="S78" s="577">
        <v>0.26</v>
      </c>
      <c r="T78" s="577">
        <v>1.59</v>
      </c>
      <c r="U78" s="577">
        <v>3.0</v>
      </c>
      <c r="V78" s="569" t="s">
        <v>13276</v>
      </c>
    </row>
    <row r="79" ht="22.5" customHeight="1">
      <c r="A79" s="570" t="s">
        <v>4523</v>
      </c>
      <c r="B79" s="557" t="s">
        <v>13488</v>
      </c>
      <c r="C79" s="557" t="s">
        <v>13489</v>
      </c>
      <c r="D79" s="557" t="s">
        <v>13490</v>
      </c>
      <c r="E79" s="557" t="s">
        <v>13491</v>
      </c>
      <c r="F79" s="557" t="s">
        <v>13492</v>
      </c>
      <c r="G79" s="557" t="s">
        <v>13493</v>
      </c>
      <c r="H79" s="557" t="s">
        <v>13494</v>
      </c>
      <c r="I79" s="617" t="s">
        <v>13248</v>
      </c>
      <c r="J79" s="571">
        <v>5.0</v>
      </c>
      <c r="K79" s="572" t="s">
        <v>13266</v>
      </c>
      <c r="L79" s="560" t="s">
        <v>13240</v>
      </c>
      <c r="M79" s="571">
        <v>-1.32</v>
      </c>
      <c r="N79" s="571">
        <v>0.03858418367</v>
      </c>
      <c r="O79" s="571">
        <v>204.0</v>
      </c>
      <c r="P79" s="571">
        <v>5942.0</v>
      </c>
      <c r="Q79" s="571">
        <v>6146.0</v>
      </c>
      <c r="R79" s="573" t="s">
        <v>13239</v>
      </c>
      <c r="S79" s="571">
        <v>0.99</v>
      </c>
      <c r="T79" s="571">
        <v>1.76</v>
      </c>
      <c r="U79" s="571">
        <v>4.0</v>
      </c>
      <c r="V79" s="575"/>
    </row>
    <row r="80" ht="22.5" customHeight="1">
      <c r="A80" s="563" t="s">
        <v>12499</v>
      </c>
      <c r="B80" s="548" t="s">
        <v>13495</v>
      </c>
      <c r="C80" s="548" t="s">
        <v>13496</v>
      </c>
      <c r="D80" s="548" t="s">
        <v>13497</v>
      </c>
      <c r="E80" s="548" t="s">
        <v>13498</v>
      </c>
      <c r="F80" s="548" t="s">
        <v>13499</v>
      </c>
      <c r="G80" s="548" t="s">
        <v>13500</v>
      </c>
      <c r="H80" s="548" t="s">
        <v>13501</v>
      </c>
      <c r="I80" s="591" t="s">
        <v>13236</v>
      </c>
      <c r="J80" s="577">
        <v>5.0</v>
      </c>
      <c r="K80" s="566" t="s">
        <v>13266</v>
      </c>
      <c r="L80" s="578" t="s">
        <v>13240</v>
      </c>
      <c r="M80" s="577">
        <v>-1.75</v>
      </c>
      <c r="N80" s="577">
        <v>0.02421517076</v>
      </c>
      <c r="O80" s="577">
        <v>1958.0</v>
      </c>
      <c r="P80" s="577">
        <v>4139.0</v>
      </c>
      <c r="Q80" s="577">
        <v>6097.0</v>
      </c>
      <c r="R80" s="588" t="s">
        <v>11182</v>
      </c>
      <c r="S80" s="577">
        <v>1.47</v>
      </c>
      <c r="T80" s="577">
        <v>2.08</v>
      </c>
      <c r="U80" s="577">
        <v>2.0</v>
      </c>
      <c r="V80" s="579"/>
    </row>
    <row r="81" ht="22.5" customHeight="1">
      <c r="A81" s="570" t="s">
        <v>1754</v>
      </c>
      <c r="B81" s="557" t="s">
        <v>13502</v>
      </c>
      <c r="C81" s="557" t="s">
        <v>13503</v>
      </c>
      <c r="D81" s="557" t="s">
        <v>13504</v>
      </c>
      <c r="E81" s="557" t="s">
        <v>13505</v>
      </c>
      <c r="F81" s="557" t="s">
        <v>13506</v>
      </c>
      <c r="G81" s="557" t="s">
        <v>13507</v>
      </c>
      <c r="H81" s="557" t="s">
        <v>13508</v>
      </c>
      <c r="I81" s="618" t="s">
        <v>13236</v>
      </c>
      <c r="J81" s="571">
        <v>5.0</v>
      </c>
      <c r="K81" s="572" t="s">
        <v>13266</v>
      </c>
      <c r="L81" s="619" t="s">
        <v>13261</v>
      </c>
      <c r="M81" s="571">
        <v>-1.59</v>
      </c>
      <c r="N81" s="571">
        <v>0.06378201791</v>
      </c>
      <c r="O81" s="571">
        <v>230.0</v>
      </c>
      <c r="P81" s="571">
        <v>662.0</v>
      </c>
      <c r="Q81" s="571">
        <v>892.0</v>
      </c>
      <c r="R81" s="573" t="s">
        <v>13239</v>
      </c>
      <c r="S81" s="571">
        <v>1.17</v>
      </c>
      <c r="T81" s="571">
        <v>2.16</v>
      </c>
      <c r="U81" s="571">
        <v>3.0</v>
      </c>
      <c r="V81" s="575"/>
    </row>
    <row r="82" ht="22.5" customHeight="1">
      <c r="A82" s="563" t="s">
        <v>9493</v>
      </c>
      <c r="B82" s="548" t="s">
        <v>13509</v>
      </c>
      <c r="C82" s="548" t="s">
        <v>13510</v>
      </c>
      <c r="D82" s="548" t="s">
        <v>13511</v>
      </c>
      <c r="E82" s="548" t="s">
        <v>13512</v>
      </c>
      <c r="F82" s="548" t="s">
        <v>13513</v>
      </c>
      <c r="G82" s="548" t="s">
        <v>13514</v>
      </c>
      <c r="H82" s="548" t="s">
        <v>13515</v>
      </c>
      <c r="I82" s="591" t="s">
        <v>13236</v>
      </c>
      <c r="J82" s="577">
        <v>5.0</v>
      </c>
      <c r="K82" s="566" t="s">
        <v>13266</v>
      </c>
      <c r="L82" s="578" t="s">
        <v>13240</v>
      </c>
      <c r="M82" s="577">
        <v>-1.3</v>
      </c>
      <c r="N82" s="577">
        <v>0.0318877551</v>
      </c>
      <c r="O82" s="577">
        <v>1146.0</v>
      </c>
      <c r="P82" s="577">
        <v>5877.0</v>
      </c>
      <c r="Q82" s="577">
        <v>7023.0</v>
      </c>
      <c r="R82" s="578" t="s">
        <v>13239</v>
      </c>
      <c r="S82" s="577">
        <v>1.0</v>
      </c>
      <c r="T82" s="577">
        <v>1.7</v>
      </c>
      <c r="U82" s="577">
        <v>2.0</v>
      </c>
      <c r="V82" s="579"/>
    </row>
    <row r="83" ht="22.5" customHeight="1">
      <c r="A83" s="570" t="s">
        <v>1986</v>
      </c>
      <c r="B83" s="557" t="s">
        <v>13516</v>
      </c>
      <c r="C83" s="557" t="s">
        <v>13517</v>
      </c>
      <c r="D83" s="557" t="s">
        <v>13518</v>
      </c>
      <c r="E83" s="557" t="s">
        <v>13519</v>
      </c>
      <c r="F83" s="557" t="s">
        <v>13520</v>
      </c>
      <c r="G83" s="557" t="s">
        <v>13521</v>
      </c>
      <c r="H83" s="557" t="s">
        <v>13522</v>
      </c>
      <c r="I83" s="603" t="s">
        <v>10920</v>
      </c>
      <c r="J83" s="571">
        <v>5.0</v>
      </c>
      <c r="K83" s="572" t="s">
        <v>13266</v>
      </c>
      <c r="L83" s="572" t="s">
        <v>13277</v>
      </c>
      <c r="M83" s="571">
        <v>-1.54</v>
      </c>
      <c r="N83" s="571">
        <v>0.02749505414</v>
      </c>
      <c r="O83" s="571">
        <v>252.0</v>
      </c>
      <c r="P83" s="571">
        <v>0.0</v>
      </c>
      <c r="Q83" s="571">
        <v>252.0</v>
      </c>
      <c r="R83" s="573" t="s">
        <v>13239</v>
      </c>
      <c r="S83" s="571">
        <v>1.25</v>
      </c>
      <c r="T83" s="571">
        <v>1.9</v>
      </c>
      <c r="U83" s="571">
        <v>2.0</v>
      </c>
      <c r="V83" s="575"/>
    </row>
    <row r="84" ht="22.5" customHeight="1">
      <c r="A84" s="563" t="s">
        <v>4836</v>
      </c>
      <c r="B84" s="548" t="s">
        <v>13523</v>
      </c>
      <c r="C84" s="548" t="s">
        <v>13524</v>
      </c>
      <c r="D84" s="548" t="s">
        <v>13525</v>
      </c>
      <c r="E84" s="548" t="s">
        <v>13526</v>
      </c>
      <c r="F84" s="548" t="s">
        <v>13527</v>
      </c>
      <c r="G84" s="548" t="s">
        <v>13528</v>
      </c>
      <c r="H84" s="548" t="s">
        <v>13529</v>
      </c>
      <c r="I84" s="591" t="s">
        <v>13236</v>
      </c>
      <c r="J84" s="577">
        <v>5.0</v>
      </c>
      <c r="K84" s="566" t="s">
        <v>13266</v>
      </c>
      <c r="L84" s="578" t="s">
        <v>13240</v>
      </c>
      <c r="M84" s="577">
        <v>-1.08</v>
      </c>
      <c r="N84" s="577">
        <v>4.16493128E-4</v>
      </c>
      <c r="O84" s="577">
        <v>6822.0</v>
      </c>
      <c r="P84" s="577">
        <v>31833.0</v>
      </c>
      <c r="Q84" s="616">
        <v>38655.0</v>
      </c>
      <c r="R84" s="578" t="s">
        <v>13239</v>
      </c>
      <c r="S84" s="577">
        <v>1.04</v>
      </c>
      <c r="T84" s="577">
        <v>1.12</v>
      </c>
      <c r="U84" s="577">
        <v>1.0</v>
      </c>
      <c r="V84" s="569" t="s">
        <v>13278</v>
      </c>
    </row>
    <row r="85" ht="22.5" customHeight="1">
      <c r="A85" s="570" t="s">
        <v>11340</v>
      </c>
      <c r="B85" s="557" t="s">
        <v>13530</v>
      </c>
      <c r="C85" s="557" t="s">
        <v>13531</v>
      </c>
      <c r="D85" s="557" t="s">
        <v>13532</v>
      </c>
      <c r="E85" s="557" t="s">
        <v>13533</v>
      </c>
      <c r="F85" s="557" t="s">
        <v>13534</v>
      </c>
      <c r="G85" s="557" t="s">
        <v>13535</v>
      </c>
      <c r="H85" s="557" t="s">
        <v>13536</v>
      </c>
      <c r="I85" s="618" t="s">
        <v>13236</v>
      </c>
      <c r="J85" s="571">
        <v>5.0</v>
      </c>
      <c r="K85" s="572" t="s">
        <v>13266</v>
      </c>
      <c r="L85" s="619" t="s">
        <v>13261</v>
      </c>
      <c r="M85" s="571">
        <v>-0.81</v>
      </c>
      <c r="N85" s="571">
        <v>0.02421517076</v>
      </c>
      <c r="O85" s="571">
        <v>20894.0</v>
      </c>
      <c r="P85" s="571">
        <v>70748.0</v>
      </c>
      <c r="Q85" s="574">
        <v>91642.0</v>
      </c>
      <c r="R85" s="615" t="s">
        <v>13133</v>
      </c>
      <c r="S85" s="571">
        <v>0.57</v>
      </c>
      <c r="T85" s="571">
        <v>1.18</v>
      </c>
      <c r="U85" s="571">
        <v>3.0</v>
      </c>
      <c r="V85" s="604" t="s">
        <v>13279</v>
      </c>
    </row>
    <row r="86" ht="22.5" customHeight="1">
      <c r="A86" s="563" t="s">
        <v>13012</v>
      </c>
      <c r="B86" s="548" t="s">
        <v>13537</v>
      </c>
      <c r="C86" s="548" t="s">
        <v>13538</v>
      </c>
      <c r="D86" s="548" t="s">
        <v>13539</v>
      </c>
      <c r="E86" s="548" t="s">
        <v>13540</v>
      </c>
      <c r="F86" s="548" t="s">
        <v>13541</v>
      </c>
      <c r="G86" s="548" t="s">
        <v>13542</v>
      </c>
      <c r="H86" s="548" t="s">
        <v>13543</v>
      </c>
      <c r="I86" s="591" t="s">
        <v>13236</v>
      </c>
      <c r="J86" s="577">
        <v>5.0</v>
      </c>
      <c r="K86" s="566" t="s">
        <v>13266</v>
      </c>
      <c r="L86" s="620" t="s">
        <v>13280</v>
      </c>
      <c r="M86" s="577">
        <v>-0.41</v>
      </c>
      <c r="N86" s="577">
        <v>0.02501561849</v>
      </c>
      <c r="O86" s="577">
        <v>1446.0</v>
      </c>
      <c r="P86" s="577">
        <v>0.0</v>
      </c>
      <c r="Q86" s="577">
        <v>1446.0</v>
      </c>
      <c r="R86" s="621" t="s">
        <v>13133</v>
      </c>
      <c r="S86" s="577">
        <v>0.2</v>
      </c>
      <c r="T86" s="577">
        <v>0.82</v>
      </c>
      <c r="U86" s="577">
        <v>1.0</v>
      </c>
      <c r="V86" s="569" t="s">
        <v>13281</v>
      </c>
    </row>
    <row r="87" ht="22.5" customHeight="1">
      <c r="A87" s="556" t="s">
        <v>13282</v>
      </c>
      <c r="B87" s="557" t="s">
        <v>13544</v>
      </c>
      <c r="C87" s="622" t="s">
        <v>13545</v>
      </c>
      <c r="D87" s="557" t="s">
        <v>13546</v>
      </c>
      <c r="E87" s="557" t="s">
        <v>13547</v>
      </c>
      <c r="F87" s="557" t="s">
        <v>13548</v>
      </c>
      <c r="G87" s="623" t="s">
        <v>13549</v>
      </c>
      <c r="H87" s="557" t="s">
        <v>13550</v>
      </c>
      <c r="I87" s="580" t="s">
        <v>13248</v>
      </c>
      <c r="J87" s="559">
        <v>5.0</v>
      </c>
      <c r="K87" s="557" t="s">
        <v>13266</v>
      </c>
      <c r="L87" s="557" t="s">
        <v>13277</v>
      </c>
      <c r="M87" s="559">
        <v>1.9</v>
      </c>
      <c r="N87" s="559">
        <v>0.2869897959</v>
      </c>
      <c r="O87" s="559">
        <v>279.0</v>
      </c>
      <c r="P87" s="559">
        <v>0.0</v>
      </c>
      <c r="Q87" s="559">
        <v>279.0</v>
      </c>
      <c r="R87" s="557" t="s">
        <v>13273</v>
      </c>
      <c r="S87" s="559">
        <v>1.1</v>
      </c>
      <c r="T87" s="559">
        <v>3.2</v>
      </c>
      <c r="U87" s="559">
        <v>3.0</v>
      </c>
      <c r="V87" s="604" t="s">
        <v>13283</v>
      </c>
    </row>
    <row r="88" ht="22.5" customHeight="1">
      <c r="A88" s="563" t="s">
        <v>11314</v>
      </c>
      <c r="B88" s="548" t="s">
        <v>13551</v>
      </c>
      <c r="C88" s="548" t="s">
        <v>13552</v>
      </c>
      <c r="D88" s="548" t="s">
        <v>13553</v>
      </c>
      <c r="E88" s="624" t="s">
        <v>13554</v>
      </c>
      <c r="F88" s="548" t="s">
        <v>13555</v>
      </c>
      <c r="G88" s="624" t="s">
        <v>13556</v>
      </c>
      <c r="H88" s="548" t="s">
        <v>13557</v>
      </c>
      <c r="I88" s="567" t="s">
        <v>10920</v>
      </c>
      <c r="J88" s="577">
        <v>5.0</v>
      </c>
      <c r="K88" s="566" t="s">
        <v>13266</v>
      </c>
      <c r="L88" s="625" t="s">
        <v>13284</v>
      </c>
      <c r="M88" s="577">
        <v>3.9</v>
      </c>
      <c r="N88" s="577">
        <v>6.12309975</v>
      </c>
      <c r="O88" s="577">
        <v>643.0</v>
      </c>
      <c r="P88" s="577">
        <v>241.0</v>
      </c>
      <c r="Q88" s="616">
        <v>884.0</v>
      </c>
      <c r="R88" s="588" t="s">
        <v>11182</v>
      </c>
      <c r="S88" s="577">
        <v>1.3</v>
      </c>
      <c r="T88" s="577">
        <v>11.0</v>
      </c>
      <c r="U88" s="577">
        <v>2.0</v>
      </c>
      <c r="V88" s="569" t="s">
        <v>13285</v>
      </c>
    </row>
    <row r="89" ht="22.5" customHeight="1">
      <c r="A89" s="556" t="s">
        <v>2177</v>
      </c>
      <c r="B89" s="557" t="s">
        <v>13558</v>
      </c>
      <c r="C89" s="557" t="s">
        <v>13559</v>
      </c>
      <c r="D89" s="557" t="s">
        <v>13560</v>
      </c>
      <c r="E89" s="623" t="s">
        <v>13561</v>
      </c>
      <c r="F89" s="557" t="s">
        <v>13562</v>
      </c>
      <c r="G89" s="623" t="s">
        <v>13563</v>
      </c>
      <c r="H89" s="557" t="s">
        <v>13564</v>
      </c>
      <c r="I89" s="595" t="s">
        <v>13236</v>
      </c>
      <c r="J89" s="559">
        <v>5.0</v>
      </c>
      <c r="K89" s="572" t="s">
        <v>13266</v>
      </c>
      <c r="L89" s="626" t="s">
        <v>13238</v>
      </c>
      <c r="M89" s="559">
        <v>-0.87</v>
      </c>
      <c r="N89" s="559">
        <v>7.8743232E-4</v>
      </c>
      <c r="O89" s="559">
        <v>4328.0</v>
      </c>
      <c r="P89" s="559">
        <v>19586.0</v>
      </c>
      <c r="Q89" s="561">
        <v>23914.0</v>
      </c>
      <c r="R89" s="573" t="s">
        <v>13239</v>
      </c>
      <c r="S89" s="559">
        <v>0.83</v>
      </c>
      <c r="T89" s="559">
        <v>0.94</v>
      </c>
      <c r="U89" s="559">
        <v>4.0</v>
      </c>
      <c r="V89" s="562"/>
    </row>
    <row r="90" ht="22.5" customHeight="1">
      <c r="A90" s="583" t="s">
        <v>2569</v>
      </c>
      <c r="B90" s="548" t="s">
        <v>13565</v>
      </c>
      <c r="C90" s="548" t="s">
        <v>13566</v>
      </c>
      <c r="D90" s="548" t="s">
        <v>13567</v>
      </c>
      <c r="E90" s="624" t="s">
        <v>13568</v>
      </c>
      <c r="F90" s="548" t="s">
        <v>13569</v>
      </c>
      <c r="G90" s="624" t="s">
        <v>13570</v>
      </c>
      <c r="H90" s="548" t="s">
        <v>13571</v>
      </c>
      <c r="I90" s="600" t="s">
        <v>13236</v>
      </c>
      <c r="J90" s="565">
        <v>5.0</v>
      </c>
      <c r="K90" s="566" t="s">
        <v>13266</v>
      </c>
      <c r="L90" s="548" t="s">
        <v>13286</v>
      </c>
      <c r="M90" s="565">
        <v>-2.54</v>
      </c>
      <c r="N90" s="565">
        <v>0.05997501041</v>
      </c>
      <c r="O90" s="565">
        <v>8735.0</v>
      </c>
      <c r="P90" s="565">
        <v>4572.0</v>
      </c>
      <c r="Q90" s="565">
        <v>13307.0</v>
      </c>
      <c r="R90" s="590" t="s">
        <v>11182</v>
      </c>
      <c r="S90" s="565">
        <v>2.1</v>
      </c>
      <c r="T90" s="565">
        <v>3.06</v>
      </c>
      <c r="U90" s="565">
        <v>3.0</v>
      </c>
      <c r="V90" s="584" t="s">
        <v>13287</v>
      </c>
    </row>
    <row r="91" ht="22.5" customHeight="1">
      <c r="A91" s="627"/>
      <c r="B91" s="628"/>
      <c r="C91" s="628"/>
      <c r="D91" s="628"/>
      <c r="E91" s="628"/>
      <c r="F91" s="628"/>
      <c r="G91" s="629" t="s">
        <v>13572</v>
      </c>
      <c r="H91" s="628"/>
      <c r="I91" s="628"/>
      <c r="J91" s="628"/>
      <c r="K91" s="628"/>
      <c r="L91" s="628"/>
      <c r="M91" s="628"/>
      <c r="N91" s="628"/>
      <c r="O91" s="628"/>
      <c r="P91" s="628"/>
      <c r="Q91" s="628"/>
      <c r="R91" s="628"/>
      <c r="S91" s="628"/>
      <c r="T91" s="628"/>
      <c r="U91" s="628"/>
      <c r="V91" s="630"/>
    </row>
    <row r="92">
      <c r="A92" s="74"/>
      <c r="B92" s="74"/>
      <c r="C92" s="74"/>
      <c r="D92" s="74"/>
      <c r="E92" s="74"/>
      <c r="F92" s="74"/>
      <c r="G92" s="74"/>
      <c r="H92" s="74"/>
      <c r="I92" s="74"/>
      <c r="J92" s="74"/>
      <c r="K92" s="74"/>
      <c r="L92" s="74"/>
      <c r="M92" s="74"/>
      <c r="N92" s="74"/>
      <c r="O92" s="74"/>
      <c r="P92" s="74"/>
      <c r="Q92" s="74"/>
      <c r="R92" s="74"/>
      <c r="S92" s="74"/>
      <c r="T92" s="74"/>
      <c r="U92" s="74"/>
      <c r="V92" s="74"/>
    </row>
    <row r="93" ht="22.5" customHeight="1">
      <c r="A93" s="545" t="s">
        <v>13291</v>
      </c>
      <c r="B93" s="546" t="s">
        <v>13292</v>
      </c>
      <c r="C93" s="546" t="s">
        <v>13293</v>
      </c>
      <c r="D93" s="546" t="s">
        <v>13294</v>
      </c>
      <c r="E93" s="546" t="s">
        <v>13295</v>
      </c>
      <c r="F93" s="546" t="s">
        <v>13296</v>
      </c>
      <c r="G93" s="546" t="s">
        <v>13297</v>
      </c>
      <c r="H93" s="546" t="s">
        <v>13298</v>
      </c>
      <c r="I93" s="545" t="s">
        <v>13223</v>
      </c>
      <c r="J93" s="545" t="s">
        <v>10972</v>
      </c>
      <c r="K93" s="545" t="s">
        <v>13226</v>
      </c>
      <c r="L93" s="545" t="s">
        <v>13227</v>
      </c>
      <c r="M93" s="545" t="s">
        <v>13228</v>
      </c>
      <c r="N93" s="545" t="s">
        <v>13229</v>
      </c>
      <c r="O93" s="545" t="s">
        <v>13230</v>
      </c>
      <c r="P93" s="545" t="s">
        <v>13231</v>
      </c>
      <c r="Q93" s="545" t="s">
        <v>13232</v>
      </c>
      <c r="R93" s="545" t="s">
        <v>13233</v>
      </c>
      <c r="S93" s="545" t="s">
        <v>13234</v>
      </c>
      <c r="T93" s="545" t="s">
        <v>824</v>
      </c>
      <c r="U93" s="545" t="s">
        <v>13573</v>
      </c>
      <c r="V93" s="545" t="s">
        <v>13574</v>
      </c>
    </row>
    <row r="94" ht="22.5" customHeight="1">
      <c r="A94" s="583" t="s">
        <v>2262</v>
      </c>
      <c r="B94" s="548" t="s">
        <v>13575</v>
      </c>
      <c r="C94" s="548" t="s">
        <v>13576</v>
      </c>
      <c r="D94" s="548" t="s">
        <v>13577</v>
      </c>
      <c r="E94" s="548" t="s">
        <v>13578</v>
      </c>
      <c r="F94" s="548" t="s">
        <v>13579</v>
      </c>
      <c r="G94" s="597" t="s">
        <v>13580</v>
      </c>
      <c r="H94" s="548" t="s">
        <v>13581</v>
      </c>
      <c r="I94" s="548" t="s">
        <v>13582</v>
      </c>
      <c r="J94" s="548" t="s">
        <v>13583</v>
      </c>
      <c r="K94" s="565">
        <v>0.8</v>
      </c>
      <c r="L94" s="565">
        <v>0.00178084</v>
      </c>
      <c r="M94" s="565">
        <v>52.0</v>
      </c>
      <c r="N94" s="565">
        <v>572.0</v>
      </c>
      <c r="O94" s="565">
        <v>624.0</v>
      </c>
      <c r="P94" s="548" t="s">
        <v>13584</v>
      </c>
      <c r="Q94" s="565">
        <v>0.71</v>
      </c>
      <c r="R94" s="565">
        <v>0.88</v>
      </c>
      <c r="S94" s="631"/>
      <c r="T94" s="631"/>
      <c r="U94" s="631"/>
      <c r="V94" s="607"/>
    </row>
    <row r="95" ht="22.5" customHeight="1">
      <c r="A95" s="570" t="s">
        <v>3711</v>
      </c>
      <c r="B95" s="572" t="s">
        <v>13585</v>
      </c>
      <c r="C95" s="572" t="s">
        <v>13586</v>
      </c>
      <c r="D95" s="572" t="s">
        <v>13587</v>
      </c>
      <c r="E95" s="572" t="s">
        <v>13588</v>
      </c>
      <c r="F95" s="572" t="s">
        <v>13589</v>
      </c>
      <c r="G95" s="623" t="s">
        <v>13590</v>
      </c>
      <c r="H95" s="572" t="s">
        <v>13591</v>
      </c>
      <c r="I95" s="572" t="s">
        <v>13592</v>
      </c>
      <c r="J95" s="572" t="s">
        <v>13593</v>
      </c>
      <c r="K95" s="571" t="s">
        <v>13594</v>
      </c>
      <c r="L95" s="632"/>
      <c r="M95" s="571">
        <v>114.0</v>
      </c>
      <c r="N95" s="571">
        <v>2488.0</v>
      </c>
      <c r="O95" s="571">
        <v>2602.0</v>
      </c>
      <c r="P95" s="572" t="s">
        <v>12628</v>
      </c>
      <c r="Q95" s="571" t="s">
        <v>13254</v>
      </c>
      <c r="R95" s="633" t="s">
        <v>13254</v>
      </c>
      <c r="S95" s="571">
        <v>4.0</v>
      </c>
      <c r="T95" s="632"/>
      <c r="U95" s="632"/>
      <c r="V95" s="575"/>
    </row>
    <row r="96" ht="22.5" customHeight="1">
      <c r="A96" s="583" t="s">
        <v>13595</v>
      </c>
      <c r="B96" s="548" t="s">
        <v>13596</v>
      </c>
      <c r="C96" s="548" t="s">
        <v>13597</v>
      </c>
      <c r="D96" s="548" t="s">
        <v>13598</v>
      </c>
      <c r="E96" s="548" t="s">
        <v>13599</v>
      </c>
      <c r="F96" s="548" t="s">
        <v>13600</v>
      </c>
      <c r="G96" s="548" t="s">
        <v>13601</v>
      </c>
      <c r="H96" s="548" t="s">
        <v>13602</v>
      </c>
      <c r="I96" s="548" t="s">
        <v>13603</v>
      </c>
      <c r="J96" s="548" t="s">
        <v>13604</v>
      </c>
      <c r="K96" s="565">
        <v>0.7</v>
      </c>
      <c r="L96" s="565" t="s">
        <v>13254</v>
      </c>
      <c r="M96" s="565" t="s">
        <v>13254</v>
      </c>
      <c r="N96" s="548" t="s">
        <v>13254</v>
      </c>
      <c r="O96" s="616">
        <v>19583.0</v>
      </c>
      <c r="P96" s="548" t="s">
        <v>12659</v>
      </c>
      <c r="Q96" s="565" t="s">
        <v>13254</v>
      </c>
      <c r="R96" s="565" t="s">
        <v>13254</v>
      </c>
      <c r="S96" s="565" t="s">
        <v>13605</v>
      </c>
      <c r="T96" s="631"/>
      <c r="U96" s="631"/>
      <c r="V96" s="607"/>
    </row>
    <row r="97" ht="22.5" customHeight="1">
      <c r="A97" s="556" t="s">
        <v>12032</v>
      </c>
      <c r="B97" s="572" t="s">
        <v>13606</v>
      </c>
      <c r="C97" s="572" t="s">
        <v>13607</v>
      </c>
      <c r="D97" s="572" t="s">
        <v>13608</v>
      </c>
      <c r="E97" s="572" t="s">
        <v>13609</v>
      </c>
      <c r="F97" s="572" t="s">
        <v>13610</v>
      </c>
      <c r="G97" s="572" t="s">
        <v>13611</v>
      </c>
      <c r="H97" s="572" t="s">
        <v>13612</v>
      </c>
      <c r="I97" s="572" t="s">
        <v>13613</v>
      </c>
      <c r="J97" s="557" t="s">
        <v>13614</v>
      </c>
      <c r="K97" s="559">
        <v>32.22</v>
      </c>
      <c r="L97" s="634"/>
      <c r="M97" s="571">
        <v>89.0</v>
      </c>
      <c r="N97" s="571">
        <v>27.0</v>
      </c>
      <c r="O97" s="571">
        <v>116.0</v>
      </c>
      <c r="P97" s="557" t="s">
        <v>13615</v>
      </c>
      <c r="Q97" s="559">
        <v>27.57</v>
      </c>
      <c r="R97" s="559">
        <v>36.87</v>
      </c>
      <c r="S97" s="571" t="s">
        <v>13616</v>
      </c>
      <c r="T97" s="632"/>
      <c r="U97" s="632"/>
      <c r="V97" s="575"/>
    </row>
    <row r="98" ht="22.5" customHeight="1">
      <c r="A98" s="583" t="s">
        <v>2781</v>
      </c>
      <c r="B98" s="566" t="s">
        <v>13617</v>
      </c>
      <c r="C98" s="566" t="s">
        <v>13618</v>
      </c>
      <c r="D98" s="566" t="s">
        <v>13619</v>
      </c>
      <c r="E98" s="566" t="s">
        <v>13620</v>
      </c>
      <c r="F98" s="566" t="s">
        <v>13621</v>
      </c>
      <c r="G98" s="566" t="s">
        <v>13622</v>
      </c>
      <c r="H98" s="566" t="s">
        <v>13623</v>
      </c>
      <c r="I98" s="566" t="s">
        <v>13624</v>
      </c>
      <c r="J98" s="548" t="s">
        <v>13268</v>
      </c>
      <c r="K98" s="565">
        <v>13.6</v>
      </c>
      <c r="L98" s="565">
        <v>5.080516</v>
      </c>
      <c r="M98" s="565">
        <v>247.0</v>
      </c>
      <c r="N98" s="565">
        <v>0.0</v>
      </c>
      <c r="O98" s="565">
        <v>247.0</v>
      </c>
      <c r="P98" s="548" t="s">
        <v>13239</v>
      </c>
      <c r="Q98" s="565" t="s">
        <v>13254</v>
      </c>
      <c r="R98" s="565" t="s">
        <v>13254</v>
      </c>
      <c r="S98" s="565">
        <v>1.0</v>
      </c>
      <c r="T98" s="631"/>
      <c r="U98" s="631"/>
      <c r="V98" s="607"/>
    </row>
    <row r="99" ht="22.5" customHeight="1">
      <c r="A99" s="556" t="s">
        <v>10140</v>
      </c>
      <c r="B99" s="557" t="s">
        <v>13625</v>
      </c>
      <c r="C99" s="557" t="s">
        <v>13626</v>
      </c>
      <c r="D99" s="557" t="s">
        <v>13627</v>
      </c>
      <c r="E99" s="557" t="s">
        <v>13628</v>
      </c>
      <c r="F99" s="557" t="s">
        <v>13629</v>
      </c>
      <c r="G99" s="557" t="s">
        <v>13630</v>
      </c>
      <c r="H99" s="557" t="s">
        <v>13631</v>
      </c>
      <c r="I99" s="557" t="s">
        <v>13624</v>
      </c>
      <c r="J99" s="557" t="s">
        <v>13632</v>
      </c>
      <c r="K99" s="559">
        <v>0.086</v>
      </c>
      <c r="L99" s="559" t="s">
        <v>13254</v>
      </c>
      <c r="M99" s="559" t="s">
        <v>13254</v>
      </c>
      <c r="N99" s="557" t="s">
        <v>13254</v>
      </c>
      <c r="O99" s="557" t="s">
        <v>13254</v>
      </c>
      <c r="P99" s="557" t="s">
        <v>13633</v>
      </c>
      <c r="Q99" s="559" t="s">
        <v>13254</v>
      </c>
      <c r="R99" s="559" t="s">
        <v>13254</v>
      </c>
      <c r="S99" s="559" t="s">
        <v>13605</v>
      </c>
      <c r="T99" s="634"/>
      <c r="U99" s="634"/>
      <c r="V99" s="562"/>
    </row>
    <row r="100" ht="22.5" customHeight="1">
      <c r="A100" s="583" t="s">
        <v>1268</v>
      </c>
      <c r="B100" s="548" t="s">
        <v>13634</v>
      </c>
      <c r="C100" s="548" t="s">
        <v>13635</v>
      </c>
      <c r="D100" s="548" t="s">
        <v>13636</v>
      </c>
      <c r="E100" s="548" t="s">
        <v>13637</v>
      </c>
      <c r="F100" s="548" t="s">
        <v>13638</v>
      </c>
      <c r="G100" s="548" t="s">
        <v>13639</v>
      </c>
      <c r="H100" s="548" t="s">
        <v>13640</v>
      </c>
      <c r="I100" s="548" t="s">
        <v>13624</v>
      </c>
      <c r="J100" s="548" t="s">
        <v>13641</v>
      </c>
      <c r="K100" s="565" t="s">
        <v>13642</v>
      </c>
      <c r="L100" s="565" t="s">
        <v>13643</v>
      </c>
      <c r="M100" s="565">
        <v>66.0</v>
      </c>
      <c r="N100" s="565">
        <v>240.0</v>
      </c>
      <c r="O100" s="565">
        <v>306.0</v>
      </c>
      <c r="P100" s="548" t="s">
        <v>13644</v>
      </c>
      <c r="Q100" s="565">
        <v>-0.31</v>
      </c>
      <c r="R100" s="565">
        <v>-0.17</v>
      </c>
      <c r="S100" s="565" t="s">
        <v>13645</v>
      </c>
      <c r="T100" s="631"/>
      <c r="U100" s="631"/>
      <c r="V100" s="607"/>
    </row>
    <row r="101" ht="22.5" customHeight="1">
      <c r="A101" s="556" t="s">
        <v>13646</v>
      </c>
      <c r="B101" s="557" t="s">
        <v>13647</v>
      </c>
      <c r="C101" s="557" t="s">
        <v>13648</v>
      </c>
      <c r="D101" s="557" t="s">
        <v>13649</v>
      </c>
      <c r="E101" s="557" t="s">
        <v>13650</v>
      </c>
      <c r="F101" s="557" t="s">
        <v>13651</v>
      </c>
      <c r="G101" s="557" t="s">
        <v>13652</v>
      </c>
      <c r="H101" s="557" t="s">
        <v>13653</v>
      </c>
      <c r="I101" s="557" t="s">
        <v>13624</v>
      </c>
      <c r="J101" s="557" t="s">
        <v>13654</v>
      </c>
      <c r="K101" s="559">
        <v>-0.281</v>
      </c>
      <c r="L101" s="559">
        <v>4.366998</v>
      </c>
      <c r="M101" s="559">
        <v>258.0</v>
      </c>
      <c r="N101" s="559">
        <v>84.0</v>
      </c>
      <c r="O101" s="559">
        <v>342.0</v>
      </c>
      <c r="P101" s="557" t="s">
        <v>11767</v>
      </c>
      <c r="Q101" s="559" t="s">
        <v>13254</v>
      </c>
      <c r="R101" s="559" t="s">
        <v>13254</v>
      </c>
      <c r="S101" s="559" t="s">
        <v>13605</v>
      </c>
      <c r="T101" s="634"/>
      <c r="U101" s="634"/>
      <c r="V101" s="562"/>
    </row>
    <row r="102" ht="22.5" customHeight="1">
      <c r="A102" s="583" t="s">
        <v>13655</v>
      </c>
      <c r="B102" s="548" t="s">
        <v>13656</v>
      </c>
      <c r="C102" s="548" t="s">
        <v>13657</v>
      </c>
      <c r="D102" s="548" t="s">
        <v>13658</v>
      </c>
      <c r="E102" s="548" t="s">
        <v>13659</v>
      </c>
      <c r="F102" s="548" t="s">
        <v>13660</v>
      </c>
      <c r="G102" s="548" t="s">
        <v>13661</v>
      </c>
      <c r="H102" s="548" t="s">
        <v>13662</v>
      </c>
      <c r="I102" s="548" t="s">
        <v>13624</v>
      </c>
      <c r="J102" s="548" t="s">
        <v>13275</v>
      </c>
      <c r="K102" s="565">
        <v>-5.24</v>
      </c>
      <c r="L102" s="565" t="s">
        <v>13254</v>
      </c>
      <c r="M102" s="589">
        <v>8463.0</v>
      </c>
      <c r="N102" s="565">
        <v>116906.0</v>
      </c>
      <c r="O102" s="589">
        <v>125369.0</v>
      </c>
      <c r="P102" s="548" t="s">
        <v>13133</v>
      </c>
      <c r="Q102" s="565" t="s">
        <v>13254</v>
      </c>
      <c r="R102" s="565" t="s">
        <v>13254</v>
      </c>
      <c r="S102" s="565">
        <v>2.0</v>
      </c>
      <c r="T102" s="631"/>
      <c r="U102" s="631"/>
      <c r="V102" s="607"/>
    </row>
    <row r="103" ht="22.5" customHeight="1">
      <c r="A103" s="556" t="s">
        <v>13663</v>
      </c>
      <c r="B103" s="557" t="s">
        <v>13664</v>
      </c>
      <c r="C103" s="557" t="s">
        <v>13665</v>
      </c>
      <c r="D103" s="557" t="s">
        <v>13666</v>
      </c>
      <c r="E103" s="557" t="s">
        <v>13667</v>
      </c>
      <c r="F103" s="557" t="s">
        <v>13668</v>
      </c>
      <c r="G103" s="594" t="s">
        <v>13669</v>
      </c>
      <c r="H103" s="557" t="s">
        <v>13670</v>
      </c>
      <c r="I103" s="634"/>
      <c r="J103" s="634"/>
      <c r="K103" s="634"/>
      <c r="L103" s="634"/>
      <c r="M103" s="634"/>
      <c r="N103" s="634"/>
      <c r="O103" s="559">
        <v>94.0</v>
      </c>
      <c r="P103" s="557" t="s">
        <v>13671</v>
      </c>
      <c r="Q103" s="634"/>
      <c r="R103" s="634"/>
      <c r="S103" s="634"/>
      <c r="T103" s="634"/>
      <c r="U103" s="634"/>
      <c r="V103" s="562"/>
    </row>
    <row r="104" ht="22.5" customHeight="1">
      <c r="A104" s="635" t="s">
        <v>4941</v>
      </c>
      <c r="B104" s="566" t="s">
        <v>13672</v>
      </c>
      <c r="C104" s="566" t="s">
        <v>13673</v>
      </c>
      <c r="D104" s="566" t="s">
        <v>13674</v>
      </c>
      <c r="E104" s="566" t="s">
        <v>13675</v>
      </c>
      <c r="F104" s="566" t="s">
        <v>13676</v>
      </c>
      <c r="G104" s="566" t="s">
        <v>13677</v>
      </c>
      <c r="H104" s="566" t="s">
        <v>13678</v>
      </c>
      <c r="I104" s="566" t="s">
        <v>13289</v>
      </c>
      <c r="J104" s="548" t="s">
        <v>13240</v>
      </c>
      <c r="K104" s="565">
        <v>0.12</v>
      </c>
      <c r="L104" s="565" t="s">
        <v>13254</v>
      </c>
      <c r="M104" s="565">
        <v>136.0</v>
      </c>
      <c r="N104" s="565">
        <v>176.0</v>
      </c>
      <c r="O104" s="565">
        <v>312.0</v>
      </c>
      <c r="P104" s="548" t="s">
        <v>13133</v>
      </c>
      <c r="Q104" s="565" t="s">
        <v>13254</v>
      </c>
      <c r="R104" s="565" t="s">
        <v>13254</v>
      </c>
      <c r="S104" s="565">
        <v>3.0</v>
      </c>
      <c r="T104" s="631"/>
      <c r="U104" s="631"/>
      <c r="V104" s="607"/>
    </row>
    <row r="105" ht="22.5" customHeight="1">
      <c r="A105" s="556" t="s">
        <v>13679</v>
      </c>
      <c r="B105" s="557" t="s">
        <v>13680</v>
      </c>
      <c r="C105" s="557" t="s">
        <v>13681</v>
      </c>
      <c r="D105" s="557" t="s">
        <v>13682</v>
      </c>
      <c r="E105" s="557" t="s">
        <v>13683</v>
      </c>
      <c r="F105" s="557" t="s">
        <v>13684</v>
      </c>
      <c r="G105" s="557" t="s">
        <v>13685</v>
      </c>
      <c r="H105" s="557" t="s">
        <v>13686</v>
      </c>
      <c r="I105" s="557" t="s">
        <v>13289</v>
      </c>
      <c r="J105" s="557" t="s">
        <v>13687</v>
      </c>
      <c r="K105" s="559">
        <v>-0.059</v>
      </c>
      <c r="L105" s="559" t="s">
        <v>13254</v>
      </c>
      <c r="M105" s="559">
        <v>277.0</v>
      </c>
      <c r="N105" s="559">
        <v>871.0</v>
      </c>
      <c r="O105" s="559">
        <v>1148.0</v>
      </c>
      <c r="P105" s="557" t="s">
        <v>13688</v>
      </c>
      <c r="Q105" s="559" t="s">
        <v>13254</v>
      </c>
      <c r="R105" s="559" t="s">
        <v>13254</v>
      </c>
      <c r="S105" s="559">
        <v>4.0</v>
      </c>
      <c r="T105" s="634"/>
      <c r="U105" s="634"/>
      <c r="V105" s="562"/>
    </row>
    <row r="106" ht="22.5" customHeight="1">
      <c r="A106" s="583" t="s">
        <v>11603</v>
      </c>
      <c r="B106" s="548" t="s">
        <v>13689</v>
      </c>
      <c r="C106" s="548" t="s">
        <v>13690</v>
      </c>
      <c r="D106" s="548" t="s">
        <v>13691</v>
      </c>
      <c r="E106" s="548" t="s">
        <v>13692</v>
      </c>
      <c r="F106" s="548" t="s">
        <v>13693</v>
      </c>
      <c r="G106" s="548" t="s">
        <v>13694</v>
      </c>
      <c r="H106" s="548" t="s">
        <v>13695</v>
      </c>
      <c r="I106" s="548" t="s">
        <v>13696</v>
      </c>
      <c r="J106" s="548" t="s">
        <v>13697</v>
      </c>
      <c r="K106" s="548" t="s">
        <v>13254</v>
      </c>
      <c r="L106" s="565" t="s">
        <v>13254</v>
      </c>
      <c r="M106" s="565" t="s">
        <v>13254</v>
      </c>
      <c r="N106" s="565" t="s">
        <v>13254</v>
      </c>
      <c r="O106" s="565" t="s">
        <v>13254</v>
      </c>
      <c r="P106" s="565" t="s">
        <v>13698</v>
      </c>
      <c r="Q106" s="565" t="s">
        <v>13254</v>
      </c>
      <c r="R106" s="565" t="s">
        <v>13254</v>
      </c>
      <c r="S106" s="565" t="s">
        <v>13699</v>
      </c>
      <c r="T106" s="631"/>
      <c r="U106" s="631"/>
      <c r="V106" s="607"/>
    </row>
    <row r="107" ht="22.5" customHeight="1">
      <c r="A107" s="556" t="s">
        <v>907</v>
      </c>
      <c r="B107" s="557" t="s">
        <v>13700</v>
      </c>
      <c r="C107" s="557" t="s">
        <v>13701</v>
      </c>
      <c r="D107" s="557" t="s">
        <v>13702</v>
      </c>
      <c r="E107" s="557" t="s">
        <v>13703</v>
      </c>
      <c r="F107" s="557" t="s">
        <v>13704</v>
      </c>
      <c r="G107" s="557" t="s">
        <v>13705</v>
      </c>
      <c r="H107" s="557" t="s">
        <v>13706</v>
      </c>
      <c r="I107" s="557" t="s">
        <v>13707</v>
      </c>
      <c r="J107" s="557" t="s">
        <v>13708</v>
      </c>
      <c r="K107" s="557" t="s">
        <v>13254</v>
      </c>
      <c r="L107" s="559" t="s">
        <v>13254</v>
      </c>
      <c r="M107" s="559" t="s">
        <v>13254</v>
      </c>
      <c r="N107" s="557" t="s">
        <v>13254</v>
      </c>
      <c r="O107" s="557" t="s">
        <v>13254</v>
      </c>
      <c r="P107" s="557" t="s">
        <v>13709</v>
      </c>
      <c r="Q107" s="559" t="s">
        <v>13254</v>
      </c>
      <c r="R107" s="559" t="s">
        <v>13254</v>
      </c>
      <c r="S107" s="559" t="s">
        <v>13605</v>
      </c>
      <c r="T107" s="634"/>
      <c r="U107" s="634"/>
      <c r="V107" s="562"/>
    </row>
    <row r="108" ht="22.5" customHeight="1">
      <c r="A108" s="583" t="s">
        <v>2903</v>
      </c>
      <c r="B108" s="548" t="s">
        <v>13710</v>
      </c>
      <c r="C108" s="548" t="s">
        <v>13711</v>
      </c>
      <c r="D108" s="548" t="s">
        <v>13712</v>
      </c>
      <c r="E108" s="548" t="s">
        <v>13713</v>
      </c>
      <c r="F108" s="548" t="s">
        <v>13714</v>
      </c>
      <c r="G108" s="548" t="s">
        <v>13715</v>
      </c>
      <c r="H108" s="548" t="s">
        <v>13716</v>
      </c>
      <c r="I108" s="548" t="s">
        <v>13717</v>
      </c>
      <c r="J108" s="548" t="s">
        <v>13718</v>
      </c>
      <c r="K108" s="548" t="s">
        <v>13254</v>
      </c>
      <c r="L108" s="565" t="s">
        <v>13719</v>
      </c>
      <c r="M108" s="565">
        <v>33.0</v>
      </c>
      <c r="N108" s="565">
        <v>25.0</v>
      </c>
      <c r="O108" s="565">
        <v>58.0</v>
      </c>
      <c r="P108" s="548" t="s">
        <v>13720</v>
      </c>
      <c r="Q108" s="565" t="s">
        <v>13254</v>
      </c>
      <c r="R108" s="565" t="s">
        <v>13254</v>
      </c>
      <c r="S108" s="565" t="s">
        <v>13605</v>
      </c>
      <c r="T108" s="631"/>
      <c r="U108" s="631"/>
      <c r="V108" s="607"/>
    </row>
    <row r="109" ht="22.5" customHeight="1">
      <c r="A109" s="570" t="s">
        <v>13721</v>
      </c>
      <c r="B109" s="572" t="s">
        <v>13722</v>
      </c>
      <c r="C109" s="572" t="s">
        <v>13723</v>
      </c>
      <c r="D109" s="572" t="s">
        <v>13724</v>
      </c>
      <c r="E109" s="572" t="s">
        <v>13725</v>
      </c>
      <c r="F109" s="572" t="s">
        <v>13726</v>
      </c>
      <c r="G109" s="572" t="s">
        <v>13727</v>
      </c>
      <c r="H109" s="572" t="s">
        <v>13728</v>
      </c>
      <c r="I109" s="572" t="s">
        <v>13266</v>
      </c>
      <c r="J109" s="572" t="s">
        <v>13268</v>
      </c>
      <c r="K109" s="571">
        <v>0.886</v>
      </c>
      <c r="L109" s="571" t="s">
        <v>13254</v>
      </c>
      <c r="M109" s="571">
        <v>477.0</v>
      </c>
      <c r="N109" s="571">
        <v>0.0</v>
      </c>
      <c r="O109" s="571">
        <v>477.0</v>
      </c>
      <c r="P109" s="572" t="s">
        <v>13133</v>
      </c>
      <c r="Q109" s="571" t="s">
        <v>13254</v>
      </c>
      <c r="R109" s="571" t="s">
        <v>13254</v>
      </c>
      <c r="S109" s="559">
        <v>2.0</v>
      </c>
      <c r="T109" s="634"/>
      <c r="U109" s="634"/>
      <c r="V109" s="562"/>
    </row>
    <row r="110" ht="22.5" customHeight="1">
      <c r="A110" s="563" t="s">
        <v>7055</v>
      </c>
      <c r="B110" s="566" t="s">
        <v>13729</v>
      </c>
      <c r="C110" s="566" t="s">
        <v>13730</v>
      </c>
      <c r="D110" s="566" t="s">
        <v>13731</v>
      </c>
      <c r="E110" s="566" t="s">
        <v>13732</v>
      </c>
      <c r="F110" s="566" t="s">
        <v>13733</v>
      </c>
      <c r="G110" s="566" t="s">
        <v>13734</v>
      </c>
      <c r="H110" s="566" t="s">
        <v>13735</v>
      </c>
      <c r="I110" s="566" t="s">
        <v>13289</v>
      </c>
      <c r="J110" s="566" t="s">
        <v>13268</v>
      </c>
      <c r="K110" s="577">
        <v>0.3125</v>
      </c>
      <c r="L110" s="636"/>
      <c r="M110" s="636"/>
      <c r="N110" s="636"/>
      <c r="O110" s="566" t="s">
        <v>13736</v>
      </c>
      <c r="P110" s="636"/>
      <c r="Q110" s="636"/>
      <c r="R110" s="636"/>
      <c r="S110" s="577">
        <v>3.0</v>
      </c>
      <c r="T110" s="636"/>
      <c r="U110" s="636"/>
      <c r="V110" s="579"/>
    </row>
    <row r="111" ht="22.5" customHeight="1">
      <c r="A111" s="556" t="s">
        <v>2562</v>
      </c>
      <c r="B111" s="557" t="s">
        <v>13737</v>
      </c>
      <c r="C111" s="557" t="s">
        <v>13738</v>
      </c>
      <c r="D111" s="557" t="s">
        <v>13739</v>
      </c>
      <c r="E111" s="557" t="s">
        <v>13740</v>
      </c>
      <c r="F111" s="557" t="s">
        <v>13741</v>
      </c>
      <c r="G111" s="557" t="s">
        <v>13742</v>
      </c>
      <c r="H111" s="557" t="s">
        <v>13743</v>
      </c>
      <c r="I111" s="557" t="s">
        <v>13289</v>
      </c>
      <c r="J111" s="557" t="s">
        <v>13744</v>
      </c>
      <c r="K111" s="559">
        <v>-0.0084</v>
      </c>
      <c r="L111" s="559" t="s">
        <v>13745</v>
      </c>
      <c r="M111" s="561">
        <v>328077.0</v>
      </c>
      <c r="N111" s="561">
        <v>1121512.0</v>
      </c>
      <c r="O111" s="561">
        <v>1449589.0</v>
      </c>
      <c r="P111" s="557" t="s">
        <v>13239</v>
      </c>
      <c r="Q111" s="634"/>
      <c r="R111" s="634"/>
      <c r="S111" s="559">
        <v>1.0</v>
      </c>
      <c r="T111" s="634"/>
      <c r="U111" s="634"/>
      <c r="V111" s="562"/>
    </row>
    <row r="112" ht="22.5" customHeight="1">
      <c r="A112" s="583" t="s">
        <v>11511</v>
      </c>
      <c r="B112" s="548" t="s">
        <v>13746</v>
      </c>
      <c r="C112" s="548" t="s">
        <v>13747</v>
      </c>
      <c r="D112" s="548" t="s">
        <v>13748</v>
      </c>
      <c r="E112" s="548" t="s">
        <v>13749</v>
      </c>
      <c r="F112" s="548" t="s">
        <v>13750</v>
      </c>
      <c r="G112" s="548" t="s">
        <v>13751</v>
      </c>
      <c r="H112" s="548" t="s">
        <v>13752</v>
      </c>
      <c r="I112" s="548" t="s">
        <v>13249</v>
      </c>
      <c r="J112" s="548" t="s">
        <v>13277</v>
      </c>
      <c r="K112" s="565">
        <v>17.0</v>
      </c>
      <c r="L112" s="565" t="s">
        <v>13254</v>
      </c>
      <c r="M112" s="565">
        <v>50.0</v>
      </c>
      <c r="N112" s="565">
        <v>0.0</v>
      </c>
      <c r="O112" s="565">
        <v>50.0</v>
      </c>
      <c r="P112" s="548" t="s">
        <v>13271</v>
      </c>
      <c r="Q112" s="565" t="s">
        <v>13254</v>
      </c>
      <c r="R112" s="565" t="s">
        <v>13254</v>
      </c>
      <c r="S112" s="565">
        <v>1.0</v>
      </c>
      <c r="T112" s="631"/>
      <c r="U112" s="631"/>
      <c r="V112" s="607"/>
    </row>
    <row r="113" ht="22.5" customHeight="1">
      <c r="A113" s="556" t="s">
        <v>13753</v>
      </c>
      <c r="B113" s="557" t="s">
        <v>13754</v>
      </c>
      <c r="C113" s="557" t="s">
        <v>13755</v>
      </c>
      <c r="D113" s="557" t="s">
        <v>13756</v>
      </c>
      <c r="E113" s="557" t="s">
        <v>13757</v>
      </c>
      <c r="F113" s="557" t="s">
        <v>13758</v>
      </c>
      <c r="G113" s="557" t="s">
        <v>13759</v>
      </c>
      <c r="H113" s="557" t="s">
        <v>13760</v>
      </c>
      <c r="I113" s="557" t="s">
        <v>13249</v>
      </c>
      <c r="J113" s="557" t="s">
        <v>13268</v>
      </c>
      <c r="K113" s="637">
        <v>5168.5</v>
      </c>
      <c r="L113" s="559" t="s">
        <v>13254</v>
      </c>
      <c r="M113" s="559" t="s">
        <v>13254</v>
      </c>
      <c r="N113" s="557" t="s">
        <v>13254</v>
      </c>
      <c r="O113" s="557" t="s">
        <v>13254</v>
      </c>
      <c r="P113" s="557" t="s">
        <v>13239</v>
      </c>
      <c r="Q113" s="559" t="s">
        <v>13254</v>
      </c>
      <c r="R113" s="559" t="s">
        <v>13254</v>
      </c>
      <c r="S113" s="559">
        <v>2.0</v>
      </c>
      <c r="T113" s="634"/>
      <c r="U113" s="634"/>
      <c r="V113" s="562"/>
    </row>
    <row r="114" ht="22.5" customHeight="1">
      <c r="A114" s="583" t="s">
        <v>11153</v>
      </c>
      <c r="B114" s="548" t="s">
        <v>13761</v>
      </c>
      <c r="C114" s="548" t="s">
        <v>13762</v>
      </c>
      <c r="D114" s="548" t="s">
        <v>13763</v>
      </c>
      <c r="E114" s="548" t="s">
        <v>13764</v>
      </c>
      <c r="F114" s="548" t="s">
        <v>13765</v>
      </c>
      <c r="G114" s="548" t="s">
        <v>13766</v>
      </c>
      <c r="H114" s="548" t="s">
        <v>13767</v>
      </c>
      <c r="I114" s="548" t="s">
        <v>13249</v>
      </c>
      <c r="J114" s="548" t="s">
        <v>13768</v>
      </c>
      <c r="K114" s="565">
        <v>-25.0</v>
      </c>
      <c r="L114" s="565" t="s">
        <v>13254</v>
      </c>
      <c r="M114" s="565">
        <v>404.0</v>
      </c>
      <c r="N114" s="565">
        <v>375.0</v>
      </c>
      <c r="O114" s="565">
        <v>779.0</v>
      </c>
      <c r="P114" s="548" t="s">
        <v>11182</v>
      </c>
      <c r="Q114" s="565" t="s">
        <v>13254</v>
      </c>
      <c r="R114" s="565" t="s">
        <v>13254</v>
      </c>
      <c r="S114" s="565">
        <v>3.0</v>
      </c>
      <c r="T114" s="631"/>
      <c r="U114" s="631"/>
      <c r="V114" s="607"/>
    </row>
    <row r="115" ht="22.5" customHeight="1">
      <c r="A115" s="556" t="s">
        <v>5455</v>
      </c>
      <c r="B115" s="557" t="s">
        <v>13769</v>
      </c>
      <c r="C115" s="557" t="s">
        <v>13770</v>
      </c>
      <c r="D115" s="557" t="s">
        <v>13771</v>
      </c>
      <c r="E115" s="557" t="s">
        <v>13772</v>
      </c>
      <c r="F115" s="557" t="s">
        <v>13773</v>
      </c>
      <c r="G115" s="557" t="s">
        <v>13774</v>
      </c>
      <c r="H115" s="557" t="s">
        <v>13775</v>
      </c>
      <c r="I115" s="557" t="s">
        <v>13249</v>
      </c>
      <c r="J115" s="557" t="s">
        <v>13268</v>
      </c>
      <c r="K115" s="559">
        <v>142.0</v>
      </c>
      <c r="L115" s="559" t="s">
        <v>13254</v>
      </c>
      <c r="M115" s="561">
        <v>9383.0</v>
      </c>
      <c r="N115" s="561">
        <v>45421.0</v>
      </c>
      <c r="O115" s="561">
        <v>54804.0</v>
      </c>
      <c r="P115" s="557" t="s">
        <v>13239</v>
      </c>
      <c r="Q115" s="559" t="s">
        <v>13254</v>
      </c>
      <c r="R115" s="559" t="s">
        <v>13254</v>
      </c>
      <c r="S115" s="559">
        <v>4.0</v>
      </c>
      <c r="T115" s="634"/>
      <c r="U115" s="634"/>
      <c r="V115" s="562"/>
    </row>
    <row r="116" ht="22.5" customHeight="1">
      <c r="A116" s="583" t="s">
        <v>6806</v>
      </c>
      <c r="B116" s="548" t="s">
        <v>13776</v>
      </c>
      <c r="C116" s="548" t="s">
        <v>13777</v>
      </c>
      <c r="D116" s="548" t="s">
        <v>13778</v>
      </c>
      <c r="E116" s="548" t="s">
        <v>13779</v>
      </c>
      <c r="F116" s="548" t="s">
        <v>13780</v>
      </c>
      <c r="G116" s="548" t="s">
        <v>13781</v>
      </c>
      <c r="H116" s="548" t="s">
        <v>13782</v>
      </c>
      <c r="I116" s="548" t="s">
        <v>13257</v>
      </c>
      <c r="J116" s="548" t="s">
        <v>13277</v>
      </c>
      <c r="K116" s="565">
        <v>-0.25</v>
      </c>
      <c r="L116" s="565" t="s">
        <v>13254</v>
      </c>
      <c r="M116" s="565">
        <v>68.0</v>
      </c>
      <c r="N116" s="565">
        <v>0.0</v>
      </c>
      <c r="O116" s="565">
        <v>68.0</v>
      </c>
      <c r="P116" s="548" t="s">
        <v>13133</v>
      </c>
      <c r="Q116" s="565" t="s">
        <v>13254</v>
      </c>
      <c r="R116" s="565" t="s">
        <v>13254</v>
      </c>
      <c r="S116" s="565">
        <v>3.0</v>
      </c>
      <c r="T116" s="631"/>
      <c r="U116" s="631"/>
      <c r="V116" s="607"/>
    </row>
    <row r="117" ht="22.5" customHeight="1">
      <c r="A117" s="556" t="s">
        <v>12827</v>
      </c>
      <c r="B117" s="557" t="s">
        <v>13783</v>
      </c>
      <c r="C117" s="557" t="s">
        <v>13784</v>
      </c>
      <c r="D117" s="557" t="s">
        <v>13785</v>
      </c>
      <c r="E117" s="557" t="s">
        <v>13786</v>
      </c>
      <c r="F117" s="557" t="s">
        <v>13787</v>
      </c>
      <c r="G117" s="557" t="s">
        <v>13788</v>
      </c>
      <c r="H117" s="557" t="s">
        <v>13789</v>
      </c>
      <c r="I117" s="557" t="s">
        <v>13257</v>
      </c>
      <c r="J117" s="557" t="s">
        <v>13277</v>
      </c>
      <c r="K117" s="559">
        <v>0.225</v>
      </c>
      <c r="L117" s="559" t="s">
        <v>13254</v>
      </c>
      <c r="M117" s="559">
        <v>1171.0</v>
      </c>
      <c r="N117" s="559">
        <v>0.0</v>
      </c>
      <c r="O117" s="559">
        <v>1171.0</v>
      </c>
      <c r="P117" s="557" t="s">
        <v>13133</v>
      </c>
      <c r="Q117" s="559" t="s">
        <v>13254</v>
      </c>
      <c r="R117" s="559" t="s">
        <v>13254</v>
      </c>
      <c r="S117" s="559">
        <v>3.0</v>
      </c>
      <c r="T117" s="634"/>
      <c r="U117" s="634"/>
      <c r="V117" s="562"/>
    </row>
    <row r="118" ht="22.5" customHeight="1">
      <c r="A118" s="583" t="s">
        <v>5789</v>
      </c>
      <c r="B118" s="548" t="s">
        <v>13790</v>
      </c>
      <c r="C118" s="548" t="s">
        <v>13791</v>
      </c>
      <c r="D118" s="548" t="s">
        <v>13792</v>
      </c>
      <c r="E118" s="548" t="s">
        <v>13793</v>
      </c>
      <c r="F118" s="548" t="s">
        <v>13794</v>
      </c>
      <c r="G118" s="548" t="s">
        <v>13795</v>
      </c>
      <c r="H118" s="548" t="s">
        <v>13796</v>
      </c>
      <c r="I118" s="548" t="s">
        <v>13257</v>
      </c>
      <c r="J118" s="548" t="s">
        <v>13277</v>
      </c>
      <c r="K118" s="565">
        <v>0.85</v>
      </c>
      <c r="L118" s="565" t="s">
        <v>13254</v>
      </c>
      <c r="M118" s="565">
        <v>698.0</v>
      </c>
      <c r="N118" s="565">
        <v>0.0</v>
      </c>
      <c r="O118" s="565">
        <v>698.0</v>
      </c>
      <c r="P118" s="548" t="s">
        <v>13239</v>
      </c>
      <c r="Q118" s="565" t="s">
        <v>13254</v>
      </c>
      <c r="R118" s="565" t="s">
        <v>13254</v>
      </c>
      <c r="S118" s="565">
        <v>3.0</v>
      </c>
      <c r="T118" s="631"/>
      <c r="U118" s="631"/>
      <c r="V118" s="607"/>
    </row>
    <row r="119" ht="22.5" customHeight="1">
      <c r="A119" s="556" t="s">
        <v>13797</v>
      </c>
      <c r="B119" s="557" t="s">
        <v>13798</v>
      </c>
      <c r="C119" s="557" t="s">
        <v>13799</v>
      </c>
      <c r="D119" s="557" t="s">
        <v>13800</v>
      </c>
      <c r="E119" s="557" t="s">
        <v>13801</v>
      </c>
      <c r="F119" s="557" t="s">
        <v>13802</v>
      </c>
      <c r="G119" s="557" t="s">
        <v>13803</v>
      </c>
      <c r="H119" s="557" t="s">
        <v>13804</v>
      </c>
      <c r="I119" s="557" t="s">
        <v>13257</v>
      </c>
      <c r="J119" s="557" t="s">
        <v>13258</v>
      </c>
      <c r="K119" s="559">
        <v>0.136</v>
      </c>
      <c r="L119" s="559" t="s">
        <v>13254</v>
      </c>
      <c r="M119" s="559">
        <v>235.0</v>
      </c>
      <c r="N119" s="559">
        <v>230.0</v>
      </c>
      <c r="O119" s="559">
        <v>465.0</v>
      </c>
      <c r="P119" s="557" t="s">
        <v>13239</v>
      </c>
      <c r="Q119" s="559" t="s">
        <v>13254</v>
      </c>
      <c r="R119" s="559" t="s">
        <v>13254</v>
      </c>
      <c r="S119" s="559">
        <v>2.0</v>
      </c>
      <c r="T119" s="634"/>
      <c r="U119" s="634"/>
      <c r="V119" s="562"/>
    </row>
    <row r="120" ht="22.5" customHeight="1">
      <c r="A120" s="583" t="s">
        <v>6017</v>
      </c>
      <c r="B120" s="548" t="s">
        <v>13805</v>
      </c>
      <c r="C120" s="548" t="s">
        <v>13806</v>
      </c>
      <c r="D120" s="548" t="s">
        <v>13807</v>
      </c>
      <c r="E120" s="548" t="s">
        <v>13808</v>
      </c>
      <c r="F120" s="548" t="s">
        <v>13809</v>
      </c>
      <c r="G120" s="548" t="s">
        <v>13810</v>
      </c>
      <c r="H120" s="548" t="s">
        <v>13811</v>
      </c>
      <c r="I120" s="548" t="s">
        <v>13257</v>
      </c>
      <c r="J120" s="548" t="s">
        <v>13258</v>
      </c>
      <c r="K120" s="565">
        <v>0.288</v>
      </c>
      <c r="L120" s="565" t="s">
        <v>13254</v>
      </c>
      <c r="M120" s="565">
        <v>4987.0</v>
      </c>
      <c r="N120" s="565">
        <v>153580.0</v>
      </c>
      <c r="O120" s="589">
        <v>154067.0</v>
      </c>
      <c r="P120" s="548" t="s">
        <v>13239</v>
      </c>
      <c r="Q120" s="565" t="s">
        <v>13254</v>
      </c>
      <c r="R120" s="565" t="s">
        <v>13254</v>
      </c>
      <c r="S120" s="565">
        <v>1.0</v>
      </c>
      <c r="T120" s="631"/>
      <c r="U120" s="631"/>
      <c r="V120" s="607"/>
    </row>
    <row r="121" ht="22.5" customHeight="1">
      <c r="A121" s="556" t="s">
        <v>3817</v>
      </c>
      <c r="B121" s="557" t="s">
        <v>13812</v>
      </c>
      <c r="C121" s="557" t="s">
        <v>13813</v>
      </c>
      <c r="D121" s="557" t="s">
        <v>13814</v>
      </c>
      <c r="E121" s="557" t="s">
        <v>13815</v>
      </c>
      <c r="F121" s="557" t="s">
        <v>13816</v>
      </c>
      <c r="G121" s="557" t="s">
        <v>13817</v>
      </c>
      <c r="H121" s="557" t="s">
        <v>13818</v>
      </c>
      <c r="I121" s="557" t="s">
        <v>13257</v>
      </c>
      <c r="J121" s="557" t="s">
        <v>13277</v>
      </c>
      <c r="K121" s="559">
        <v>-0.189</v>
      </c>
      <c r="L121" s="559" t="s">
        <v>13254</v>
      </c>
      <c r="M121" s="559">
        <v>243.0</v>
      </c>
      <c r="N121" s="559">
        <v>0.0</v>
      </c>
      <c r="O121" s="559">
        <v>243.0</v>
      </c>
      <c r="P121" s="557" t="s">
        <v>13133</v>
      </c>
      <c r="Q121" s="559" t="s">
        <v>13254</v>
      </c>
      <c r="R121" s="559" t="s">
        <v>13254</v>
      </c>
      <c r="S121" s="559">
        <v>4.0</v>
      </c>
      <c r="T121" s="634"/>
      <c r="U121" s="634"/>
      <c r="V121" s="562"/>
    </row>
    <row r="122" ht="22.5" customHeight="1">
      <c r="A122" s="583" t="s">
        <v>3510</v>
      </c>
      <c r="B122" s="548" t="s">
        <v>13819</v>
      </c>
      <c r="C122" s="548" t="s">
        <v>13820</v>
      </c>
      <c r="D122" s="548" t="s">
        <v>13821</v>
      </c>
      <c r="E122" s="548" t="s">
        <v>13822</v>
      </c>
      <c r="F122" s="548" t="s">
        <v>13823</v>
      </c>
      <c r="G122" s="548" t="s">
        <v>13824</v>
      </c>
      <c r="H122" s="548" t="s">
        <v>13825</v>
      </c>
      <c r="I122" s="548" t="s">
        <v>13289</v>
      </c>
      <c r="J122" s="548" t="s">
        <v>13240</v>
      </c>
      <c r="K122" s="565">
        <v>0.03</v>
      </c>
      <c r="L122" s="565" t="s">
        <v>13254</v>
      </c>
      <c r="M122" s="565">
        <v>105.0</v>
      </c>
      <c r="N122" s="565">
        <v>648.0</v>
      </c>
      <c r="O122" s="565">
        <v>753.0</v>
      </c>
      <c r="P122" s="548" t="s">
        <v>13239</v>
      </c>
      <c r="Q122" s="565" t="s">
        <v>13254</v>
      </c>
      <c r="R122" s="565" t="s">
        <v>13254</v>
      </c>
      <c r="S122" s="565">
        <v>2.0</v>
      </c>
      <c r="T122" s="631"/>
      <c r="U122" s="631"/>
      <c r="V122" s="607"/>
    </row>
    <row r="123" ht="22.5" customHeight="1">
      <c r="A123" s="556" t="s">
        <v>12487</v>
      </c>
      <c r="B123" s="557" t="s">
        <v>13826</v>
      </c>
      <c r="C123" s="557" t="s">
        <v>13827</v>
      </c>
      <c r="D123" s="557" t="s">
        <v>13828</v>
      </c>
      <c r="E123" s="557" t="s">
        <v>13829</v>
      </c>
      <c r="F123" s="557" t="s">
        <v>13830</v>
      </c>
      <c r="G123" s="557" t="s">
        <v>13831</v>
      </c>
      <c r="H123" s="557" t="s">
        <v>13832</v>
      </c>
      <c r="I123" s="557" t="s">
        <v>13289</v>
      </c>
      <c r="J123" s="557" t="s">
        <v>13258</v>
      </c>
      <c r="K123" s="559">
        <v>0.406</v>
      </c>
      <c r="L123" s="559" t="s">
        <v>13254</v>
      </c>
      <c r="M123" s="559">
        <v>210.0</v>
      </c>
      <c r="N123" s="559">
        <v>159.0</v>
      </c>
      <c r="O123" s="559">
        <v>369.0</v>
      </c>
      <c r="P123" s="557" t="s">
        <v>11182</v>
      </c>
      <c r="Q123" s="559" t="s">
        <v>13254</v>
      </c>
      <c r="R123" s="559" t="s">
        <v>13254</v>
      </c>
      <c r="S123" s="559">
        <v>2.0</v>
      </c>
      <c r="T123" s="634"/>
      <c r="U123" s="634"/>
      <c r="V123" s="562"/>
    </row>
    <row r="124" ht="22.5" customHeight="1">
      <c r="A124" s="563" t="s">
        <v>7433</v>
      </c>
      <c r="B124" s="548" t="s">
        <v>13833</v>
      </c>
      <c r="C124" s="548" t="s">
        <v>13834</v>
      </c>
      <c r="D124" s="548" t="s">
        <v>13835</v>
      </c>
      <c r="E124" s="566" t="s">
        <v>13836</v>
      </c>
      <c r="F124" s="548" t="s">
        <v>13837</v>
      </c>
      <c r="G124" s="566" t="s">
        <v>13838</v>
      </c>
      <c r="H124" s="548" t="s">
        <v>13839</v>
      </c>
      <c r="I124" s="566" t="s">
        <v>13289</v>
      </c>
      <c r="J124" s="548" t="s">
        <v>13240</v>
      </c>
      <c r="K124" s="577">
        <v>0.13</v>
      </c>
      <c r="L124" s="577" t="s">
        <v>13254</v>
      </c>
      <c r="M124" s="577">
        <v>522.0</v>
      </c>
      <c r="N124" s="577">
        <v>192.0</v>
      </c>
      <c r="O124" s="577">
        <v>714.0</v>
      </c>
      <c r="P124" s="566" t="s">
        <v>11182</v>
      </c>
      <c r="Q124" s="577" t="s">
        <v>13254</v>
      </c>
      <c r="R124" s="577" t="s">
        <v>13254</v>
      </c>
      <c r="S124" s="577">
        <v>3.0</v>
      </c>
      <c r="T124" s="636"/>
      <c r="U124" s="636"/>
      <c r="V124" s="579"/>
    </row>
    <row r="125" ht="22.5" customHeight="1">
      <c r="A125" s="556" t="s">
        <v>9062</v>
      </c>
      <c r="B125" s="557" t="s">
        <v>13840</v>
      </c>
      <c r="C125" s="557" t="s">
        <v>13841</v>
      </c>
      <c r="D125" s="594" t="s">
        <v>13842</v>
      </c>
      <c r="E125" s="557" t="s">
        <v>13843</v>
      </c>
      <c r="F125" s="557" t="s">
        <v>13844</v>
      </c>
      <c r="G125" s="557" t="s">
        <v>13845</v>
      </c>
      <c r="H125" s="557" t="s">
        <v>13846</v>
      </c>
      <c r="I125" s="557" t="s">
        <v>13289</v>
      </c>
      <c r="J125" s="557" t="s">
        <v>13258</v>
      </c>
      <c r="K125" s="559">
        <v>0.52</v>
      </c>
      <c r="L125" s="559" t="s">
        <v>13254</v>
      </c>
      <c r="M125" s="559">
        <v>2345.0</v>
      </c>
      <c r="N125" s="559">
        <v>3095.0</v>
      </c>
      <c r="O125" s="559">
        <v>5440.0</v>
      </c>
      <c r="P125" s="557" t="s">
        <v>13133</v>
      </c>
      <c r="Q125" s="559" t="s">
        <v>13254</v>
      </c>
      <c r="R125" s="559" t="s">
        <v>13254</v>
      </c>
      <c r="S125" s="559">
        <v>4.0</v>
      </c>
      <c r="T125" s="634"/>
      <c r="U125" s="634"/>
      <c r="V125" s="562"/>
    </row>
    <row r="126" ht="22.5" customHeight="1">
      <c r="A126" s="583" t="s">
        <v>5007</v>
      </c>
      <c r="B126" s="548" t="s">
        <v>13847</v>
      </c>
      <c r="C126" s="548" t="s">
        <v>13848</v>
      </c>
      <c r="D126" s="548" t="s">
        <v>13849</v>
      </c>
      <c r="E126" s="548" t="s">
        <v>13850</v>
      </c>
      <c r="F126" s="548" t="s">
        <v>13851</v>
      </c>
      <c r="G126" s="548" t="s">
        <v>13852</v>
      </c>
      <c r="H126" s="548" t="s">
        <v>13853</v>
      </c>
      <c r="I126" s="548" t="s">
        <v>13289</v>
      </c>
      <c r="J126" s="548" t="s">
        <v>13251</v>
      </c>
      <c r="K126" s="565">
        <v>0.0133</v>
      </c>
      <c r="L126" s="565" t="s">
        <v>13254</v>
      </c>
      <c r="M126" s="565">
        <v>222.0</v>
      </c>
      <c r="N126" s="565">
        <v>0.0</v>
      </c>
      <c r="O126" s="565">
        <v>222.0</v>
      </c>
      <c r="P126" s="548" t="s">
        <v>13239</v>
      </c>
      <c r="Q126" s="565" t="s">
        <v>13254</v>
      </c>
      <c r="R126" s="631"/>
      <c r="S126" s="565">
        <v>2.0</v>
      </c>
      <c r="T126" s="631"/>
      <c r="U126" s="631"/>
      <c r="V126" s="607"/>
    </row>
    <row r="127" ht="22.5" customHeight="1">
      <c r="A127" s="570" t="s">
        <v>3446</v>
      </c>
      <c r="B127" s="572" t="s">
        <v>13854</v>
      </c>
      <c r="C127" s="572" t="s">
        <v>13855</v>
      </c>
      <c r="D127" s="572" t="s">
        <v>13856</v>
      </c>
      <c r="E127" s="572" t="s">
        <v>13857</v>
      </c>
      <c r="F127" s="572" t="s">
        <v>13858</v>
      </c>
      <c r="G127" s="572" t="s">
        <v>13859</v>
      </c>
      <c r="H127" s="572" t="s">
        <v>13860</v>
      </c>
      <c r="I127" s="572" t="s">
        <v>13861</v>
      </c>
      <c r="J127" s="572" t="s">
        <v>13268</v>
      </c>
      <c r="K127" s="571">
        <v>-2.5</v>
      </c>
      <c r="L127" s="571" t="s">
        <v>13254</v>
      </c>
      <c r="M127" s="571">
        <v>344.0</v>
      </c>
      <c r="N127" s="571">
        <v>154.0</v>
      </c>
      <c r="O127" s="571">
        <v>498.0</v>
      </c>
      <c r="P127" s="572" t="s">
        <v>13133</v>
      </c>
      <c r="Q127" s="571" t="s">
        <v>13254</v>
      </c>
      <c r="R127" s="571" t="s">
        <v>13254</v>
      </c>
      <c r="S127" s="571">
        <v>2.0</v>
      </c>
      <c r="T127" s="632"/>
      <c r="U127" s="632"/>
      <c r="V127" s="575"/>
    </row>
    <row r="128" ht="22.5" customHeight="1">
      <c r="A128" s="638" t="s">
        <v>12898</v>
      </c>
      <c r="B128" s="639" t="s">
        <v>13862</v>
      </c>
      <c r="C128" s="639" t="s">
        <v>13863</v>
      </c>
      <c r="D128" s="640" t="s">
        <v>13864</v>
      </c>
      <c r="E128" s="640" t="s">
        <v>13865</v>
      </c>
      <c r="F128" s="640" t="s">
        <v>13866</v>
      </c>
      <c r="G128" s="640" t="s">
        <v>13867</v>
      </c>
      <c r="H128" s="640" t="s">
        <v>13868</v>
      </c>
      <c r="I128" s="640" t="s">
        <v>13289</v>
      </c>
      <c r="J128" s="639" t="s">
        <v>13258</v>
      </c>
      <c r="K128" s="641">
        <v>0.331</v>
      </c>
      <c r="L128" s="641" t="s">
        <v>13254</v>
      </c>
      <c r="M128" s="641">
        <v>460.0</v>
      </c>
      <c r="N128" s="641">
        <v>153.0</v>
      </c>
      <c r="O128" s="641">
        <v>613.0</v>
      </c>
      <c r="P128" s="639" t="s">
        <v>13133</v>
      </c>
      <c r="Q128" s="641" t="s">
        <v>13254</v>
      </c>
      <c r="R128" s="641" t="s">
        <v>13254</v>
      </c>
      <c r="S128" s="641">
        <v>2.0</v>
      </c>
      <c r="T128" s="642"/>
      <c r="U128" s="642"/>
      <c r="V128" s="643"/>
    </row>
  </sheetData>
  <dataValidations>
    <dataValidation type="list" allowBlank="1" sqref="K6:K48">
      <formula1>"Randomized Controlled Trial,Cohort,Cross-sectional,Survey,Mixed-methods,Comparative"</formula1>
    </dataValidation>
    <dataValidation type="list" allowBlank="1" sqref="E6:E48">
      <formula1>"South Asians | White British,LEP | Non-LEP,Non-Western immigrants | Norwegian population,Pre-intervention | Post-intervention,Telephonic | In-person,Bilingual | Non-Biligual,Intervention | Control,Offered care | Did not offer care,Hispanic English Speaker"&amp;"s | White English Speakers,Prefer Intervention | Do not prefer intervention,Immigrant | Non-Immigrant,LHL and LEP | Neither,U.S. born | Foreign-born,Racial-ethnic group | General population,Roma | Non-Roma,Recent immigrants | Long-term residents,Immigrant"&amp;"s | Non-immigrants,Foreign-born non-White | Native White,Capacity for self-report | No capacity,With interpreters | No interpreters,Lower scores | Higher scores,Quality evaluation,Language Other than English vs English"</formula1>
    </dataValidation>
  </dataValidations>
  <hyperlinks>
    <hyperlink r:id="rId1" ref="C1"/>
  </hyperlinks>
  <printOptions gridLines="1" horizontalCentered="1"/>
  <pageMargins bottom="0.75" footer="0.0" header="0.0" left="0.7" right="0.7" top="0.75"/>
  <pageSetup fitToHeight="0" cellComments="atEnd" orientation="landscape" pageOrder="overThenDown"/>
  <drawing r:id="rId2"/>
  <tableParts count="3">
    <tablePart r:id="rId6"/>
    <tablePart r:id="rId7"/>
    <tablePart r:id="rId8"/>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21.38"/>
    <col customWidth="1" min="3" max="3" width="32.88"/>
    <col customWidth="1" min="4" max="4" width="23.25"/>
    <col customWidth="1" min="5" max="5" width="28.5"/>
    <col customWidth="1" min="6" max="6" width="28.0"/>
    <col customWidth="1" min="7" max="7" width="27.38"/>
    <col customWidth="1" min="8" max="8" width="57.88"/>
    <col customWidth="1" min="9" max="9" width="23.63"/>
    <col customWidth="1" min="10" max="10" width="25.25"/>
    <col customWidth="1" min="11" max="11" width="33.75"/>
    <col customWidth="1" min="12" max="12" width="24.13"/>
    <col customWidth="1" min="13" max="13" width="16.13"/>
    <col customWidth="1" min="14" max="14" width="21.13"/>
  </cols>
  <sheetData>
    <row r="1">
      <c r="C1" s="460" t="s">
        <v>13869</v>
      </c>
      <c r="H1" s="132"/>
      <c r="I1" s="132"/>
      <c r="J1" s="461" t="s">
        <v>13211</v>
      </c>
      <c r="K1" s="462">
        <v>1.0</v>
      </c>
      <c r="L1" s="462">
        <v>2.0</v>
      </c>
      <c r="M1" s="462">
        <v>3.0</v>
      </c>
      <c r="N1" s="462">
        <v>4.0</v>
      </c>
      <c r="O1" s="463"/>
      <c r="P1" s="463"/>
      <c r="Q1" s="463"/>
      <c r="R1" s="463"/>
      <c r="S1" s="463"/>
      <c r="T1" s="463"/>
      <c r="U1" s="463"/>
      <c r="V1" s="463"/>
    </row>
    <row r="2">
      <c r="C2" s="132" t="s">
        <v>13870</v>
      </c>
      <c r="G2" s="2" t="s">
        <v>13871</v>
      </c>
      <c r="H2" s="132"/>
      <c r="I2" s="132"/>
      <c r="J2" s="60" t="s">
        <v>13214</v>
      </c>
      <c r="K2" s="60" t="s">
        <v>13215</v>
      </c>
      <c r="L2" s="60" t="s">
        <v>13216</v>
      </c>
      <c r="M2" s="60" t="s">
        <v>13217</v>
      </c>
      <c r="N2" s="60" t="s">
        <v>13218</v>
      </c>
      <c r="O2" s="464"/>
      <c r="P2" s="464"/>
      <c r="Q2" s="464"/>
      <c r="R2" s="464"/>
      <c r="S2" s="464"/>
      <c r="T2" s="464"/>
      <c r="U2" s="464"/>
      <c r="V2" s="464"/>
    </row>
    <row r="3">
      <c r="A3" s="132"/>
      <c r="B3" s="132"/>
      <c r="C3" s="132" t="s">
        <v>13872</v>
      </c>
      <c r="D3" s="132"/>
      <c r="E3" s="132"/>
      <c r="G3" s="465" t="s">
        <v>13873</v>
      </c>
      <c r="H3" s="132"/>
      <c r="I3" s="132"/>
      <c r="J3" s="60" t="s">
        <v>13220</v>
      </c>
      <c r="K3" s="60"/>
      <c r="L3" s="60"/>
      <c r="M3" s="60"/>
      <c r="N3" s="60"/>
      <c r="O3" s="74"/>
      <c r="P3" s="74"/>
      <c r="Q3" s="74"/>
      <c r="R3" s="74"/>
      <c r="S3" s="74"/>
      <c r="T3" s="74"/>
      <c r="U3" s="74"/>
      <c r="V3" s="74"/>
    </row>
    <row r="4">
      <c r="A4" s="132"/>
      <c r="B4" s="132"/>
      <c r="C4" s="253" t="s">
        <v>13221</v>
      </c>
      <c r="D4" s="132"/>
      <c r="E4" s="132"/>
      <c r="F4" s="132"/>
      <c r="G4" s="465"/>
      <c r="H4" s="132"/>
      <c r="I4" s="132"/>
      <c r="J4" s="132"/>
      <c r="K4" s="132"/>
      <c r="L4" s="132"/>
      <c r="M4" s="132"/>
      <c r="N4" s="132"/>
      <c r="O4" s="74"/>
      <c r="P4" s="74"/>
      <c r="Q4" s="74"/>
      <c r="R4" s="74"/>
      <c r="S4" s="74"/>
      <c r="T4" s="74"/>
      <c r="U4" s="74"/>
      <c r="V4" s="74"/>
    </row>
    <row r="5" ht="22.5" customHeight="1">
      <c r="A5" s="466" t="s">
        <v>13222</v>
      </c>
      <c r="B5" s="467" t="s">
        <v>13223</v>
      </c>
      <c r="C5" s="466" t="s">
        <v>13224</v>
      </c>
      <c r="D5" s="466" t="s">
        <v>13225</v>
      </c>
      <c r="E5" s="466" t="s">
        <v>10972</v>
      </c>
      <c r="F5" s="466" t="s">
        <v>13226</v>
      </c>
      <c r="G5" s="466" t="s">
        <v>13227</v>
      </c>
      <c r="H5" s="466" t="s">
        <v>13228</v>
      </c>
      <c r="I5" s="466" t="s">
        <v>13229</v>
      </c>
      <c r="J5" s="466" t="s">
        <v>13230</v>
      </c>
      <c r="K5" s="466" t="s">
        <v>13231</v>
      </c>
      <c r="L5" s="466" t="s">
        <v>13232</v>
      </c>
      <c r="M5" s="466" t="s">
        <v>13233</v>
      </c>
      <c r="N5" s="466" t="s">
        <v>13234</v>
      </c>
      <c r="O5" s="466" t="s">
        <v>13235</v>
      </c>
    </row>
    <row r="6" ht="22.5" customHeight="1">
      <c r="A6" s="468" t="s">
        <v>5335</v>
      </c>
      <c r="B6" s="469" t="s">
        <v>13236</v>
      </c>
      <c r="C6" s="470">
        <v>1.0</v>
      </c>
      <c r="D6" s="471" t="s">
        <v>13237</v>
      </c>
      <c r="E6" s="472" t="s">
        <v>13238</v>
      </c>
      <c r="F6" s="470">
        <v>0.94</v>
      </c>
      <c r="G6" s="470">
        <v>6.50771E-4</v>
      </c>
      <c r="H6" s="470">
        <v>5898.0</v>
      </c>
      <c r="I6" s="470">
        <v>32436.0</v>
      </c>
      <c r="J6" s="473">
        <v>38334.0</v>
      </c>
      <c r="K6" s="472" t="s">
        <v>13239</v>
      </c>
      <c r="L6" s="470">
        <v>0.89</v>
      </c>
      <c r="M6" s="470">
        <v>0.99</v>
      </c>
      <c r="N6" s="470">
        <v>2.0</v>
      </c>
      <c r="O6" s="474"/>
    </row>
    <row r="7" ht="22.5" customHeight="1">
      <c r="A7" s="475" t="s">
        <v>4845</v>
      </c>
      <c r="B7" s="469" t="s">
        <v>13236</v>
      </c>
      <c r="C7" s="477">
        <v>1.0</v>
      </c>
      <c r="D7" s="478" t="s">
        <v>13237</v>
      </c>
      <c r="E7" s="479" t="s">
        <v>13240</v>
      </c>
      <c r="F7" s="478">
        <v>-2.64</v>
      </c>
      <c r="G7" s="478">
        <v>0.5817953457</v>
      </c>
      <c r="H7" s="478">
        <v>208.0</v>
      </c>
      <c r="I7" s="478">
        <v>935.0</v>
      </c>
      <c r="J7" s="480">
        <v>1143.0</v>
      </c>
      <c r="K7" s="481" t="s">
        <v>13239</v>
      </c>
      <c r="L7" s="478">
        <v>1.4</v>
      </c>
      <c r="M7" s="478">
        <v>4.39</v>
      </c>
      <c r="N7" s="478">
        <v>1.0</v>
      </c>
      <c r="O7" s="482"/>
    </row>
    <row r="8" ht="22.5" customHeight="1">
      <c r="A8" s="483" t="s">
        <v>9428</v>
      </c>
      <c r="B8" s="484" t="s">
        <v>10920</v>
      </c>
      <c r="C8" s="485">
        <v>1.0</v>
      </c>
      <c r="D8" s="486" t="s">
        <v>13237</v>
      </c>
      <c r="E8" s="487" t="s">
        <v>13241</v>
      </c>
      <c r="F8" s="488">
        <v>0.16</v>
      </c>
      <c r="G8" s="488">
        <v>0.005472980008</v>
      </c>
      <c r="H8" s="488">
        <v>215.0</v>
      </c>
      <c r="I8" s="488">
        <v>1778.0</v>
      </c>
      <c r="J8" s="488">
        <v>1993.0</v>
      </c>
      <c r="K8" s="489" t="s">
        <v>13239</v>
      </c>
      <c r="L8" s="488">
        <v>0.07</v>
      </c>
      <c r="M8" s="488">
        <v>0.36</v>
      </c>
      <c r="N8" s="488">
        <v>2.0</v>
      </c>
      <c r="O8" s="490" t="s">
        <v>13242</v>
      </c>
    </row>
    <row r="9" ht="22.5" customHeight="1">
      <c r="A9" s="491" t="s">
        <v>2889</v>
      </c>
      <c r="B9" s="476" t="s">
        <v>10920</v>
      </c>
      <c r="C9" s="492">
        <v>1.0</v>
      </c>
      <c r="D9" s="486" t="s">
        <v>13237</v>
      </c>
      <c r="E9" s="487" t="s">
        <v>13240</v>
      </c>
      <c r="F9" s="492">
        <v>-16.95</v>
      </c>
      <c r="G9" s="486">
        <v>19.36449006</v>
      </c>
      <c r="H9" s="486">
        <v>1005.0</v>
      </c>
      <c r="I9" s="493">
        <v>5299.0</v>
      </c>
      <c r="J9" s="493">
        <v>6304.0</v>
      </c>
      <c r="K9" s="487" t="s">
        <v>13239</v>
      </c>
      <c r="L9" s="492">
        <v>10.53</v>
      </c>
      <c r="M9" s="492">
        <v>27.78</v>
      </c>
      <c r="N9" s="486">
        <v>2.0</v>
      </c>
      <c r="O9" s="490"/>
    </row>
    <row r="10" ht="22.5" customHeight="1">
      <c r="A10" s="494" t="s">
        <v>2528</v>
      </c>
      <c r="B10" s="495" t="s">
        <v>10920</v>
      </c>
      <c r="C10" s="492">
        <v>2.0</v>
      </c>
      <c r="D10" s="486" t="s">
        <v>13243</v>
      </c>
      <c r="E10" s="487" t="s">
        <v>13240</v>
      </c>
      <c r="F10" s="492">
        <v>-2.4</v>
      </c>
      <c r="G10" s="486">
        <v>1.84</v>
      </c>
      <c r="H10" s="485">
        <v>20.0</v>
      </c>
      <c r="I10" s="485">
        <v>111.0</v>
      </c>
      <c r="J10" s="485">
        <v>131.0</v>
      </c>
      <c r="K10" s="496" t="s">
        <v>13239</v>
      </c>
      <c r="L10" s="486">
        <v>1.0</v>
      </c>
      <c r="M10" s="486">
        <v>5.8</v>
      </c>
      <c r="N10" s="486">
        <v>4.0</v>
      </c>
      <c r="O10" s="490"/>
    </row>
    <row r="11" ht="22.5" customHeight="1">
      <c r="A11" s="475" t="s">
        <v>2410</v>
      </c>
      <c r="B11" s="476" t="s">
        <v>10920</v>
      </c>
      <c r="C11" s="485">
        <v>2.0</v>
      </c>
      <c r="D11" s="486" t="s">
        <v>13243</v>
      </c>
      <c r="E11" s="496" t="s">
        <v>13244</v>
      </c>
      <c r="F11" s="485">
        <v>-0.88</v>
      </c>
      <c r="G11" s="486">
        <v>0.001099802166</v>
      </c>
      <c r="H11" s="485">
        <v>8324.0</v>
      </c>
      <c r="I11" s="497">
        <v>213320.0</v>
      </c>
      <c r="J11" s="485">
        <v>221644.0</v>
      </c>
      <c r="K11" s="496" t="s">
        <v>13245</v>
      </c>
      <c r="L11" s="485">
        <v>0.82</v>
      </c>
      <c r="M11" s="485">
        <v>0.95</v>
      </c>
      <c r="N11" s="485">
        <v>2.0</v>
      </c>
      <c r="O11" s="485" t="s">
        <v>13246</v>
      </c>
    </row>
    <row r="12" ht="22.5" customHeight="1">
      <c r="A12" s="498" t="s">
        <v>3940</v>
      </c>
      <c r="B12" s="499" t="s">
        <v>10920</v>
      </c>
      <c r="C12" s="485">
        <v>2.0</v>
      </c>
      <c r="D12" s="485" t="s">
        <v>13243</v>
      </c>
      <c r="E12" s="496" t="s">
        <v>13240</v>
      </c>
      <c r="F12" s="485">
        <v>0.87</v>
      </c>
      <c r="G12" s="485">
        <v>0.05628514161</v>
      </c>
      <c r="H12" s="485">
        <v>824.0</v>
      </c>
      <c r="I12" s="485">
        <v>1643.0</v>
      </c>
      <c r="J12" s="485">
        <v>2467.0</v>
      </c>
      <c r="K12" s="496" t="s">
        <v>13239</v>
      </c>
      <c r="L12" s="485">
        <v>0.52</v>
      </c>
      <c r="M12" s="485">
        <v>1.45</v>
      </c>
      <c r="N12" s="485">
        <v>2.0</v>
      </c>
      <c r="O12" s="485" t="s">
        <v>13247</v>
      </c>
    </row>
    <row r="13" ht="22.5" customHeight="1">
      <c r="A13" s="475" t="s">
        <v>3948</v>
      </c>
      <c r="B13" s="500" t="s">
        <v>13248</v>
      </c>
      <c r="C13" s="485">
        <v>3.0</v>
      </c>
      <c r="D13" s="486" t="s">
        <v>13249</v>
      </c>
      <c r="E13" s="496" t="s">
        <v>13240</v>
      </c>
      <c r="F13" s="492">
        <v>-2880.0</v>
      </c>
      <c r="G13" s="486">
        <v>0.02040816327</v>
      </c>
      <c r="H13" s="486">
        <v>193.0</v>
      </c>
      <c r="I13" s="486">
        <v>2929.0</v>
      </c>
      <c r="J13" s="493">
        <v>3122.0</v>
      </c>
      <c r="K13" s="487" t="s">
        <v>13239</v>
      </c>
      <c r="L13" s="501">
        <v>0.32</v>
      </c>
      <c r="M13" s="501">
        <v>0.76</v>
      </c>
      <c r="N13" s="486">
        <v>2.0</v>
      </c>
      <c r="O13" s="490"/>
    </row>
    <row r="14" ht="22.5" customHeight="1">
      <c r="A14" s="494" t="s">
        <v>845</v>
      </c>
      <c r="B14" s="502" t="s">
        <v>13250</v>
      </c>
      <c r="C14" s="492">
        <v>3.0</v>
      </c>
      <c r="D14" s="486" t="s">
        <v>13249</v>
      </c>
      <c r="E14" s="489" t="s">
        <v>13251</v>
      </c>
      <c r="F14" s="485">
        <v>2966.4</v>
      </c>
      <c r="G14" s="486">
        <v>1.5625</v>
      </c>
      <c r="H14" s="486">
        <v>124.0</v>
      </c>
      <c r="I14" s="486">
        <v>99.0</v>
      </c>
      <c r="J14" s="486">
        <v>223.0</v>
      </c>
      <c r="K14" s="487" t="s">
        <v>13239</v>
      </c>
      <c r="L14" s="486">
        <v>4.06</v>
      </c>
      <c r="M14" s="486">
        <v>5.31</v>
      </c>
      <c r="N14" s="486">
        <v>3.0</v>
      </c>
      <c r="O14" s="490"/>
    </row>
    <row r="15" ht="22.5" customHeight="1">
      <c r="A15" s="475" t="s">
        <v>13252</v>
      </c>
      <c r="B15" s="503" t="s">
        <v>13250</v>
      </c>
      <c r="C15" s="485">
        <v>3.0</v>
      </c>
      <c r="D15" s="486" t="s">
        <v>13249</v>
      </c>
      <c r="E15" s="496" t="s">
        <v>13240</v>
      </c>
      <c r="F15" s="488">
        <v>-1396.8</v>
      </c>
      <c r="G15" s="485">
        <v>0.36</v>
      </c>
      <c r="H15" s="485">
        <v>297.0</v>
      </c>
      <c r="I15" s="497">
        <v>38216.0</v>
      </c>
      <c r="J15" s="497">
        <v>38513.0</v>
      </c>
      <c r="K15" s="496" t="s">
        <v>13239</v>
      </c>
      <c r="L15" s="485">
        <v>0.85</v>
      </c>
      <c r="M15" s="485">
        <v>3.19</v>
      </c>
      <c r="N15" s="485">
        <v>2.0</v>
      </c>
      <c r="O15" s="485" t="s">
        <v>13253</v>
      </c>
    </row>
    <row r="16" ht="22.5" customHeight="1">
      <c r="A16" s="498" t="s">
        <v>1975</v>
      </c>
      <c r="B16" s="504" t="s">
        <v>13248</v>
      </c>
      <c r="C16" s="485">
        <v>3.0</v>
      </c>
      <c r="D16" s="486" t="s">
        <v>13249</v>
      </c>
      <c r="E16" s="496" t="s">
        <v>13240</v>
      </c>
      <c r="F16" s="485">
        <v>-4.85</v>
      </c>
      <c r="G16" s="485">
        <v>5.76</v>
      </c>
      <c r="H16" s="485">
        <v>54.0</v>
      </c>
      <c r="I16" s="497">
        <v>3398.0</v>
      </c>
      <c r="J16" s="488">
        <v>3452.0</v>
      </c>
      <c r="K16" s="496" t="s">
        <v>11182</v>
      </c>
      <c r="L16" s="505" t="s">
        <v>13254</v>
      </c>
      <c r="M16" s="505" t="s">
        <v>13254</v>
      </c>
      <c r="N16" s="485">
        <v>3.0</v>
      </c>
      <c r="O16" s="485" t="s">
        <v>13255</v>
      </c>
    </row>
    <row r="17" ht="22.5" customHeight="1">
      <c r="A17" s="475" t="s">
        <v>4791</v>
      </c>
      <c r="B17" s="503" t="s">
        <v>13250</v>
      </c>
      <c r="C17" s="485">
        <v>3.0</v>
      </c>
      <c r="D17" s="485" t="s">
        <v>13249</v>
      </c>
      <c r="E17" s="496" t="s">
        <v>13240</v>
      </c>
      <c r="F17" s="485">
        <v>-38.0</v>
      </c>
      <c r="G17" s="485">
        <v>6.507705123</v>
      </c>
      <c r="H17" s="497">
        <v>5389.0</v>
      </c>
      <c r="I17" s="497">
        <v>17607.0</v>
      </c>
      <c r="J17" s="497">
        <v>22996.0</v>
      </c>
      <c r="K17" s="496" t="s">
        <v>11182</v>
      </c>
      <c r="L17" s="488">
        <v>34.0</v>
      </c>
      <c r="M17" s="488">
        <v>44.0</v>
      </c>
      <c r="N17" s="486">
        <v>1.0</v>
      </c>
    </row>
    <row r="18" ht="22.5" customHeight="1">
      <c r="A18" s="506" t="s">
        <v>13256</v>
      </c>
      <c r="B18" s="507" t="s">
        <v>13248</v>
      </c>
      <c r="C18" s="492">
        <v>4.0</v>
      </c>
      <c r="D18" s="485" t="s">
        <v>13257</v>
      </c>
      <c r="E18" s="487" t="s">
        <v>13258</v>
      </c>
      <c r="F18" s="492">
        <v>0.37</v>
      </c>
      <c r="G18" s="492">
        <v>0.01225765306</v>
      </c>
      <c r="H18" s="486">
        <v>31.0</v>
      </c>
      <c r="I18" s="486">
        <v>34.0</v>
      </c>
      <c r="J18" s="492">
        <v>65.0</v>
      </c>
      <c r="K18" s="496" t="s">
        <v>13245</v>
      </c>
      <c r="L18" s="486">
        <v>0.155</v>
      </c>
      <c r="M18" s="486">
        <v>0.589</v>
      </c>
      <c r="N18" s="486">
        <v>1.0</v>
      </c>
      <c r="O18" s="508" t="s">
        <v>13259</v>
      </c>
    </row>
    <row r="19" ht="22.5" customHeight="1">
      <c r="A19" s="509" t="s">
        <v>11969</v>
      </c>
      <c r="B19" s="510" t="s">
        <v>13236</v>
      </c>
      <c r="C19" s="485">
        <v>4.0</v>
      </c>
      <c r="D19" s="485" t="s">
        <v>13257</v>
      </c>
      <c r="E19" s="496" t="s">
        <v>13251</v>
      </c>
      <c r="F19" s="485">
        <v>0.8</v>
      </c>
      <c r="G19" s="486">
        <v>0.02189192003</v>
      </c>
      <c r="H19" s="485">
        <v>124.0</v>
      </c>
      <c r="I19" s="485">
        <v>69.0</v>
      </c>
      <c r="J19" s="485">
        <v>193.0</v>
      </c>
      <c r="K19" s="496" t="s">
        <v>11182</v>
      </c>
      <c r="L19" s="485">
        <v>0.39</v>
      </c>
      <c r="M19" s="485">
        <v>0.97</v>
      </c>
      <c r="N19" s="485">
        <v>1.0</v>
      </c>
      <c r="O19" s="485" t="s">
        <v>13260</v>
      </c>
    </row>
    <row r="20" ht="22.5" customHeight="1">
      <c r="A20" s="511" t="s">
        <v>2814</v>
      </c>
      <c r="B20" s="512" t="s">
        <v>13236</v>
      </c>
      <c r="C20" s="492">
        <v>4.0</v>
      </c>
      <c r="D20" s="485" t="s">
        <v>13257</v>
      </c>
      <c r="E20" s="487" t="s">
        <v>13261</v>
      </c>
      <c r="F20" s="492">
        <v>-0.175</v>
      </c>
      <c r="G20" s="486">
        <v>0.04164931279</v>
      </c>
      <c r="H20" s="492">
        <v>279.0</v>
      </c>
      <c r="I20" s="488">
        <v>219.0</v>
      </c>
      <c r="J20" s="501">
        <v>498.0</v>
      </c>
      <c r="K20" s="513" t="s">
        <v>11182</v>
      </c>
      <c r="L20" s="486">
        <v>3.6</v>
      </c>
      <c r="M20" s="486">
        <v>4.4</v>
      </c>
      <c r="N20" s="485">
        <v>2.0</v>
      </c>
      <c r="O20" s="490"/>
    </row>
    <row r="21" ht="22.5" customHeight="1">
      <c r="A21" s="509" t="s">
        <v>3168</v>
      </c>
      <c r="B21" s="500" t="s">
        <v>13248</v>
      </c>
      <c r="C21" s="485">
        <v>4.0</v>
      </c>
      <c r="D21" s="485" t="s">
        <v>13257</v>
      </c>
      <c r="E21" s="496" t="s">
        <v>13258</v>
      </c>
      <c r="F21" s="485">
        <v>1.48</v>
      </c>
      <c r="G21" s="485">
        <v>0.07590587255</v>
      </c>
      <c r="H21" s="485">
        <v>79.0</v>
      </c>
      <c r="I21" s="485">
        <v>78.0</v>
      </c>
      <c r="J21" s="485">
        <v>157.0</v>
      </c>
      <c r="K21" s="496" t="s">
        <v>13245</v>
      </c>
      <c r="L21" s="485">
        <v>1.04</v>
      </c>
      <c r="M21" s="485">
        <v>2.12</v>
      </c>
      <c r="N21" s="485">
        <v>1.0</v>
      </c>
      <c r="O21" s="485" t="s">
        <v>13262</v>
      </c>
    </row>
    <row r="22" ht="22.5" customHeight="1">
      <c r="A22" s="506" t="s">
        <v>11617</v>
      </c>
      <c r="B22" s="507" t="s">
        <v>13248</v>
      </c>
      <c r="C22" s="485">
        <v>4.0</v>
      </c>
      <c r="D22" s="485" t="s">
        <v>13257</v>
      </c>
      <c r="E22" s="496" t="s">
        <v>13258</v>
      </c>
      <c r="F22" s="485">
        <v>0.53</v>
      </c>
      <c r="G22" s="485">
        <v>0.001464233653</v>
      </c>
      <c r="H22" s="485">
        <v>149.0</v>
      </c>
      <c r="I22" s="485">
        <v>576.0</v>
      </c>
      <c r="J22" s="485">
        <v>725.0</v>
      </c>
      <c r="K22" s="496" t="s">
        <v>13239</v>
      </c>
      <c r="L22" s="485">
        <v>0.13</v>
      </c>
      <c r="M22" s="485">
        <v>0.28</v>
      </c>
      <c r="N22" s="485">
        <v>1.0</v>
      </c>
      <c r="O22" s="485" t="s">
        <v>13263</v>
      </c>
    </row>
    <row r="23" ht="22.5" customHeight="1">
      <c r="A23" s="514" t="s">
        <v>2546</v>
      </c>
      <c r="B23" s="515" t="s">
        <v>13248</v>
      </c>
      <c r="C23" s="492">
        <v>4.0</v>
      </c>
      <c r="D23" s="486" t="s">
        <v>13257</v>
      </c>
      <c r="E23" s="487" t="s">
        <v>13258</v>
      </c>
      <c r="F23" s="492">
        <v>0.009</v>
      </c>
      <c r="G23" s="486">
        <v>0.09371095377</v>
      </c>
      <c r="H23" s="493">
        <v>10865.0</v>
      </c>
      <c r="I23" s="493">
        <v>28889.0</v>
      </c>
      <c r="J23" s="486">
        <v>39754.0</v>
      </c>
      <c r="K23" s="487" t="s">
        <v>13245</v>
      </c>
      <c r="L23" s="486">
        <v>0.3</v>
      </c>
      <c r="M23" s="486">
        <v>1.5</v>
      </c>
      <c r="N23" s="486">
        <v>1.0</v>
      </c>
      <c r="O23" s="490" t="s">
        <v>13264</v>
      </c>
    </row>
    <row r="24" ht="22.5" customHeight="1">
      <c r="A24" s="506" t="s">
        <v>2490</v>
      </c>
      <c r="B24" s="507" t="s">
        <v>13248</v>
      </c>
      <c r="C24" s="485">
        <v>4.0</v>
      </c>
      <c r="D24" s="486" t="s">
        <v>13257</v>
      </c>
      <c r="E24" s="496" t="s">
        <v>13265</v>
      </c>
      <c r="F24" s="488">
        <v>0.4</v>
      </c>
      <c r="G24" s="488">
        <v>0.002349281549</v>
      </c>
      <c r="H24" s="485">
        <v>74.0</v>
      </c>
      <c r="I24" s="485">
        <v>9.0</v>
      </c>
      <c r="J24" s="485">
        <v>83.0</v>
      </c>
      <c r="K24" s="496" t="s">
        <v>13133</v>
      </c>
      <c r="L24" s="485">
        <v>0.3</v>
      </c>
      <c r="M24" s="485">
        <v>0.49</v>
      </c>
      <c r="N24" s="486">
        <v>3.0</v>
      </c>
      <c r="O24" s="485"/>
    </row>
    <row r="25" ht="22.5" customHeight="1">
      <c r="A25" s="509" t="s">
        <v>2797</v>
      </c>
      <c r="B25" s="510" t="s">
        <v>13236</v>
      </c>
      <c r="C25" s="477">
        <v>5.0</v>
      </c>
      <c r="D25" s="478" t="s">
        <v>13266</v>
      </c>
      <c r="E25" s="516" t="s">
        <v>13240</v>
      </c>
      <c r="F25" s="478">
        <v>-0.54</v>
      </c>
      <c r="G25" s="517">
        <v>0.02501561849</v>
      </c>
      <c r="H25" s="480">
        <v>511.0</v>
      </c>
      <c r="I25" s="480">
        <v>4284.0</v>
      </c>
      <c r="J25" s="480">
        <v>4795.0</v>
      </c>
      <c r="K25" s="516" t="s">
        <v>13239</v>
      </c>
      <c r="L25" s="478">
        <v>0.31</v>
      </c>
      <c r="M25" s="478">
        <v>0.93</v>
      </c>
      <c r="N25" s="518">
        <v>3.0</v>
      </c>
      <c r="O25" s="519" t="s">
        <v>13267</v>
      </c>
    </row>
    <row r="26" ht="22.5" customHeight="1">
      <c r="A26" s="506" t="s">
        <v>2161</v>
      </c>
      <c r="B26" s="507" t="s">
        <v>13248</v>
      </c>
      <c r="C26" s="477">
        <v>5.0</v>
      </c>
      <c r="D26" s="478" t="s">
        <v>13266</v>
      </c>
      <c r="E26" s="516" t="s">
        <v>13268</v>
      </c>
      <c r="F26" s="478">
        <v>0.96</v>
      </c>
      <c r="G26" s="517">
        <v>0.03758850479</v>
      </c>
      <c r="H26" s="480">
        <v>204.0</v>
      </c>
      <c r="I26" s="480">
        <v>5942.0</v>
      </c>
      <c r="J26" s="480">
        <v>6146.0</v>
      </c>
      <c r="K26" s="516" t="s">
        <v>13239</v>
      </c>
      <c r="L26" s="478">
        <v>0.64</v>
      </c>
      <c r="M26" s="478">
        <v>1.4</v>
      </c>
      <c r="N26" s="518">
        <v>2.0</v>
      </c>
      <c r="O26" s="519" t="s">
        <v>13269</v>
      </c>
    </row>
    <row r="27" ht="22.5" customHeight="1">
      <c r="A27" s="514" t="s">
        <v>1828</v>
      </c>
      <c r="B27" s="510" t="s">
        <v>13236</v>
      </c>
      <c r="C27" s="477">
        <v>5.0</v>
      </c>
      <c r="D27" s="486" t="s">
        <v>13266</v>
      </c>
      <c r="E27" s="481" t="s">
        <v>13240</v>
      </c>
      <c r="F27" s="520">
        <v>-0.8</v>
      </c>
      <c r="G27" s="521">
        <v>0.007522907122</v>
      </c>
      <c r="H27" s="519">
        <v>439.0</v>
      </c>
      <c r="I27" s="522">
        <v>13173.0</v>
      </c>
      <c r="J27" s="519">
        <v>13612.0</v>
      </c>
      <c r="K27" s="523" t="s">
        <v>13239</v>
      </c>
      <c r="L27" s="520">
        <v>0.65</v>
      </c>
      <c r="M27" s="520">
        <v>0.99</v>
      </c>
      <c r="N27" s="517">
        <v>2.0</v>
      </c>
      <c r="O27" s="519" t="s">
        <v>13270</v>
      </c>
    </row>
    <row r="28" ht="22.5" customHeight="1">
      <c r="A28" s="511" t="s">
        <v>3525</v>
      </c>
      <c r="B28" s="504" t="s">
        <v>13248</v>
      </c>
      <c r="C28" s="492">
        <v>5.0</v>
      </c>
      <c r="D28" s="486" t="s">
        <v>13266</v>
      </c>
      <c r="E28" s="496" t="s">
        <v>13240</v>
      </c>
      <c r="F28" s="492">
        <v>-2.4</v>
      </c>
      <c r="G28" s="486">
        <v>1.317810287</v>
      </c>
      <c r="H28" s="486">
        <v>136.0</v>
      </c>
      <c r="I28" s="486">
        <v>47.0</v>
      </c>
      <c r="J28" s="486">
        <v>183.0</v>
      </c>
      <c r="K28" s="487" t="s">
        <v>13271</v>
      </c>
      <c r="L28" s="486">
        <v>1.1</v>
      </c>
      <c r="M28" s="486">
        <v>5.6</v>
      </c>
      <c r="N28" s="486">
        <v>2.0</v>
      </c>
      <c r="O28" s="486" t="s">
        <v>13272</v>
      </c>
    </row>
    <row r="29" ht="22.5" customHeight="1">
      <c r="A29" s="524" t="s">
        <v>3801</v>
      </c>
      <c r="B29" s="525" t="s">
        <v>10920</v>
      </c>
      <c r="C29" s="492">
        <v>5.0</v>
      </c>
      <c r="D29" s="488" t="s">
        <v>13266</v>
      </c>
      <c r="E29" s="487" t="s">
        <v>13240</v>
      </c>
      <c r="F29" s="486">
        <v>-0.34</v>
      </c>
      <c r="G29" s="486">
        <v>0.01437552062</v>
      </c>
      <c r="H29" s="486">
        <v>1760.0</v>
      </c>
      <c r="I29" s="486">
        <v>9296.0</v>
      </c>
      <c r="J29" s="493">
        <v>11056.0</v>
      </c>
      <c r="K29" s="487" t="s">
        <v>13273</v>
      </c>
      <c r="L29" s="486">
        <v>0.18</v>
      </c>
      <c r="M29" s="486">
        <v>0.65</v>
      </c>
      <c r="N29" s="486">
        <v>1.0</v>
      </c>
      <c r="O29" s="486" t="s">
        <v>13274</v>
      </c>
    </row>
    <row r="30" ht="22.5" customHeight="1">
      <c r="A30" s="511" t="s">
        <v>392</v>
      </c>
      <c r="B30" s="504" t="s">
        <v>13248</v>
      </c>
      <c r="C30" s="492">
        <v>5.0</v>
      </c>
      <c r="D30" s="486" t="s">
        <v>13266</v>
      </c>
      <c r="E30" s="487" t="s">
        <v>13240</v>
      </c>
      <c r="F30" s="492">
        <v>-3.45</v>
      </c>
      <c r="G30" s="486">
        <v>5.701374427</v>
      </c>
      <c r="H30" s="486">
        <v>57.0</v>
      </c>
      <c r="I30" s="486">
        <v>902.0</v>
      </c>
      <c r="J30" s="486">
        <v>959.0</v>
      </c>
      <c r="K30" s="487" t="s">
        <v>13273</v>
      </c>
      <c r="L30" s="486">
        <v>1.13</v>
      </c>
      <c r="M30" s="486">
        <v>10.49</v>
      </c>
      <c r="N30" s="486">
        <v>2.0</v>
      </c>
      <c r="O30" s="490"/>
    </row>
    <row r="31" ht="22.5" customHeight="1">
      <c r="A31" s="524" t="s">
        <v>4274</v>
      </c>
      <c r="B31" s="515" t="s">
        <v>13248</v>
      </c>
      <c r="C31" s="492">
        <v>5.0</v>
      </c>
      <c r="D31" s="486" t="s">
        <v>13266</v>
      </c>
      <c r="E31" s="487" t="s">
        <v>13275</v>
      </c>
      <c r="F31" s="492">
        <v>-0.5</v>
      </c>
      <c r="G31" s="486">
        <v>0.0318877551</v>
      </c>
      <c r="H31" s="486">
        <v>349.0</v>
      </c>
      <c r="I31" s="488">
        <v>396.0</v>
      </c>
      <c r="J31" s="486">
        <v>742.0</v>
      </c>
      <c r="K31" s="487" t="s">
        <v>13133</v>
      </c>
      <c r="L31" s="486">
        <v>0.2</v>
      </c>
      <c r="M31" s="486">
        <v>0.9</v>
      </c>
      <c r="N31" s="486">
        <v>2.0</v>
      </c>
      <c r="O31" s="490"/>
    </row>
    <row r="32" ht="22.5" customHeight="1">
      <c r="A32" s="506" t="s">
        <v>1926</v>
      </c>
      <c r="B32" s="504" t="s">
        <v>13248</v>
      </c>
      <c r="C32" s="485">
        <v>5.0</v>
      </c>
      <c r="D32" s="486" t="s">
        <v>13266</v>
      </c>
      <c r="E32" s="496" t="s">
        <v>13240</v>
      </c>
      <c r="F32" s="492">
        <v>-0.64</v>
      </c>
      <c r="G32" s="486">
        <v>0.1151147959</v>
      </c>
      <c r="H32" s="486">
        <v>373.0</v>
      </c>
      <c r="I32" s="486">
        <v>2592.0</v>
      </c>
      <c r="J32" s="493">
        <v>2965.0</v>
      </c>
      <c r="K32" s="487" t="s">
        <v>13239</v>
      </c>
      <c r="L32" s="501">
        <v>0.26</v>
      </c>
      <c r="M32" s="501">
        <v>1.59</v>
      </c>
      <c r="N32" s="486">
        <v>3.0</v>
      </c>
      <c r="O32" s="490" t="s">
        <v>13276</v>
      </c>
    </row>
    <row r="33" ht="22.5" customHeight="1">
      <c r="A33" s="524" t="s">
        <v>4523</v>
      </c>
      <c r="B33" s="526" t="s">
        <v>13248</v>
      </c>
      <c r="C33" s="492">
        <v>5.0</v>
      </c>
      <c r="D33" s="486" t="s">
        <v>13266</v>
      </c>
      <c r="E33" s="496" t="s">
        <v>13240</v>
      </c>
      <c r="F33" s="492">
        <v>-1.32</v>
      </c>
      <c r="G33" s="486">
        <v>0.03858418367</v>
      </c>
      <c r="H33" s="486">
        <v>204.0</v>
      </c>
      <c r="I33" s="486">
        <v>5942.0</v>
      </c>
      <c r="J33" s="486">
        <v>6146.0</v>
      </c>
      <c r="K33" s="487" t="s">
        <v>13239</v>
      </c>
      <c r="L33" s="486">
        <v>0.99</v>
      </c>
      <c r="M33" s="486">
        <v>1.76</v>
      </c>
      <c r="N33" s="486">
        <v>4.0</v>
      </c>
      <c r="O33" s="490"/>
    </row>
    <row r="34" ht="22.5" customHeight="1">
      <c r="A34" s="511" t="s">
        <v>12499</v>
      </c>
      <c r="B34" s="512" t="s">
        <v>13236</v>
      </c>
      <c r="C34" s="492">
        <v>5.0</v>
      </c>
      <c r="D34" s="486" t="s">
        <v>13266</v>
      </c>
      <c r="E34" s="487" t="s">
        <v>13240</v>
      </c>
      <c r="F34" s="492">
        <v>-1.75</v>
      </c>
      <c r="G34" s="486">
        <v>0.02421517076</v>
      </c>
      <c r="H34" s="486">
        <v>1958.0</v>
      </c>
      <c r="I34" s="486">
        <v>4139.0</v>
      </c>
      <c r="J34" s="486">
        <v>6097.0</v>
      </c>
      <c r="K34" s="487" t="s">
        <v>11182</v>
      </c>
      <c r="L34" s="486">
        <v>1.47</v>
      </c>
      <c r="M34" s="486">
        <v>2.08</v>
      </c>
      <c r="N34" s="486">
        <v>2.0</v>
      </c>
      <c r="O34" s="490"/>
    </row>
    <row r="35" ht="22.5" customHeight="1">
      <c r="A35" s="524" t="s">
        <v>1754</v>
      </c>
      <c r="B35" s="527" t="s">
        <v>13236</v>
      </c>
      <c r="C35" s="492">
        <v>5.0</v>
      </c>
      <c r="D35" s="486" t="s">
        <v>13266</v>
      </c>
      <c r="E35" s="487" t="s">
        <v>13261</v>
      </c>
      <c r="F35" s="492">
        <v>-1.59</v>
      </c>
      <c r="G35" s="486">
        <v>0.06378201791</v>
      </c>
      <c r="H35" s="486">
        <v>230.0</v>
      </c>
      <c r="I35" s="486">
        <v>662.0</v>
      </c>
      <c r="J35" s="486">
        <v>892.0</v>
      </c>
      <c r="K35" s="487" t="s">
        <v>13239</v>
      </c>
      <c r="L35" s="486">
        <v>1.17</v>
      </c>
      <c r="M35" s="486">
        <v>2.16</v>
      </c>
      <c r="N35" s="486">
        <v>3.0</v>
      </c>
      <c r="O35" s="490"/>
    </row>
    <row r="36" ht="22.5" customHeight="1">
      <c r="A36" s="511" t="s">
        <v>9493</v>
      </c>
      <c r="B36" s="512" t="s">
        <v>13236</v>
      </c>
      <c r="C36" s="492">
        <v>5.0</v>
      </c>
      <c r="D36" s="486" t="s">
        <v>13266</v>
      </c>
      <c r="E36" s="487" t="s">
        <v>13240</v>
      </c>
      <c r="F36" s="492">
        <v>-1.3</v>
      </c>
      <c r="G36" s="486">
        <v>0.0318877551</v>
      </c>
      <c r="H36" s="486">
        <v>1146.0</v>
      </c>
      <c r="I36" s="486">
        <v>5877.0</v>
      </c>
      <c r="J36" s="486">
        <v>7023.0</v>
      </c>
      <c r="K36" s="487" t="s">
        <v>13239</v>
      </c>
      <c r="L36" s="486">
        <v>1.0</v>
      </c>
      <c r="M36" s="486">
        <v>1.7</v>
      </c>
      <c r="N36" s="486">
        <v>2.0</v>
      </c>
      <c r="O36" s="490"/>
    </row>
    <row r="37" ht="22.5" customHeight="1">
      <c r="A37" s="524" t="s">
        <v>1986</v>
      </c>
      <c r="B37" s="525" t="s">
        <v>10920</v>
      </c>
      <c r="C37" s="492">
        <v>5.0</v>
      </c>
      <c r="D37" s="486" t="s">
        <v>13266</v>
      </c>
      <c r="E37" s="487" t="s">
        <v>13277</v>
      </c>
      <c r="F37" s="492">
        <v>-1.54</v>
      </c>
      <c r="G37" s="486">
        <v>0.02749505414</v>
      </c>
      <c r="H37" s="486">
        <v>252.0</v>
      </c>
      <c r="I37" s="486">
        <v>0.0</v>
      </c>
      <c r="J37" s="486">
        <v>252.0</v>
      </c>
      <c r="K37" s="487" t="s">
        <v>13239</v>
      </c>
      <c r="L37" s="486">
        <v>1.25</v>
      </c>
      <c r="M37" s="486">
        <v>1.9</v>
      </c>
      <c r="N37" s="486">
        <v>2.0</v>
      </c>
      <c r="O37" s="490"/>
    </row>
    <row r="38" ht="22.5" customHeight="1">
      <c r="A38" s="528" t="s">
        <v>4836</v>
      </c>
      <c r="B38" s="512" t="s">
        <v>13236</v>
      </c>
      <c r="C38" s="492">
        <v>5.0</v>
      </c>
      <c r="D38" s="486" t="s">
        <v>13266</v>
      </c>
      <c r="E38" s="487" t="s">
        <v>13240</v>
      </c>
      <c r="F38" s="492">
        <v>-1.08</v>
      </c>
      <c r="G38" s="486">
        <v>4.16493128E-4</v>
      </c>
      <c r="H38" s="486">
        <v>6822.0</v>
      </c>
      <c r="I38" s="486">
        <v>31833.0</v>
      </c>
      <c r="J38" s="493">
        <v>38655.0</v>
      </c>
      <c r="K38" s="487" t="s">
        <v>13239</v>
      </c>
      <c r="L38" s="501">
        <v>1.04</v>
      </c>
      <c r="M38" s="501">
        <v>1.12</v>
      </c>
      <c r="N38" s="486">
        <v>1.0</v>
      </c>
      <c r="O38" s="490" t="s">
        <v>13278</v>
      </c>
    </row>
    <row r="39" ht="22.5" customHeight="1">
      <c r="A39" s="514" t="s">
        <v>11340</v>
      </c>
      <c r="B39" s="527" t="s">
        <v>13236</v>
      </c>
      <c r="C39" s="492">
        <v>5.0</v>
      </c>
      <c r="D39" s="486" t="s">
        <v>13266</v>
      </c>
      <c r="E39" s="487" t="s">
        <v>13261</v>
      </c>
      <c r="F39" s="492">
        <v>-0.81</v>
      </c>
      <c r="G39" s="486">
        <v>0.02421517076</v>
      </c>
      <c r="H39" s="486">
        <v>20894.0</v>
      </c>
      <c r="I39" s="486">
        <v>70748.0</v>
      </c>
      <c r="J39" s="493">
        <v>91642.0</v>
      </c>
      <c r="K39" s="487" t="s">
        <v>13133</v>
      </c>
      <c r="L39" s="492">
        <v>0.57</v>
      </c>
      <c r="M39" s="492">
        <v>1.18</v>
      </c>
      <c r="N39" s="486">
        <v>3.0</v>
      </c>
      <c r="O39" s="490" t="s">
        <v>13279</v>
      </c>
    </row>
    <row r="40" ht="22.5" customHeight="1">
      <c r="A40" s="528" t="s">
        <v>13012</v>
      </c>
      <c r="B40" s="512" t="s">
        <v>13236</v>
      </c>
      <c r="C40" s="492">
        <v>5.0</v>
      </c>
      <c r="D40" s="486" t="s">
        <v>13266</v>
      </c>
      <c r="E40" s="487" t="s">
        <v>13280</v>
      </c>
      <c r="F40" s="492">
        <v>-0.41</v>
      </c>
      <c r="G40" s="486">
        <v>0.02501561849</v>
      </c>
      <c r="H40" s="486">
        <v>1446.0</v>
      </c>
      <c r="I40" s="486">
        <v>0.0</v>
      </c>
      <c r="J40" s="486">
        <v>1446.0</v>
      </c>
      <c r="K40" s="487" t="s">
        <v>13133</v>
      </c>
      <c r="L40" s="501">
        <v>0.2</v>
      </c>
      <c r="M40" s="501">
        <v>0.82</v>
      </c>
      <c r="N40" s="486">
        <v>1.0</v>
      </c>
      <c r="O40" s="490" t="s">
        <v>13281</v>
      </c>
    </row>
    <row r="41" ht="22.5" customHeight="1">
      <c r="A41" s="509" t="s">
        <v>13282</v>
      </c>
      <c r="B41" s="500" t="s">
        <v>13248</v>
      </c>
      <c r="C41" s="488">
        <v>5.0</v>
      </c>
      <c r="D41" s="488" t="s">
        <v>13266</v>
      </c>
      <c r="E41" s="489" t="s">
        <v>13277</v>
      </c>
      <c r="F41" s="488">
        <v>1.9</v>
      </c>
      <c r="G41" s="488">
        <v>0.2869897959</v>
      </c>
      <c r="H41" s="488">
        <v>279.0</v>
      </c>
      <c r="I41" s="488">
        <v>0.0</v>
      </c>
      <c r="J41" s="488">
        <v>279.0</v>
      </c>
      <c r="K41" s="489" t="s">
        <v>13273</v>
      </c>
      <c r="L41" s="488">
        <v>1.1</v>
      </c>
      <c r="M41" s="488">
        <v>3.2</v>
      </c>
      <c r="N41" s="488">
        <v>3.0</v>
      </c>
      <c r="O41" s="490" t="s">
        <v>13283</v>
      </c>
    </row>
    <row r="42" ht="22.5" customHeight="1">
      <c r="A42" s="511" t="s">
        <v>11314</v>
      </c>
      <c r="B42" s="499" t="s">
        <v>10920</v>
      </c>
      <c r="C42" s="492">
        <v>5.0</v>
      </c>
      <c r="D42" s="486" t="s">
        <v>13266</v>
      </c>
      <c r="E42" s="487" t="s">
        <v>13284</v>
      </c>
      <c r="F42" s="486">
        <v>3.9</v>
      </c>
      <c r="G42" s="486">
        <v>6.12309975</v>
      </c>
      <c r="H42" s="486">
        <v>643.0</v>
      </c>
      <c r="I42" s="486">
        <v>241.0</v>
      </c>
      <c r="J42" s="529">
        <v>884.0</v>
      </c>
      <c r="K42" s="487" t="s">
        <v>11182</v>
      </c>
      <c r="L42" s="486">
        <v>1.3</v>
      </c>
      <c r="M42" s="486">
        <v>11.0</v>
      </c>
      <c r="N42" s="486">
        <v>2.0</v>
      </c>
      <c r="O42" s="530" t="s">
        <v>13285</v>
      </c>
    </row>
    <row r="43" ht="22.5" customHeight="1">
      <c r="A43" s="509" t="s">
        <v>2177</v>
      </c>
      <c r="B43" s="510" t="s">
        <v>13236</v>
      </c>
      <c r="C43" s="485">
        <v>5.0</v>
      </c>
      <c r="D43" s="486" t="s">
        <v>13266</v>
      </c>
      <c r="E43" s="496" t="s">
        <v>13238</v>
      </c>
      <c r="F43" s="488">
        <v>-0.87</v>
      </c>
      <c r="G43" s="485">
        <v>7.8743232E-4</v>
      </c>
      <c r="H43" s="485">
        <v>4328.0</v>
      </c>
      <c r="I43" s="485">
        <v>19586.0</v>
      </c>
      <c r="J43" s="497">
        <v>23914.0</v>
      </c>
      <c r="K43" s="487" t="s">
        <v>13239</v>
      </c>
      <c r="L43" s="485">
        <v>0.83</v>
      </c>
      <c r="M43" s="485">
        <v>0.94</v>
      </c>
      <c r="N43" s="485">
        <v>4.0</v>
      </c>
      <c r="O43" s="485"/>
    </row>
    <row r="44" ht="22.5" customHeight="1">
      <c r="A44" s="506" t="s">
        <v>2569</v>
      </c>
      <c r="B44" s="531" t="s">
        <v>13236</v>
      </c>
      <c r="C44" s="485">
        <v>5.0</v>
      </c>
      <c r="D44" s="486" t="s">
        <v>13266</v>
      </c>
      <c r="E44" s="496" t="s">
        <v>13286</v>
      </c>
      <c r="F44" s="485">
        <v>-2.54</v>
      </c>
      <c r="G44" s="485">
        <v>0.05997501041</v>
      </c>
      <c r="H44" s="485">
        <v>8735.0</v>
      </c>
      <c r="I44" s="485">
        <v>4572.0</v>
      </c>
      <c r="J44" s="485">
        <v>13307.0</v>
      </c>
      <c r="K44" s="496" t="s">
        <v>11182</v>
      </c>
      <c r="L44" s="485">
        <v>2.1</v>
      </c>
      <c r="M44" s="485">
        <v>3.06</v>
      </c>
      <c r="N44" s="485">
        <v>3.0</v>
      </c>
      <c r="O44" s="485" t="s">
        <v>13287</v>
      </c>
    </row>
    <row r="45" ht="22.5" customHeight="1">
      <c r="A45" s="532" t="s">
        <v>1793</v>
      </c>
      <c r="B45" s="525" t="s">
        <v>10920</v>
      </c>
      <c r="C45" s="533">
        <v>6.0</v>
      </c>
      <c r="D45" s="644" t="s">
        <v>13289</v>
      </c>
      <c r="E45" s="645" t="s">
        <v>13240</v>
      </c>
      <c r="F45" s="646">
        <v>-0.68</v>
      </c>
      <c r="G45" s="517">
        <v>0.04061458767</v>
      </c>
      <c r="H45" s="478">
        <v>52.0</v>
      </c>
      <c r="I45" s="478">
        <v>109.0</v>
      </c>
      <c r="J45" s="519">
        <v>161.0</v>
      </c>
      <c r="K45" s="534" t="s">
        <v>11182</v>
      </c>
      <c r="L45" s="517">
        <v>0.9</v>
      </c>
      <c r="M45" s="517">
        <v>0.11</v>
      </c>
      <c r="N45" s="517">
        <v>3.0</v>
      </c>
      <c r="O45" s="519"/>
    </row>
    <row r="46" ht="22.5" customHeight="1">
      <c r="A46" s="535" t="s">
        <v>3462</v>
      </c>
      <c r="B46" s="512" t="s">
        <v>13236</v>
      </c>
      <c r="C46" s="533">
        <v>6.0</v>
      </c>
      <c r="D46" s="647" t="s">
        <v>13289</v>
      </c>
      <c r="E46" s="648" t="s">
        <v>13288</v>
      </c>
      <c r="F46" s="649">
        <v>-0.25</v>
      </c>
      <c r="G46" s="517">
        <v>2.509637911</v>
      </c>
      <c r="H46" s="478">
        <v>50.0</v>
      </c>
      <c r="I46" s="478">
        <v>105.0</v>
      </c>
      <c r="J46" s="519">
        <v>155.0</v>
      </c>
      <c r="K46" s="534" t="s">
        <v>11182</v>
      </c>
      <c r="L46" s="517">
        <v>0.09</v>
      </c>
      <c r="M46" s="517">
        <v>6.3</v>
      </c>
      <c r="N46" s="517">
        <v>3.0</v>
      </c>
      <c r="O46" s="519"/>
    </row>
    <row r="47" ht="22.5" customHeight="1">
      <c r="A47" s="532" t="s">
        <v>13146</v>
      </c>
      <c r="B47" s="536" t="s">
        <v>13236</v>
      </c>
      <c r="C47" s="520">
        <v>6.0</v>
      </c>
      <c r="D47" s="644" t="s">
        <v>13289</v>
      </c>
      <c r="E47" s="650" t="s">
        <v>13290</v>
      </c>
      <c r="F47" s="646">
        <v>-0.206</v>
      </c>
      <c r="G47" s="517">
        <v>0.00120366514</v>
      </c>
      <c r="H47" s="478">
        <v>132.0</v>
      </c>
      <c r="I47" s="478">
        <v>1195.0</v>
      </c>
      <c r="J47" s="519">
        <v>1327.0</v>
      </c>
      <c r="K47" s="534" t="s">
        <v>13273</v>
      </c>
      <c r="L47" s="517">
        <v>0.143</v>
      </c>
      <c r="M47" s="517">
        <v>0.279</v>
      </c>
      <c r="N47" s="517">
        <v>4.0</v>
      </c>
      <c r="O47" s="490"/>
    </row>
    <row r="48" ht="22.5" customHeight="1">
      <c r="A48" s="537" t="s">
        <v>11234</v>
      </c>
      <c r="B48" s="538" t="s">
        <v>10920</v>
      </c>
      <c r="C48" s="492">
        <v>6.0</v>
      </c>
      <c r="D48" s="651" t="s">
        <v>13289</v>
      </c>
      <c r="E48" s="652" t="s">
        <v>13240</v>
      </c>
      <c r="F48" s="653">
        <v>-0.0083</v>
      </c>
      <c r="G48" s="486">
        <v>0.02582908163</v>
      </c>
      <c r="H48" s="485">
        <v>294.0</v>
      </c>
      <c r="I48" s="485">
        <v>4093.0</v>
      </c>
      <c r="J48" s="486">
        <v>4387.0</v>
      </c>
      <c r="K48" s="487" t="s">
        <v>11182</v>
      </c>
      <c r="L48" s="486">
        <v>0.23</v>
      </c>
      <c r="M48" s="486">
        <v>0.86</v>
      </c>
      <c r="N48" s="486">
        <v>2.0</v>
      </c>
      <c r="O48" s="490"/>
    </row>
    <row r="49" ht="22.5" customHeight="1">
      <c r="A49" s="539"/>
      <c r="B49" s="540"/>
      <c r="C49" s="541"/>
      <c r="D49" s="654"/>
      <c r="E49" s="655"/>
      <c r="F49" s="656"/>
      <c r="G49" s="542"/>
      <c r="H49" s="543"/>
      <c r="I49" s="543"/>
      <c r="J49" s="544">
        <f>SUM(Quantitative[Sample_Size])</f>
        <v>618822</v>
      </c>
      <c r="K49" s="542"/>
      <c r="L49" s="542"/>
      <c r="M49" s="542"/>
      <c r="N49" s="542"/>
      <c r="O49" s="519"/>
    </row>
    <row r="50">
      <c r="A50" s="657"/>
      <c r="B50" s="657"/>
      <c r="C50" s="657"/>
      <c r="D50" s="657"/>
      <c r="E50" s="657"/>
      <c r="F50" s="657"/>
      <c r="G50" s="657"/>
      <c r="H50" s="657"/>
      <c r="I50" s="657"/>
      <c r="J50" s="657"/>
      <c r="K50" s="657"/>
      <c r="L50" s="657"/>
      <c r="M50" s="657"/>
      <c r="N50" s="657"/>
      <c r="O50" s="657"/>
      <c r="P50" s="657"/>
      <c r="Q50" s="657"/>
      <c r="R50" s="657"/>
      <c r="S50" s="657"/>
      <c r="T50" s="657"/>
      <c r="U50" s="657"/>
      <c r="V50" s="657"/>
    </row>
    <row r="51">
      <c r="G51" s="658"/>
    </row>
    <row r="52" ht="22.5" customHeight="1">
      <c r="A52" s="466" t="s">
        <v>13291</v>
      </c>
      <c r="B52" s="467" t="s">
        <v>13292</v>
      </c>
      <c r="C52" s="467" t="s">
        <v>13293</v>
      </c>
      <c r="D52" s="467" t="s">
        <v>13294</v>
      </c>
      <c r="E52" s="467" t="s">
        <v>13295</v>
      </c>
      <c r="F52" s="467" t="s">
        <v>13296</v>
      </c>
      <c r="G52" s="659" t="s">
        <v>13874</v>
      </c>
      <c r="H52" s="467" t="s">
        <v>13298</v>
      </c>
      <c r="I52" s="466" t="s">
        <v>13223</v>
      </c>
      <c r="J52" s="466" t="s">
        <v>10972</v>
      </c>
      <c r="K52" s="466" t="s">
        <v>13226</v>
      </c>
      <c r="L52" s="466" t="s">
        <v>13227</v>
      </c>
      <c r="M52" s="466" t="s">
        <v>13228</v>
      </c>
      <c r="N52" s="466" t="s">
        <v>13229</v>
      </c>
      <c r="O52" s="466" t="s">
        <v>13230</v>
      </c>
      <c r="P52" s="466" t="s">
        <v>13231</v>
      </c>
      <c r="Q52" s="466" t="s">
        <v>13232</v>
      </c>
      <c r="R52" s="466" t="s">
        <v>13233</v>
      </c>
      <c r="S52" s="466" t="s">
        <v>13234</v>
      </c>
      <c r="T52" s="466" t="s">
        <v>824</v>
      </c>
      <c r="U52" s="466" t="s">
        <v>13573</v>
      </c>
      <c r="V52" s="466" t="s">
        <v>13574</v>
      </c>
    </row>
    <row r="53" ht="22.5" customHeight="1">
      <c r="A53" s="485" t="s">
        <v>2262</v>
      </c>
      <c r="B53" s="485" t="s">
        <v>13575</v>
      </c>
      <c r="C53" s="485" t="s">
        <v>13576</v>
      </c>
      <c r="D53" s="485" t="s">
        <v>13577</v>
      </c>
      <c r="E53" s="485" t="s">
        <v>13578</v>
      </c>
      <c r="F53" s="485" t="s">
        <v>13579</v>
      </c>
      <c r="G53" s="660"/>
      <c r="H53" s="485" t="s">
        <v>13581</v>
      </c>
      <c r="I53" s="485" t="s">
        <v>13582</v>
      </c>
      <c r="J53" s="485" t="s">
        <v>13583</v>
      </c>
      <c r="K53" s="505">
        <v>0.8</v>
      </c>
      <c r="L53" s="505">
        <v>0.00178084</v>
      </c>
      <c r="M53" s="505">
        <v>52.0</v>
      </c>
      <c r="N53" s="485">
        <v>572.0</v>
      </c>
      <c r="O53" s="485">
        <v>624.0</v>
      </c>
      <c r="P53" s="485" t="s">
        <v>13584</v>
      </c>
      <c r="Q53" s="505">
        <v>0.71</v>
      </c>
      <c r="R53" s="505">
        <v>0.88</v>
      </c>
      <c r="S53" s="505"/>
      <c r="T53" s="505"/>
      <c r="U53" s="505"/>
      <c r="V53" s="505"/>
    </row>
    <row r="54" ht="22.5" customHeight="1">
      <c r="A54" s="486" t="s">
        <v>3711</v>
      </c>
      <c r="B54" s="486" t="s">
        <v>13585</v>
      </c>
      <c r="C54" s="486" t="s">
        <v>13586</v>
      </c>
      <c r="D54" s="486" t="s">
        <v>13587</v>
      </c>
      <c r="E54" s="486" t="s">
        <v>13588</v>
      </c>
      <c r="F54" s="486" t="s">
        <v>13589</v>
      </c>
      <c r="G54" s="661" t="s">
        <v>13590</v>
      </c>
      <c r="H54" s="486" t="s">
        <v>13591</v>
      </c>
      <c r="I54" s="486" t="s">
        <v>13592</v>
      </c>
      <c r="J54" s="486" t="s">
        <v>13593</v>
      </c>
      <c r="K54" s="492" t="s">
        <v>13594</v>
      </c>
      <c r="L54" s="662"/>
      <c r="M54" s="492">
        <v>114.0</v>
      </c>
      <c r="N54" s="486">
        <v>2488.0</v>
      </c>
      <c r="O54" s="486">
        <v>2602.0</v>
      </c>
      <c r="P54" s="490" t="s">
        <v>12628</v>
      </c>
      <c r="Q54" s="663" t="s">
        <v>13254</v>
      </c>
      <c r="R54" s="664" t="s">
        <v>13254</v>
      </c>
      <c r="S54" s="492">
        <v>4.0</v>
      </c>
      <c r="T54" s="492"/>
      <c r="U54" s="492"/>
      <c r="V54" s="492"/>
    </row>
    <row r="55" ht="22.5" customHeight="1">
      <c r="A55" s="485" t="s">
        <v>13595</v>
      </c>
      <c r="B55" s="485" t="s">
        <v>13596</v>
      </c>
      <c r="C55" s="485" t="s">
        <v>13597</v>
      </c>
      <c r="D55" s="485" t="s">
        <v>13598</v>
      </c>
      <c r="E55" s="485" t="s">
        <v>13599</v>
      </c>
      <c r="F55" s="485" t="s">
        <v>13600</v>
      </c>
      <c r="G55" s="485" t="s">
        <v>13601</v>
      </c>
      <c r="H55" s="485" t="s">
        <v>13602</v>
      </c>
      <c r="I55" s="485" t="s">
        <v>13603</v>
      </c>
      <c r="J55" s="488" t="s">
        <v>13604</v>
      </c>
      <c r="K55" s="665">
        <v>0.7</v>
      </c>
      <c r="L55" s="505" t="s">
        <v>13254</v>
      </c>
      <c r="M55" s="505" t="s">
        <v>13254</v>
      </c>
      <c r="N55" s="485" t="s">
        <v>13254</v>
      </c>
      <c r="O55" s="529">
        <v>19583.0</v>
      </c>
      <c r="P55" s="485" t="s">
        <v>12659</v>
      </c>
      <c r="Q55" s="505" t="s">
        <v>13254</v>
      </c>
      <c r="R55" s="505" t="s">
        <v>13254</v>
      </c>
      <c r="S55" s="505" t="s">
        <v>13605</v>
      </c>
      <c r="T55" s="505"/>
      <c r="U55" s="505"/>
      <c r="V55" s="505"/>
    </row>
    <row r="56" ht="22.5" customHeight="1">
      <c r="A56" s="485" t="s">
        <v>12032</v>
      </c>
      <c r="B56" s="486" t="s">
        <v>13606</v>
      </c>
      <c r="C56" s="486" t="s">
        <v>13607</v>
      </c>
      <c r="D56" s="486" t="s">
        <v>13608</v>
      </c>
      <c r="E56" s="486" t="s">
        <v>13609</v>
      </c>
      <c r="F56" s="486" t="s">
        <v>13610</v>
      </c>
      <c r="G56" s="486" t="s">
        <v>13611</v>
      </c>
      <c r="H56" s="486" t="s">
        <v>13612</v>
      </c>
      <c r="I56" s="486" t="s">
        <v>13613</v>
      </c>
      <c r="J56" s="485" t="s">
        <v>13614</v>
      </c>
      <c r="K56" s="665">
        <v>32.22</v>
      </c>
      <c r="L56" s="505"/>
      <c r="M56" s="501">
        <v>89.0</v>
      </c>
      <c r="N56" s="501">
        <v>27.0</v>
      </c>
      <c r="O56" s="501">
        <v>116.0</v>
      </c>
      <c r="P56" s="485" t="s">
        <v>13615</v>
      </c>
      <c r="Q56" s="505">
        <v>27.57</v>
      </c>
      <c r="R56" s="505">
        <v>36.87</v>
      </c>
      <c r="S56" s="501" t="s">
        <v>13616</v>
      </c>
      <c r="T56" s="501"/>
      <c r="U56" s="501"/>
      <c r="V56" s="501"/>
    </row>
    <row r="57" ht="22.5" customHeight="1">
      <c r="A57" s="485" t="s">
        <v>2781</v>
      </c>
      <c r="B57" s="486" t="s">
        <v>13617</v>
      </c>
      <c r="C57" s="486" t="s">
        <v>13618</v>
      </c>
      <c r="D57" s="486" t="s">
        <v>13619</v>
      </c>
      <c r="E57" s="486" t="s">
        <v>13620</v>
      </c>
      <c r="F57" s="486" t="s">
        <v>13621</v>
      </c>
      <c r="G57" s="486" t="s">
        <v>13622</v>
      </c>
      <c r="H57" s="486" t="s">
        <v>13623</v>
      </c>
      <c r="I57" s="486" t="s">
        <v>13624</v>
      </c>
      <c r="J57" s="485" t="s">
        <v>13268</v>
      </c>
      <c r="K57" s="505">
        <v>13.6</v>
      </c>
      <c r="L57" s="505">
        <v>5.080516</v>
      </c>
      <c r="M57" s="505">
        <v>247.0</v>
      </c>
      <c r="N57" s="485">
        <v>0.0</v>
      </c>
      <c r="O57" s="485">
        <v>247.0</v>
      </c>
      <c r="P57" s="485" t="s">
        <v>13239</v>
      </c>
      <c r="Q57" s="505" t="s">
        <v>13254</v>
      </c>
      <c r="R57" s="505" t="s">
        <v>13254</v>
      </c>
      <c r="S57" s="505">
        <v>1.0</v>
      </c>
      <c r="T57" s="505"/>
      <c r="U57" s="505"/>
      <c r="V57" s="505"/>
    </row>
    <row r="58" ht="22.5" customHeight="1">
      <c r="A58" s="485" t="s">
        <v>10140</v>
      </c>
      <c r="B58" s="488" t="s">
        <v>13625</v>
      </c>
      <c r="C58" s="488" t="s">
        <v>13626</v>
      </c>
      <c r="D58" s="488" t="s">
        <v>13627</v>
      </c>
      <c r="E58" s="488" t="s">
        <v>13628</v>
      </c>
      <c r="F58" s="488" t="s">
        <v>13629</v>
      </c>
      <c r="G58" s="488" t="s">
        <v>13630</v>
      </c>
      <c r="H58" s="488" t="s">
        <v>13631</v>
      </c>
      <c r="I58" s="488" t="s">
        <v>13624</v>
      </c>
      <c r="J58" s="488" t="s">
        <v>13632</v>
      </c>
      <c r="K58" s="665">
        <v>0.086</v>
      </c>
      <c r="L58" s="505" t="s">
        <v>13254</v>
      </c>
      <c r="M58" s="505" t="s">
        <v>13254</v>
      </c>
      <c r="N58" s="485" t="s">
        <v>13254</v>
      </c>
      <c r="O58" s="485" t="s">
        <v>13254</v>
      </c>
      <c r="P58" s="485" t="s">
        <v>13633</v>
      </c>
      <c r="Q58" s="505" t="s">
        <v>13254</v>
      </c>
      <c r="R58" s="505" t="s">
        <v>13254</v>
      </c>
      <c r="S58" s="505" t="s">
        <v>13605</v>
      </c>
      <c r="T58" s="505"/>
      <c r="U58" s="505"/>
      <c r="V58" s="505"/>
    </row>
    <row r="59" ht="22.5" customHeight="1">
      <c r="A59" s="485" t="s">
        <v>1268</v>
      </c>
      <c r="B59" s="488" t="s">
        <v>13634</v>
      </c>
      <c r="C59" s="488" t="s">
        <v>13635</v>
      </c>
      <c r="D59" s="488" t="s">
        <v>13636</v>
      </c>
      <c r="E59" s="488" t="s">
        <v>13637</v>
      </c>
      <c r="F59" s="488" t="s">
        <v>13638</v>
      </c>
      <c r="G59" s="488" t="s">
        <v>13639</v>
      </c>
      <c r="H59" s="488" t="s">
        <v>13640</v>
      </c>
      <c r="I59" s="488" t="s">
        <v>13624</v>
      </c>
      <c r="J59" s="485" t="s">
        <v>13641</v>
      </c>
      <c r="K59" s="665" t="s">
        <v>13642</v>
      </c>
      <c r="L59" s="505" t="s">
        <v>13643</v>
      </c>
      <c r="M59" s="505">
        <v>66.0</v>
      </c>
      <c r="N59" s="485">
        <v>240.0</v>
      </c>
      <c r="O59" s="485">
        <v>306.0</v>
      </c>
      <c r="P59" s="485" t="s">
        <v>13644</v>
      </c>
      <c r="Q59" s="505">
        <v>-0.31</v>
      </c>
      <c r="R59" s="505">
        <v>-0.17</v>
      </c>
      <c r="S59" s="505" t="s">
        <v>13645</v>
      </c>
      <c r="T59" s="505"/>
      <c r="U59" s="505"/>
      <c r="V59" s="505"/>
    </row>
    <row r="60" ht="22.5" customHeight="1">
      <c r="A60" s="485" t="s">
        <v>13646</v>
      </c>
      <c r="B60" s="488" t="s">
        <v>13647</v>
      </c>
      <c r="C60" s="488" t="s">
        <v>13648</v>
      </c>
      <c r="D60" s="488" t="s">
        <v>13649</v>
      </c>
      <c r="E60" s="488" t="s">
        <v>13650</v>
      </c>
      <c r="F60" s="488" t="s">
        <v>13651</v>
      </c>
      <c r="G60" s="488" t="s">
        <v>13652</v>
      </c>
      <c r="H60" s="488" t="s">
        <v>13653</v>
      </c>
      <c r="I60" s="488" t="s">
        <v>13624</v>
      </c>
      <c r="J60" s="485" t="s">
        <v>13654</v>
      </c>
      <c r="K60" s="505">
        <v>-0.281</v>
      </c>
      <c r="L60" s="505">
        <v>4.366998</v>
      </c>
      <c r="M60" s="505">
        <v>258.0</v>
      </c>
      <c r="N60" s="485">
        <v>84.0</v>
      </c>
      <c r="O60" s="485">
        <v>342.0</v>
      </c>
      <c r="P60" s="488" t="s">
        <v>11767</v>
      </c>
      <c r="Q60" s="505" t="s">
        <v>13254</v>
      </c>
      <c r="R60" s="505" t="s">
        <v>13254</v>
      </c>
      <c r="S60" s="505" t="s">
        <v>13605</v>
      </c>
      <c r="T60" s="505"/>
      <c r="U60" s="505"/>
      <c r="V60" s="505"/>
    </row>
    <row r="61" ht="22.5" customHeight="1">
      <c r="A61" s="485" t="s">
        <v>13655</v>
      </c>
      <c r="B61" s="488" t="s">
        <v>13656</v>
      </c>
      <c r="C61" s="488" t="s">
        <v>13657</v>
      </c>
      <c r="D61" s="488" t="s">
        <v>13658</v>
      </c>
      <c r="E61" s="488" t="s">
        <v>13659</v>
      </c>
      <c r="F61" s="488" t="s">
        <v>13660</v>
      </c>
      <c r="G61" s="488" t="s">
        <v>13661</v>
      </c>
      <c r="H61" s="488" t="s">
        <v>13662</v>
      </c>
      <c r="I61" s="488" t="s">
        <v>13624</v>
      </c>
      <c r="J61" s="485" t="s">
        <v>13275</v>
      </c>
      <c r="K61" s="488">
        <v>-5.24</v>
      </c>
      <c r="L61" s="505" t="s">
        <v>13254</v>
      </c>
      <c r="M61" s="666">
        <v>8463.0</v>
      </c>
      <c r="N61" s="485">
        <v>116906.0</v>
      </c>
      <c r="O61" s="497">
        <v>125369.0</v>
      </c>
      <c r="P61" s="485" t="s">
        <v>13133</v>
      </c>
      <c r="Q61" s="505" t="s">
        <v>13254</v>
      </c>
      <c r="R61" s="505" t="s">
        <v>13254</v>
      </c>
      <c r="S61" s="505">
        <v>2.0</v>
      </c>
      <c r="T61" s="505"/>
      <c r="U61" s="505"/>
      <c r="V61" s="505"/>
    </row>
    <row r="62" ht="22.5" customHeight="1">
      <c r="A62" s="488" t="s">
        <v>13663</v>
      </c>
      <c r="B62" s="488" t="s">
        <v>13664</v>
      </c>
      <c r="C62" s="488" t="s">
        <v>13665</v>
      </c>
      <c r="D62" s="488" t="s">
        <v>13666</v>
      </c>
      <c r="E62" s="488" t="s">
        <v>13667</v>
      </c>
      <c r="F62" s="488" t="s">
        <v>13668</v>
      </c>
      <c r="G62" s="488" t="s">
        <v>13875</v>
      </c>
      <c r="H62" s="488" t="s">
        <v>13670</v>
      </c>
      <c r="L62" s="667"/>
      <c r="M62" s="667"/>
      <c r="O62" s="488">
        <v>94.0</v>
      </c>
      <c r="P62" s="488" t="s">
        <v>13671</v>
      </c>
      <c r="Q62" s="667"/>
      <c r="R62" s="667"/>
      <c r="S62" s="667"/>
      <c r="T62" s="667"/>
      <c r="U62" s="667"/>
      <c r="V62" s="667"/>
    </row>
    <row r="63" ht="22.5" customHeight="1">
      <c r="A63" s="485" t="s">
        <v>4941</v>
      </c>
      <c r="B63" s="486" t="s">
        <v>13672</v>
      </c>
      <c r="C63" s="486" t="s">
        <v>13673</v>
      </c>
      <c r="D63" s="486" t="s">
        <v>13674</v>
      </c>
      <c r="E63" s="486" t="s">
        <v>13675</v>
      </c>
      <c r="F63" s="486" t="s">
        <v>13676</v>
      </c>
      <c r="G63" s="486" t="s">
        <v>13677</v>
      </c>
      <c r="H63" s="486" t="s">
        <v>13678</v>
      </c>
      <c r="I63" s="490" t="s">
        <v>13289</v>
      </c>
      <c r="J63" s="485" t="s">
        <v>13240</v>
      </c>
      <c r="K63" s="488">
        <v>0.12</v>
      </c>
      <c r="L63" s="505" t="s">
        <v>13254</v>
      </c>
      <c r="M63" s="505">
        <v>136.0</v>
      </c>
      <c r="N63" s="485">
        <v>176.0</v>
      </c>
      <c r="O63" s="485">
        <v>312.0</v>
      </c>
      <c r="P63" s="485" t="s">
        <v>13133</v>
      </c>
      <c r="Q63" s="505" t="s">
        <v>13254</v>
      </c>
      <c r="R63" s="505" t="s">
        <v>13254</v>
      </c>
      <c r="S63" s="505">
        <v>3.0</v>
      </c>
      <c r="T63" s="505"/>
      <c r="U63" s="505"/>
      <c r="V63" s="505"/>
    </row>
    <row r="64" ht="22.5" customHeight="1">
      <c r="A64" s="488" t="s">
        <v>13679</v>
      </c>
      <c r="B64" s="488" t="s">
        <v>13680</v>
      </c>
      <c r="C64" s="488" t="s">
        <v>13681</v>
      </c>
      <c r="D64" s="488" t="s">
        <v>13682</v>
      </c>
      <c r="E64" s="488" t="s">
        <v>13683</v>
      </c>
      <c r="F64" s="488" t="s">
        <v>13684</v>
      </c>
      <c r="G64" s="488" t="s">
        <v>13685</v>
      </c>
      <c r="H64" s="488" t="s">
        <v>13686</v>
      </c>
      <c r="I64" s="488" t="s">
        <v>13289</v>
      </c>
      <c r="J64" s="488" t="s">
        <v>13687</v>
      </c>
      <c r="K64" s="488">
        <v>-0.059</v>
      </c>
      <c r="L64" s="665" t="s">
        <v>13254</v>
      </c>
      <c r="M64" s="665">
        <v>277.0</v>
      </c>
      <c r="N64" s="488">
        <v>871.0</v>
      </c>
      <c r="O64" s="488">
        <v>1148.0</v>
      </c>
      <c r="P64" s="488" t="s">
        <v>13688</v>
      </c>
      <c r="Q64" s="665" t="s">
        <v>13254</v>
      </c>
      <c r="R64" s="665" t="s">
        <v>13254</v>
      </c>
      <c r="S64" s="665">
        <v>4.0</v>
      </c>
      <c r="T64" s="665"/>
      <c r="U64" s="665"/>
      <c r="V64" s="665"/>
    </row>
    <row r="65" ht="22.5" customHeight="1">
      <c r="A65" s="488" t="s">
        <v>11603</v>
      </c>
      <c r="B65" s="488" t="s">
        <v>13689</v>
      </c>
      <c r="C65" s="488" t="s">
        <v>13690</v>
      </c>
      <c r="D65" s="488" t="s">
        <v>13691</v>
      </c>
      <c r="E65" s="488" t="s">
        <v>13692</v>
      </c>
      <c r="F65" s="488" t="s">
        <v>13693</v>
      </c>
      <c r="G65" s="488" t="s">
        <v>13694</v>
      </c>
      <c r="H65" s="488" t="s">
        <v>13695</v>
      </c>
      <c r="I65" s="488" t="s">
        <v>13696</v>
      </c>
      <c r="J65" s="488" t="s">
        <v>13697</v>
      </c>
      <c r="K65" s="488" t="s">
        <v>13254</v>
      </c>
      <c r="L65" s="665" t="s">
        <v>13254</v>
      </c>
      <c r="M65" s="665" t="s">
        <v>13254</v>
      </c>
      <c r="N65" s="665" t="s">
        <v>13254</v>
      </c>
      <c r="O65" s="665" t="s">
        <v>13254</v>
      </c>
      <c r="P65" s="665" t="s">
        <v>13698</v>
      </c>
      <c r="Q65" s="665" t="s">
        <v>13254</v>
      </c>
      <c r="R65" s="665" t="s">
        <v>13254</v>
      </c>
      <c r="S65" s="665" t="s">
        <v>13699</v>
      </c>
      <c r="T65" s="665"/>
      <c r="U65" s="665"/>
      <c r="V65" s="665"/>
    </row>
    <row r="66" ht="22.5" customHeight="1">
      <c r="A66" s="488" t="s">
        <v>2903</v>
      </c>
      <c r="B66" s="488" t="s">
        <v>13710</v>
      </c>
      <c r="C66" s="488" t="s">
        <v>13711</v>
      </c>
      <c r="D66" s="488" t="s">
        <v>13712</v>
      </c>
      <c r="E66" s="488" t="s">
        <v>13713</v>
      </c>
      <c r="F66" s="488" t="s">
        <v>13714</v>
      </c>
      <c r="G66" s="488" t="s">
        <v>13715</v>
      </c>
      <c r="H66" s="488" t="s">
        <v>13716</v>
      </c>
      <c r="I66" s="488" t="s">
        <v>13717</v>
      </c>
      <c r="J66" s="488" t="s">
        <v>13718</v>
      </c>
      <c r="K66" s="488" t="s">
        <v>13254</v>
      </c>
      <c r="L66" s="665" t="s">
        <v>13719</v>
      </c>
      <c r="M66" s="665">
        <v>33.0</v>
      </c>
      <c r="N66" s="488">
        <v>25.0</v>
      </c>
      <c r="O66" s="488">
        <v>58.0</v>
      </c>
      <c r="P66" s="488" t="s">
        <v>13720</v>
      </c>
      <c r="Q66" s="665" t="s">
        <v>13254</v>
      </c>
      <c r="R66" s="665" t="s">
        <v>13254</v>
      </c>
      <c r="S66" s="665" t="s">
        <v>13605</v>
      </c>
      <c r="T66" s="665"/>
      <c r="U66" s="665"/>
      <c r="V66" s="665"/>
    </row>
    <row r="67" ht="22.5" customHeight="1">
      <c r="A67" s="486" t="s">
        <v>13721</v>
      </c>
      <c r="B67" s="486" t="s">
        <v>13722</v>
      </c>
      <c r="C67" s="486" t="s">
        <v>13723</v>
      </c>
      <c r="D67" s="486" t="s">
        <v>13724</v>
      </c>
      <c r="E67" s="486" t="s">
        <v>13725</v>
      </c>
      <c r="F67" s="486" t="s">
        <v>13726</v>
      </c>
      <c r="G67" s="486" t="s">
        <v>13727</v>
      </c>
      <c r="H67" s="486" t="s">
        <v>13728</v>
      </c>
      <c r="I67" s="486" t="s">
        <v>13266</v>
      </c>
      <c r="J67" s="486" t="s">
        <v>13268</v>
      </c>
      <c r="K67" s="492">
        <v>0.886</v>
      </c>
      <c r="L67" s="492" t="s">
        <v>13254</v>
      </c>
      <c r="M67" s="492">
        <v>477.0</v>
      </c>
      <c r="N67" s="486">
        <v>0.0</v>
      </c>
      <c r="O67" s="486">
        <v>477.0</v>
      </c>
      <c r="P67" s="486" t="s">
        <v>13133</v>
      </c>
      <c r="Q67" s="492" t="s">
        <v>13254</v>
      </c>
      <c r="R67" s="492" t="s">
        <v>13254</v>
      </c>
      <c r="S67" s="505">
        <v>2.0</v>
      </c>
      <c r="T67" s="505"/>
      <c r="U67" s="505"/>
      <c r="V67" s="505"/>
    </row>
    <row r="68" ht="22.5" customHeight="1">
      <c r="A68" s="490" t="s">
        <v>7055</v>
      </c>
      <c r="B68" s="486" t="s">
        <v>13729</v>
      </c>
      <c r="C68" s="486" t="s">
        <v>13730</v>
      </c>
      <c r="D68" s="486" t="s">
        <v>13731</v>
      </c>
      <c r="E68" s="486" t="s">
        <v>13732</v>
      </c>
      <c r="F68" s="486" t="s">
        <v>13733</v>
      </c>
      <c r="G68" s="486" t="s">
        <v>13734</v>
      </c>
      <c r="H68" s="486" t="s">
        <v>13735</v>
      </c>
      <c r="I68" s="486" t="s">
        <v>13289</v>
      </c>
      <c r="J68" s="486" t="s">
        <v>13268</v>
      </c>
      <c r="K68" s="486">
        <v>0.3125</v>
      </c>
      <c r="L68" s="501"/>
      <c r="M68" s="501"/>
      <c r="N68" s="490"/>
      <c r="O68" s="486" t="s">
        <v>13736</v>
      </c>
      <c r="P68" s="486"/>
      <c r="Q68" s="501"/>
      <c r="R68" s="501"/>
      <c r="S68" s="492">
        <v>3.0</v>
      </c>
      <c r="T68" s="492"/>
      <c r="U68" s="492"/>
      <c r="V68" s="492"/>
    </row>
    <row r="69" ht="22.5" customHeight="1">
      <c r="A69" s="668" t="s">
        <v>2562</v>
      </c>
      <c r="B69" s="488" t="s">
        <v>13737</v>
      </c>
      <c r="C69" s="488" t="s">
        <v>13738</v>
      </c>
      <c r="D69" s="488" t="s">
        <v>13739</v>
      </c>
      <c r="E69" s="488" t="s">
        <v>13740</v>
      </c>
      <c r="F69" s="488" t="s">
        <v>13741</v>
      </c>
      <c r="G69" s="488" t="s">
        <v>13742</v>
      </c>
      <c r="H69" s="488" t="s">
        <v>13743</v>
      </c>
      <c r="I69" s="669" t="s">
        <v>13289</v>
      </c>
      <c r="J69" s="488" t="s">
        <v>13744</v>
      </c>
      <c r="K69" s="488">
        <v>-0.0084</v>
      </c>
      <c r="L69" s="665" t="s">
        <v>13745</v>
      </c>
      <c r="M69" s="670">
        <v>328077.0</v>
      </c>
      <c r="N69" s="671">
        <v>1121512.0</v>
      </c>
      <c r="O69" s="671">
        <v>1449589.0</v>
      </c>
      <c r="P69" s="488" t="s">
        <v>13239</v>
      </c>
      <c r="Q69" s="665"/>
      <c r="R69" s="665"/>
      <c r="S69" s="665">
        <v>1.0</v>
      </c>
      <c r="T69" s="665"/>
      <c r="U69" s="665"/>
      <c r="V69" s="665"/>
    </row>
    <row r="70" ht="22.5" customHeight="1">
      <c r="A70" s="488" t="s">
        <v>11511</v>
      </c>
      <c r="B70" s="488" t="s">
        <v>13746</v>
      </c>
      <c r="C70" s="488" t="s">
        <v>13747</v>
      </c>
      <c r="D70" s="488" t="s">
        <v>13748</v>
      </c>
      <c r="E70" s="488" t="s">
        <v>13749</v>
      </c>
      <c r="F70" s="488" t="s">
        <v>13750</v>
      </c>
      <c r="G70" s="488" t="s">
        <v>13751</v>
      </c>
      <c r="H70" s="488" t="s">
        <v>13752</v>
      </c>
      <c r="I70" s="488" t="s">
        <v>13249</v>
      </c>
      <c r="J70" s="488" t="s">
        <v>13277</v>
      </c>
      <c r="K70" s="488">
        <v>17.0</v>
      </c>
      <c r="L70" s="665" t="s">
        <v>13254</v>
      </c>
      <c r="M70" s="665">
        <v>50.0</v>
      </c>
      <c r="N70" s="488">
        <v>0.0</v>
      </c>
      <c r="O70" s="488">
        <v>50.0</v>
      </c>
      <c r="P70" s="488" t="s">
        <v>13271</v>
      </c>
      <c r="Q70" s="665" t="s">
        <v>13254</v>
      </c>
      <c r="R70" s="665" t="s">
        <v>13254</v>
      </c>
      <c r="S70" s="665">
        <v>1.0</v>
      </c>
      <c r="T70" s="665"/>
      <c r="U70" s="665"/>
      <c r="V70" s="665"/>
    </row>
    <row r="71" ht="22.5" customHeight="1">
      <c r="A71" s="488" t="s">
        <v>13753</v>
      </c>
      <c r="B71" s="488" t="s">
        <v>13754</v>
      </c>
      <c r="C71" s="488" t="s">
        <v>13755</v>
      </c>
      <c r="D71" s="488" t="s">
        <v>13756</v>
      </c>
      <c r="E71" s="488" t="s">
        <v>13757</v>
      </c>
      <c r="F71" s="488" t="s">
        <v>13758</v>
      </c>
      <c r="G71" s="488" t="s">
        <v>13759</v>
      </c>
      <c r="H71" s="488" t="s">
        <v>13760</v>
      </c>
      <c r="I71" s="488" t="s">
        <v>13249</v>
      </c>
      <c r="J71" s="488" t="s">
        <v>13268</v>
      </c>
      <c r="K71" s="672">
        <v>5168.5</v>
      </c>
      <c r="L71" s="665" t="s">
        <v>13254</v>
      </c>
      <c r="M71" s="665" t="s">
        <v>13254</v>
      </c>
      <c r="N71" s="488" t="s">
        <v>13254</v>
      </c>
      <c r="O71" s="488" t="s">
        <v>13254</v>
      </c>
      <c r="P71" s="488" t="s">
        <v>13239</v>
      </c>
      <c r="Q71" s="665" t="s">
        <v>13254</v>
      </c>
      <c r="R71" s="665" t="s">
        <v>13254</v>
      </c>
      <c r="S71" s="665">
        <v>2.0</v>
      </c>
      <c r="T71" s="665"/>
      <c r="U71" s="665"/>
      <c r="V71" s="665"/>
    </row>
    <row r="72" ht="22.5" customHeight="1">
      <c r="A72" s="488" t="s">
        <v>11153</v>
      </c>
      <c r="B72" s="488" t="s">
        <v>13761</v>
      </c>
      <c r="C72" s="488" t="s">
        <v>13762</v>
      </c>
      <c r="D72" s="488" t="s">
        <v>13763</v>
      </c>
      <c r="E72" s="488" t="s">
        <v>13764</v>
      </c>
      <c r="F72" s="488" t="s">
        <v>13765</v>
      </c>
      <c r="G72" s="488" t="s">
        <v>13766</v>
      </c>
      <c r="H72" s="488" t="s">
        <v>13767</v>
      </c>
      <c r="I72" s="488" t="s">
        <v>13249</v>
      </c>
      <c r="J72" s="488" t="s">
        <v>13768</v>
      </c>
      <c r="K72" s="488">
        <v>-25.0</v>
      </c>
      <c r="L72" s="665" t="s">
        <v>13254</v>
      </c>
      <c r="M72" s="665">
        <v>404.0</v>
      </c>
      <c r="N72" s="488">
        <v>375.0</v>
      </c>
      <c r="O72" s="488">
        <v>779.0</v>
      </c>
      <c r="P72" s="488" t="s">
        <v>11182</v>
      </c>
      <c r="Q72" s="665" t="s">
        <v>13254</v>
      </c>
      <c r="R72" s="665" t="s">
        <v>13254</v>
      </c>
      <c r="S72" s="665">
        <v>3.0</v>
      </c>
      <c r="T72" s="665"/>
      <c r="U72" s="665"/>
      <c r="V72" s="665"/>
    </row>
    <row r="73" ht="22.5" customHeight="1">
      <c r="A73" s="488" t="s">
        <v>5455</v>
      </c>
      <c r="B73" s="488" t="s">
        <v>13769</v>
      </c>
      <c r="C73" s="488" t="s">
        <v>13770</v>
      </c>
      <c r="D73" s="488" t="s">
        <v>13771</v>
      </c>
      <c r="E73" s="488" t="s">
        <v>13772</v>
      </c>
      <c r="F73" s="488" t="s">
        <v>13773</v>
      </c>
      <c r="G73" s="488" t="s">
        <v>13774</v>
      </c>
      <c r="H73" s="488" t="s">
        <v>13775</v>
      </c>
      <c r="I73" s="488" t="s">
        <v>13249</v>
      </c>
      <c r="J73" s="488" t="s">
        <v>13268</v>
      </c>
      <c r="K73" s="488">
        <v>142.0</v>
      </c>
      <c r="L73" s="665" t="s">
        <v>13254</v>
      </c>
      <c r="M73" s="670">
        <v>9383.0</v>
      </c>
      <c r="N73" s="671">
        <v>45421.0</v>
      </c>
      <c r="O73" s="671">
        <v>54804.0</v>
      </c>
      <c r="P73" s="488" t="s">
        <v>13239</v>
      </c>
      <c r="Q73" s="665" t="s">
        <v>13254</v>
      </c>
      <c r="R73" s="665" t="s">
        <v>13254</v>
      </c>
      <c r="S73" s="665">
        <v>4.0</v>
      </c>
      <c r="T73" s="665"/>
      <c r="U73" s="665"/>
      <c r="V73" s="665"/>
    </row>
    <row r="74" ht="22.5" customHeight="1">
      <c r="A74" s="488" t="s">
        <v>6806</v>
      </c>
      <c r="B74" s="488" t="s">
        <v>13776</v>
      </c>
      <c r="C74" s="488" t="s">
        <v>13777</v>
      </c>
      <c r="D74" s="488" t="s">
        <v>13778</v>
      </c>
      <c r="E74" s="488" t="s">
        <v>13779</v>
      </c>
      <c r="F74" s="488" t="s">
        <v>13780</v>
      </c>
      <c r="G74" s="488" t="s">
        <v>13781</v>
      </c>
      <c r="H74" s="488" t="s">
        <v>13782</v>
      </c>
      <c r="I74" s="488" t="s">
        <v>13257</v>
      </c>
      <c r="J74" s="488" t="s">
        <v>13277</v>
      </c>
      <c r="K74" s="488">
        <v>-0.25</v>
      </c>
      <c r="L74" s="665" t="s">
        <v>13254</v>
      </c>
      <c r="M74" s="665">
        <v>68.0</v>
      </c>
      <c r="N74" s="488">
        <v>0.0</v>
      </c>
      <c r="O74" s="488">
        <v>68.0</v>
      </c>
      <c r="P74" s="488" t="s">
        <v>13133</v>
      </c>
      <c r="Q74" s="665" t="s">
        <v>13254</v>
      </c>
      <c r="R74" s="665" t="s">
        <v>13254</v>
      </c>
      <c r="S74" s="665">
        <v>3.0</v>
      </c>
      <c r="T74" s="665"/>
      <c r="U74" s="665"/>
      <c r="V74" s="665"/>
    </row>
    <row r="75" ht="22.5" customHeight="1">
      <c r="A75" s="488" t="s">
        <v>12827</v>
      </c>
      <c r="B75" s="488" t="s">
        <v>13783</v>
      </c>
      <c r="C75" s="488" t="s">
        <v>13784</v>
      </c>
      <c r="D75" s="488" t="s">
        <v>13785</v>
      </c>
      <c r="E75" s="488" t="s">
        <v>13786</v>
      </c>
      <c r="F75" s="488" t="s">
        <v>13787</v>
      </c>
      <c r="G75" s="488" t="s">
        <v>13788</v>
      </c>
      <c r="H75" s="488" t="s">
        <v>13789</v>
      </c>
      <c r="I75" s="488" t="s">
        <v>13257</v>
      </c>
      <c r="J75" s="488" t="s">
        <v>13277</v>
      </c>
      <c r="K75" s="488">
        <v>0.225</v>
      </c>
      <c r="L75" s="665" t="s">
        <v>13254</v>
      </c>
      <c r="M75" s="665">
        <v>1171.0</v>
      </c>
      <c r="N75" s="488">
        <v>0.0</v>
      </c>
      <c r="O75" s="488">
        <v>1171.0</v>
      </c>
      <c r="P75" s="488" t="s">
        <v>13133</v>
      </c>
      <c r="Q75" s="665" t="s">
        <v>13254</v>
      </c>
      <c r="R75" s="665" t="s">
        <v>13254</v>
      </c>
      <c r="S75" s="665">
        <v>3.0</v>
      </c>
      <c r="T75" s="665"/>
      <c r="U75" s="665"/>
      <c r="V75" s="665"/>
    </row>
    <row r="76" ht="22.5" customHeight="1">
      <c r="A76" s="488" t="s">
        <v>5789</v>
      </c>
      <c r="B76" s="488" t="s">
        <v>13790</v>
      </c>
      <c r="C76" s="488" t="s">
        <v>13791</v>
      </c>
      <c r="D76" s="488" t="s">
        <v>13792</v>
      </c>
      <c r="E76" s="673" t="s">
        <v>13793</v>
      </c>
      <c r="F76" s="488" t="s">
        <v>13794</v>
      </c>
      <c r="G76" s="488" t="s">
        <v>13795</v>
      </c>
      <c r="H76" s="488" t="s">
        <v>13796</v>
      </c>
      <c r="I76" s="488" t="s">
        <v>13257</v>
      </c>
      <c r="J76" s="488" t="s">
        <v>13277</v>
      </c>
      <c r="K76" s="488">
        <v>0.85</v>
      </c>
      <c r="L76" s="665" t="s">
        <v>13254</v>
      </c>
      <c r="M76" s="665">
        <v>698.0</v>
      </c>
      <c r="N76" s="488">
        <v>0.0</v>
      </c>
      <c r="O76" s="488">
        <v>698.0</v>
      </c>
      <c r="P76" s="488" t="s">
        <v>13239</v>
      </c>
      <c r="Q76" s="665" t="s">
        <v>13254</v>
      </c>
      <c r="R76" s="665" t="s">
        <v>13254</v>
      </c>
      <c r="S76" s="665">
        <v>3.0</v>
      </c>
      <c r="T76" s="665"/>
      <c r="U76" s="665"/>
      <c r="V76" s="665"/>
    </row>
    <row r="77" ht="22.5" customHeight="1">
      <c r="A77" s="488" t="s">
        <v>13797</v>
      </c>
      <c r="B77" s="488" t="s">
        <v>13798</v>
      </c>
      <c r="C77" s="488" t="s">
        <v>13799</v>
      </c>
      <c r="D77" s="488" t="s">
        <v>13800</v>
      </c>
      <c r="E77" s="488" t="s">
        <v>13801</v>
      </c>
      <c r="F77" s="488" t="s">
        <v>13802</v>
      </c>
      <c r="G77" s="488" t="s">
        <v>13803</v>
      </c>
      <c r="H77" s="488" t="s">
        <v>13804</v>
      </c>
      <c r="I77" s="488" t="s">
        <v>13257</v>
      </c>
      <c r="J77" s="488" t="s">
        <v>13258</v>
      </c>
      <c r="K77" s="488">
        <v>0.136</v>
      </c>
      <c r="L77" s="665" t="s">
        <v>13254</v>
      </c>
      <c r="M77" s="665">
        <v>235.0</v>
      </c>
      <c r="N77" s="488">
        <v>230.0</v>
      </c>
      <c r="O77" s="488">
        <v>465.0</v>
      </c>
      <c r="P77" s="488" t="s">
        <v>13239</v>
      </c>
      <c r="Q77" s="665" t="s">
        <v>13254</v>
      </c>
      <c r="R77" s="665" t="s">
        <v>13254</v>
      </c>
      <c r="S77" s="665">
        <v>2.0</v>
      </c>
      <c r="T77" s="665"/>
      <c r="U77" s="665"/>
      <c r="V77" s="665"/>
    </row>
    <row r="78" ht="22.5" customHeight="1">
      <c r="A78" s="669" t="s">
        <v>6017</v>
      </c>
      <c r="B78" s="488" t="s">
        <v>13805</v>
      </c>
      <c r="C78" s="488" t="s">
        <v>13806</v>
      </c>
      <c r="D78" s="488" t="s">
        <v>13807</v>
      </c>
      <c r="E78" s="488" t="s">
        <v>13808</v>
      </c>
      <c r="F78" s="488" t="s">
        <v>13809</v>
      </c>
      <c r="G78" s="488" t="s">
        <v>13810</v>
      </c>
      <c r="H78" s="488" t="s">
        <v>13811</v>
      </c>
      <c r="I78" s="488" t="s">
        <v>13257</v>
      </c>
      <c r="J78" s="488" t="s">
        <v>13258</v>
      </c>
      <c r="K78" s="488">
        <v>0.288</v>
      </c>
      <c r="L78" s="665" t="s">
        <v>13254</v>
      </c>
      <c r="M78" s="665">
        <v>4987.0</v>
      </c>
      <c r="N78" s="488">
        <v>153580.0</v>
      </c>
      <c r="O78" s="671">
        <v>154067.0</v>
      </c>
      <c r="P78" s="488" t="s">
        <v>13239</v>
      </c>
      <c r="Q78" s="665" t="s">
        <v>13254</v>
      </c>
      <c r="R78" s="665" t="s">
        <v>13254</v>
      </c>
      <c r="S78" s="665">
        <v>1.0</v>
      </c>
      <c r="T78" s="665"/>
      <c r="U78" s="665"/>
      <c r="V78" s="665"/>
    </row>
    <row r="79" ht="22.5" customHeight="1">
      <c r="A79" s="488" t="s">
        <v>3817</v>
      </c>
      <c r="B79" s="488" t="s">
        <v>13812</v>
      </c>
      <c r="C79" s="488" t="s">
        <v>13813</v>
      </c>
      <c r="D79" s="488" t="s">
        <v>13814</v>
      </c>
      <c r="E79" s="488" t="s">
        <v>13815</v>
      </c>
      <c r="F79" s="488" t="s">
        <v>13816</v>
      </c>
      <c r="G79" s="488" t="s">
        <v>13817</v>
      </c>
      <c r="H79" s="488" t="s">
        <v>13818</v>
      </c>
      <c r="I79" s="488" t="s">
        <v>13257</v>
      </c>
      <c r="J79" s="488" t="s">
        <v>13277</v>
      </c>
      <c r="K79" s="488">
        <v>-0.189</v>
      </c>
      <c r="L79" s="665" t="s">
        <v>13254</v>
      </c>
      <c r="M79" s="665">
        <v>243.0</v>
      </c>
      <c r="N79" s="488">
        <v>0.0</v>
      </c>
      <c r="O79" s="488">
        <v>243.0</v>
      </c>
      <c r="P79" s="488" t="s">
        <v>13133</v>
      </c>
      <c r="Q79" s="665" t="s">
        <v>13254</v>
      </c>
      <c r="R79" s="665" t="s">
        <v>13254</v>
      </c>
      <c r="S79" s="665">
        <v>4.0</v>
      </c>
      <c r="T79" s="665"/>
      <c r="U79" s="665"/>
      <c r="V79" s="665"/>
    </row>
    <row r="80" ht="22.5" customHeight="1">
      <c r="A80" s="674" t="s">
        <v>3510</v>
      </c>
      <c r="B80" s="488" t="s">
        <v>13819</v>
      </c>
      <c r="C80" s="488" t="s">
        <v>13820</v>
      </c>
      <c r="D80" s="488" t="s">
        <v>13821</v>
      </c>
      <c r="E80" s="488" t="s">
        <v>13822</v>
      </c>
      <c r="F80" s="488" t="s">
        <v>13823</v>
      </c>
      <c r="G80" s="488" t="s">
        <v>13824</v>
      </c>
      <c r="H80" s="488" t="s">
        <v>13825</v>
      </c>
      <c r="I80" s="674" t="s">
        <v>13289</v>
      </c>
      <c r="J80" s="675" t="s">
        <v>13240</v>
      </c>
      <c r="K80" s="674">
        <v>0.03</v>
      </c>
      <c r="L80" s="676" t="s">
        <v>13254</v>
      </c>
      <c r="M80" s="676">
        <v>105.0</v>
      </c>
      <c r="N80" s="674">
        <v>648.0</v>
      </c>
      <c r="O80" s="669">
        <v>753.0</v>
      </c>
      <c r="P80" s="675" t="s">
        <v>13239</v>
      </c>
      <c r="Q80" s="676" t="s">
        <v>13254</v>
      </c>
      <c r="R80" s="676" t="s">
        <v>13254</v>
      </c>
      <c r="S80" s="676">
        <v>2.0</v>
      </c>
      <c r="T80" s="676"/>
      <c r="U80" s="676"/>
      <c r="V80" s="676"/>
    </row>
    <row r="81" ht="22.5" customHeight="1">
      <c r="A81" s="488" t="s">
        <v>12487</v>
      </c>
      <c r="B81" s="488" t="s">
        <v>13826</v>
      </c>
      <c r="C81" s="488" t="s">
        <v>13827</v>
      </c>
      <c r="D81" s="488" t="s">
        <v>13828</v>
      </c>
      <c r="E81" s="488" t="s">
        <v>13829</v>
      </c>
      <c r="F81" s="488" t="s">
        <v>13830</v>
      </c>
      <c r="G81" s="488" t="s">
        <v>13831</v>
      </c>
      <c r="H81" s="488" t="s">
        <v>13832</v>
      </c>
      <c r="I81" s="488" t="s">
        <v>13289</v>
      </c>
      <c r="J81" s="488" t="s">
        <v>13258</v>
      </c>
      <c r="K81" s="488">
        <v>0.406</v>
      </c>
      <c r="L81" s="505" t="s">
        <v>13254</v>
      </c>
      <c r="M81" s="665">
        <v>210.0</v>
      </c>
      <c r="N81" s="488">
        <v>159.0</v>
      </c>
      <c r="O81" s="488">
        <v>369.0</v>
      </c>
      <c r="P81" s="488" t="s">
        <v>11182</v>
      </c>
      <c r="Q81" s="665" t="s">
        <v>13254</v>
      </c>
      <c r="R81" s="665" t="s">
        <v>13254</v>
      </c>
      <c r="S81" s="665">
        <v>2.0</v>
      </c>
      <c r="T81" s="665"/>
      <c r="U81" s="665"/>
      <c r="V81" s="665"/>
    </row>
    <row r="82" ht="22.5" customHeight="1">
      <c r="A82" s="490" t="s">
        <v>7433</v>
      </c>
      <c r="B82" s="488" t="s">
        <v>13833</v>
      </c>
      <c r="C82" s="488" t="s">
        <v>13834</v>
      </c>
      <c r="D82" s="488" t="s">
        <v>13835</v>
      </c>
      <c r="E82" s="486" t="s">
        <v>13836</v>
      </c>
      <c r="F82" s="488" t="s">
        <v>13837</v>
      </c>
      <c r="G82" s="486" t="s">
        <v>13838</v>
      </c>
      <c r="H82" s="488" t="s">
        <v>13839</v>
      </c>
      <c r="I82" s="490" t="s">
        <v>13289</v>
      </c>
      <c r="J82" s="485" t="s">
        <v>13240</v>
      </c>
      <c r="K82" s="492">
        <v>0.13</v>
      </c>
      <c r="L82" s="492" t="s">
        <v>13254</v>
      </c>
      <c r="M82" s="492">
        <v>522.0</v>
      </c>
      <c r="N82" s="486">
        <v>192.0</v>
      </c>
      <c r="O82" s="486">
        <v>714.0</v>
      </c>
      <c r="P82" s="486" t="s">
        <v>11182</v>
      </c>
      <c r="Q82" s="533" t="s">
        <v>13254</v>
      </c>
      <c r="R82" s="533" t="s">
        <v>13254</v>
      </c>
      <c r="S82" s="492">
        <v>3.0</v>
      </c>
      <c r="T82" s="492"/>
      <c r="U82" s="492"/>
      <c r="V82" s="492"/>
    </row>
    <row r="83" ht="22.5" customHeight="1">
      <c r="A83" s="488" t="s">
        <v>9062</v>
      </c>
      <c r="B83" s="488" t="s">
        <v>13840</v>
      </c>
      <c r="C83" s="488" t="s">
        <v>13841</v>
      </c>
      <c r="D83" s="488" t="s">
        <v>13876</v>
      </c>
      <c r="E83" s="488" t="s">
        <v>13843</v>
      </c>
      <c r="F83" s="488" t="s">
        <v>13844</v>
      </c>
      <c r="G83" s="488" t="s">
        <v>13845</v>
      </c>
      <c r="H83" s="488" t="s">
        <v>13846</v>
      </c>
      <c r="I83" s="669" t="s">
        <v>13289</v>
      </c>
      <c r="J83" s="488" t="s">
        <v>13258</v>
      </c>
      <c r="K83" s="488">
        <v>0.52</v>
      </c>
      <c r="L83" s="665" t="s">
        <v>13254</v>
      </c>
      <c r="M83" s="665">
        <v>2345.0</v>
      </c>
      <c r="N83" s="488">
        <v>3095.0</v>
      </c>
      <c r="O83" s="488">
        <v>5440.0</v>
      </c>
      <c r="P83" s="488" t="s">
        <v>13133</v>
      </c>
      <c r="Q83" s="665" t="s">
        <v>13254</v>
      </c>
      <c r="R83" s="665" t="s">
        <v>13254</v>
      </c>
      <c r="S83" s="665">
        <v>4.0</v>
      </c>
      <c r="T83" s="665"/>
      <c r="U83" s="665"/>
      <c r="V83" s="665"/>
    </row>
    <row r="84" ht="22.5" customHeight="1">
      <c r="A84" s="485" t="s">
        <v>5007</v>
      </c>
      <c r="B84" s="485" t="s">
        <v>13847</v>
      </c>
      <c r="C84" s="485" t="s">
        <v>13848</v>
      </c>
      <c r="D84" s="485" t="s">
        <v>13849</v>
      </c>
      <c r="E84" s="485" t="s">
        <v>13850</v>
      </c>
      <c r="F84" s="485" t="s">
        <v>13851</v>
      </c>
      <c r="G84" s="485" t="s">
        <v>13852</v>
      </c>
      <c r="H84" s="485" t="s">
        <v>13853</v>
      </c>
      <c r="I84" s="485" t="s">
        <v>13289</v>
      </c>
      <c r="J84" s="485" t="s">
        <v>13251</v>
      </c>
      <c r="K84" s="488">
        <v>0.0133</v>
      </c>
      <c r="L84" s="505" t="s">
        <v>13254</v>
      </c>
      <c r="M84" s="505">
        <v>222.0</v>
      </c>
      <c r="N84" s="485">
        <v>0.0</v>
      </c>
      <c r="O84" s="485">
        <v>222.0</v>
      </c>
      <c r="P84" s="485" t="s">
        <v>13239</v>
      </c>
      <c r="Q84" s="505" t="s">
        <v>13254</v>
      </c>
      <c r="R84" s="505"/>
      <c r="S84" s="505">
        <v>2.0</v>
      </c>
      <c r="T84" s="505"/>
      <c r="U84" s="505"/>
      <c r="V84" s="505"/>
    </row>
    <row r="85" ht="22.5" customHeight="1">
      <c r="A85" s="486" t="s">
        <v>3446</v>
      </c>
      <c r="B85" s="486" t="s">
        <v>13854</v>
      </c>
      <c r="C85" s="486" t="s">
        <v>13855</v>
      </c>
      <c r="D85" s="486" t="s">
        <v>13856</v>
      </c>
      <c r="E85" s="486" t="s">
        <v>13857</v>
      </c>
      <c r="F85" s="486" t="s">
        <v>13858</v>
      </c>
      <c r="G85" s="486" t="s">
        <v>13859</v>
      </c>
      <c r="H85" s="486" t="s">
        <v>13860</v>
      </c>
      <c r="I85" s="486" t="s">
        <v>13861</v>
      </c>
      <c r="J85" s="486" t="s">
        <v>13268</v>
      </c>
      <c r="K85" s="492">
        <v>-2.5</v>
      </c>
      <c r="L85" s="492" t="s">
        <v>13254</v>
      </c>
      <c r="M85" s="492">
        <v>344.0</v>
      </c>
      <c r="N85" s="486">
        <v>154.0</v>
      </c>
      <c r="O85" s="486">
        <v>498.0</v>
      </c>
      <c r="P85" s="486" t="s">
        <v>13133</v>
      </c>
      <c r="Q85" s="492" t="s">
        <v>13254</v>
      </c>
      <c r="R85" s="492" t="s">
        <v>13254</v>
      </c>
      <c r="S85" s="492">
        <v>2.0</v>
      </c>
      <c r="T85" s="492"/>
      <c r="U85" s="492"/>
      <c r="V85" s="492"/>
    </row>
    <row r="86" ht="22.5" customHeight="1">
      <c r="A86" s="488" t="s">
        <v>12898</v>
      </c>
      <c r="B86" s="488" t="s">
        <v>13862</v>
      </c>
      <c r="C86" s="488" t="s">
        <v>13863</v>
      </c>
      <c r="D86" s="521" t="s">
        <v>13864</v>
      </c>
      <c r="E86" s="521" t="s">
        <v>13865</v>
      </c>
      <c r="F86" s="521" t="s">
        <v>13866</v>
      </c>
      <c r="G86" s="521" t="s">
        <v>13867</v>
      </c>
      <c r="H86" s="521" t="s">
        <v>13868</v>
      </c>
      <c r="I86" s="517" t="s">
        <v>13289</v>
      </c>
      <c r="J86" s="485" t="s">
        <v>13258</v>
      </c>
      <c r="K86" s="488">
        <v>0.331</v>
      </c>
      <c r="L86" s="665" t="s">
        <v>13254</v>
      </c>
      <c r="M86" s="665">
        <v>460.0</v>
      </c>
      <c r="N86" s="488">
        <v>153.0</v>
      </c>
      <c r="O86" s="488">
        <v>613.0</v>
      </c>
      <c r="P86" s="488" t="s">
        <v>13133</v>
      </c>
      <c r="Q86" s="665" t="s">
        <v>13254</v>
      </c>
      <c r="R86" s="665" t="s">
        <v>13254</v>
      </c>
      <c r="S86" s="505">
        <v>2.0</v>
      </c>
      <c r="T86" s="505"/>
      <c r="U86" s="505"/>
      <c r="V86" s="505"/>
    </row>
    <row r="89">
      <c r="D89" s="235"/>
    </row>
    <row r="91">
      <c r="A91" s="95"/>
      <c r="B91" s="95"/>
      <c r="C91" s="95"/>
      <c r="D91" s="95"/>
      <c r="E91" s="95"/>
      <c r="F91" s="95"/>
      <c r="G91" s="677"/>
      <c r="H91" s="95"/>
      <c r="I91" s="95"/>
      <c r="J91" s="95"/>
      <c r="K91" s="95"/>
      <c r="L91" s="95"/>
      <c r="M91" s="95"/>
      <c r="N91" s="95"/>
    </row>
    <row r="92">
      <c r="A92" s="95"/>
      <c r="B92" s="95"/>
      <c r="C92" s="95"/>
      <c r="D92" s="50"/>
      <c r="E92" s="50"/>
      <c r="F92" s="50"/>
      <c r="G92" s="678"/>
      <c r="H92" s="50"/>
      <c r="I92" s="50"/>
      <c r="J92" s="50"/>
      <c r="K92" s="50"/>
      <c r="L92" s="50"/>
      <c r="M92" s="50"/>
      <c r="N92" s="50"/>
    </row>
    <row r="93">
      <c r="A93" s="50"/>
      <c r="B93" s="50"/>
      <c r="C93" s="50"/>
      <c r="D93" s="50"/>
      <c r="E93" s="50"/>
      <c r="F93" s="50"/>
      <c r="G93" s="678"/>
      <c r="H93" s="50"/>
      <c r="I93" s="50"/>
      <c r="J93" s="50"/>
      <c r="K93" s="50"/>
      <c r="L93" s="50"/>
      <c r="M93" s="50"/>
      <c r="N93" s="50"/>
      <c r="O93" s="50"/>
      <c r="P93" s="50"/>
      <c r="Q93" s="50"/>
      <c r="R93" s="50"/>
      <c r="S93" s="50"/>
      <c r="T93" s="50"/>
      <c r="U93" s="50"/>
      <c r="V93" s="50"/>
    </row>
    <row r="94">
      <c r="A94" s="50"/>
      <c r="B94" s="50"/>
      <c r="C94" s="50"/>
      <c r="D94" s="50"/>
      <c r="E94" s="50"/>
      <c r="F94" s="50"/>
      <c r="G94" s="678"/>
      <c r="H94" s="50"/>
      <c r="I94" s="50"/>
      <c r="J94" s="50"/>
      <c r="K94" s="50"/>
      <c r="L94" s="50"/>
      <c r="M94" s="50"/>
      <c r="N94" s="50"/>
      <c r="O94" s="50"/>
      <c r="P94" s="50"/>
      <c r="Q94" s="50"/>
      <c r="R94" s="50"/>
      <c r="S94" s="50"/>
      <c r="T94" s="50"/>
      <c r="U94" s="50"/>
      <c r="V94" s="50"/>
    </row>
    <row r="95">
      <c r="A95" s="50"/>
      <c r="B95" s="50"/>
      <c r="C95" s="50"/>
      <c r="D95" s="50"/>
      <c r="E95" s="50"/>
      <c r="F95" s="50"/>
      <c r="G95" s="678"/>
      <c r="H95" s="50"/>
      <c r="I95" s="50"/>
      <c r="J95" s="50"/>
      <c r="K95" s="50"/>
      <c r="L95" s="50"/>
      <c r="M95" s="50"/>
      <c r="N95" s="50"/>
      <c r="O95" s="50"/>
      <c r="P95" s="50"/>
      <c r="Q95" s="50"/>
      <c r="R95" s="50"/>
      <c r="S95" s="50"/>
      <c r="T95" s="50"/>
      <c r="U95" s="50"/>
      <c r="V95" s="50"/>
    </row>
    <row r="96">
      <c r="A96" s="50"/>
      <c r="B96" s="50"/>
      <c r="C96" s="50"/>
      <c r="D96" s="50"/>
      <c r="E96" s="50"/>
      <c r="F96" s="50"/>
      <c r="G96" s="678"/>
      <c r="H96" s="50"/>
      <c r="I96" s="50"/>
      <c r="J96" s="50"/>
      <c r="K96" s="50"/>
      <c r="L96" s="50"/>
      <c r="M96" s="50"/>
      <c r="N96" s="50"/>
      <c r="O96" s="50"/>
      <c r="P96" s="50"/>
      <c r="Q96" s="50"/>
      <c r="R96" s="50"/>
      <c r="S96" s="50"/>
      <c r="T96" s="50"/>
      <c r="U96" s="50"/>
      <c r="V96" s="50"/>
    </row>
    <row r="97">
      <c r="A97" s="50"/>
      <c r="B97" s="50"/>
      <c r="C97" s="50"/>
      <c r="D97" s="50"/>
      <c r="E97" s="50"/>
      <c r="F97" s="50"/>
      <c r="G97" s="678"/>
      <c r="H97" s="50"/>
      <c r="I97" s="50"/>
      <c r="J97" s="50"/>
      <c r="K97" s="50"/>
      <c r="L97" s="50"/>
      <c r="M97" s="50"/>
      <c r="N97" s="50"/>
      <c r="O97" s="50"/>
      <c r="P97" s="50"/>
      <c r="Q97" s="50"/>
      <c r="R97" s="50"/>
      <c r="S97" s="50"/>
      <c r="T97" s="50"/>
      <c r="U97" s="50"/>
      <c r="V97" s="50"/>
    </row>
    <row r="98">
      <c r="A98" s="50"/>
      <c r="B98" s="50"/>
      <c r="C98" s="50"/>
      <c r="D98" s="50"/>
      <c r="E98" s="50"/>
      <c r="F98" s="50"/>
      <c r="G98" s="678"/>
      <c r="H98" s="50"/>
      <c r="I98" s="50"/>
      <c r="J98" s="50"/>
      <c r="K98" s="50"/>
      <c r="L98" s="50"/>
      <c r="M98" s="50"/>
      <c r="N98" s="50"/>
      <c r="O98" s="50"/>
      <c r="P98" s="50"/>
      <c r="Q98" s="50"/>
      <c r="R98" s="50"/>
      <c r="S98" s="50"/>
      <c r="T98" s="50"/>
      <c r="U98" s="50"/>
      <c r="V98" s="50"/>
    </row>
    <row r="99">
      <c r="A99" s="50"/>
      <c r="B99" s="50"/>
      <c r="C99" s="50"/>
      <c r="D99" s="50"/>
      <c r="E99" s="50"/>
      <c r="F99" s="50"/>
      <c r="G99" s="678"/>
      <c r="H99" s="50"/>
      <c r="I99" s="50"/>
      <c r="J99" s="50"/>
      <c r="K99" s="50"/>
      <c r="L99" s="50"/>
      <c r="M99" s="50"/>
      <c r="N99" s="50"/>
      <c r="O99" s="50"/>
      <c r="P99" s="50"/>
      <c r="Q99" s="50"/>
      <c r="R99" s="50"/>
      <c r="S99" s="50"/>
      <c r="T99" s="50"/>
      <c r="U99" s="50"/>
      <c r="V99" s="50"/>
    </row>
    <row r="100">
      <c r="A100" s="50"/>
      <c r="B100" s="50"/>
      <c r="C100" s="50"/>
      <c r="D100" s="50"/>
      <c r="E100" s="50"/>
      <c r="F100" s="50"/>
      <c r="G100" s="678"/>
      <c r="H100" s="50"/>
      <c r="I100" s="50"/>
      <c r="J100" s="50"/>
      <c r="K100" s="50"/>
      <c r="L100" s="50"/>
      <c r="M100" s="50"/>
      <c r="N100" s="50"/>
      <c r="O100" s="50"/>
      <c r="P100" s="50"/>
      <c r="Q100" s="50"/>
      <c r="R100" s="50"/>
      <c r="S100" s="50"/>
      <c r="T100" s="50"/>
      <c r="U100" s="50"/>
      <c r="V100" s="50"/>
    </row>
    <row r="101">
      <c r="A101" s="50"/>
      <c r="B101" s="50"/>
      <c r="C101" s="50"/>
      <c r="D101" s="50"/>
      <c r="E101" s="50"/>
      <c r="F101" s="50"/>
      <c r="G101" s="678"/>
      <c r="H101" s="50"/>
      <c r="I101" s="50"/>
      <c r="J101" s="50"/>
      <c r="K101" s="50"/>
      <c r="L101" s="50"/>
      <c r="M101" s="50"/>
      <c r="N101" s="50"/>
      <c r="O101" s="50"/>
      <c r="P101" s="50"/>
      <c r="Q101" s="50"/>
      <c r="R101" s="50"/>
      <c r="S101" s="50"/>
      <c r="T101" s="50"/>
      <c r="U101" s="50"/>
      <c r="V101" s="50"/>
    </row>
    <row r="102">
      <c r="A102" s="50"/>
      <c r="B102" s="50"/>
      <c r="C102" s="50"/>
      <c r="D102" s="50"/>
      <c r="E102" s="50"/>
      <c r="F102" s="50"/>
      <c r="G102" s="678"/>
      <c r="H102" s="50"/>
      <c r="I102" s="50"/>
      <c r="J102" s="50"/>
      <c r="K102" s="50"/>
      <c r="L102" s="50"/>
      <c r="M102" s="50"/>
      <c r="N102" s="50"/>
      <c r="O102" s="50"/>
      <c r="P102" s="50"/>
      <c r="Q102" s="50"/>
      <c r="R102" s="50"/>
      <c r="S102" s="50"/>
      <c r="T102" s="50"/>
      <c r="U102" s="50"/>
      <c r="V102" s="50"/>
    </row>
    <row r="103">
      <c r="A103" s="50"/>
      <c r="B103" s="50"/>
      <c r="C103" s="50"/>
      <c r="D103" s="50"/>
      <c r="E103" s="50"/>
      <c r="F103" s="50"/>
      <c r="G103" s="678"/>
      <c r="H103" s="50"/>
      <c r="I103" s="50"/>
      <c r="J103" s="50"/>
      <c r="K103" s="50"/>
      <c r="L103" s="50"/>
      <c r="M103" s="50"/>
      <c r="N103" s="50"/>
      <c r="O103" s="50"/>
      <c r="P103" s="50"/>
      <c r="Q103" s="50"/>
      <c r="R103" s="50"/>
      <c r="S103" s="50"/>
      <c r="T103" s="50"/>
      <c r="U103" s="50"/>
      <c r="V103" s="50"/>
    </row>
    <row r="104">
      <c r="A104" s="50"/>
      <c r="B104" s="50"/>
      <c r="C104" s="50"/>
      <c r="D104" s="50"/>
      <c r="E104" s="50"/>
      <c r="F104" s="50"/>
      <c r="G104" s="678"/>
      <c r="H104" s="50"/>
      <c r="I104" s="50"/>
      <c r="J104" s="50"/>
      <c r="K104" s="50"/>
      <c r="L104" s="50"/>
      <c r="M104" s="50"/>
      <c r="N104" s="50"/>
      <c r="O104" s="50"/>
      <c r="P104" s="50"/>
      <c r="Q104" s="50"/>
      <c r="R104" s="50"/>
      <c r="S104" s="50"/>
      <c r="T104" s="50"/>
      <c r="U104" s="50"/>
      <c r="V104" s="50"/>
    </row>
    <row r="105">
      <c r="A105" s="50"/>
      <c r="B105" s="50"/>
      <c r="C105" s="50"/>
      <c r="D105" s="50"/>
      <c r="E105" s="50"/>
      <c r="F105" s="50"/>
      <c r="G105" s="678"/>
      <c r="H105" s="50"/>
      <c r="I105" s="50"/>
      <c r="J105" s="50"/>
      <c r="K105" s="50"/>
      <c r="L105" s="50"/>
      <c r="M105" s="50"/>
      <c r="N105" s="50"/>
      <c r="O105" s="50"/>
      <c r="P105" s="50"/>
      <c r="Q105" s="50"/>
      <c r="R105" s="50"/>
      <c r="S105" s="50"/>
      <c r="T105" s="50"/>
      <c r="U105" s="50"/>
      <c r="V105" s="50"/>
    </row>
    <row r="106">
      <c r="A106" s="50"/>
      <c r="B106" s="50"/>
      <c r="C106" s="50"/>
      <c r="D106" s="50"/>
      <c r="E106" s="50"/>
      <c r="F106" s="50"/>
      <c r="G106" s="678"/>
      <c r="H106" s="50"/>
      <c r="I106" s="50"/>
      <c r="J106" s="50"/>
      <c r="K106" s="50"/>
      <c r="L106" s="50"/>
      <c r="M106" s="50"/>
      <c r="N106" s="50"/>
      <c r="O106" s="50"/>
      <c r="P106" s="50"/>
      <c r="Q106" s="50"/>
      <c r="R106" s="50"/>
      <c r="S106" s="50"/>
      <c r="T106" s="50"/>
      <c r="U106" s="50"/>
      <c r="V106" s="50"/>
    </row>
    <row r="107">
      <c r="A107" s="50"/>
      <c r="B107" s="50"/>
      <c r="C107" s="50"/>
      <c r="D107" s="50"/>
      <c r="E107" s="50"/>
      <c r="F107" s="50"/>
      <c r="G107" s="678"/>
      <c r="H107" s="50"/>
      <c r="I107" s="50"/>
      <c r="J107" s="50"/>
      <c r="K107" s="50"/>
      <c r="L107" s="50"/>
      <c r="M107" s="50"/>
      <c r="N107" s="50"/>
      <c r="O107" s="50"/>
      <c r="P107" s="50"/>
      <c r="Q107" s="50"/>
      <c r="R107" s="50"/>
      <c r="S107" s="50"/>
      <c r="T107" s="50"/>
      <c r="U107" s="50"/>
      <c r="V107" s="50"/>
    </row>
    <row r="108">
      <c r="A108" s="50"/>
      <c r="B108" s="50"/>
      <c r="C108" s="50"/>
      <c r="D108" s="50"/>
      <c r="E108" s="50"/>
      <c r="F108" s="50"/>
      <c r="G108" s="678"/>
      <c r="H108" s="50"/>
      <c r="I108" s="50"/>
      <c r="J108" s="50"/>
      <c r="K108" s="50"/>
      <c r="L108" s="50"/>
      <c r="M108" s="50"/>
      <c r="N108" s="50"/>
      <c r="O108" s="50"/>
      <c r="P108" s="50"/>
      <c r="Q108" s="50"/>
      <c r="R108" s="50"/>
      <c r="S108" s="50"/>
      <c r="T108" s="50"/>
      <c r="U108" s="50"/>
      <c r="V108" s="50"/>
    </row>
    <row r="109">
      <c r="A109" s="50"/>
      <c r="B109" s="50"/>
      <c r="C109" s="50"/>
      <c r="D109" s="50"/>
      <c r="E109" s="50"/>
      <c r="F109" s="50"/>
      <c r="G109" s="678"/>
      <c r="H109" s="50"/>
      <c r="I109" s="50"/>
      <c r="J109" s="50"/>
      <c r="K109" s="50"/>
      <c r="L109" s="50"/>
      <c r="M109" s="50"/>
      <c r="N109" s="50"/>
      <c r="O109" s="50"/>
      <c r="P109" s="50"/>
      <c r="Q109" s="50"/>
      <c r="R109" s="50"/>
      <c r="S109" s="50"/>
      <c r="T109" s="50"/>
      <c r="U109" s="50"/>
      <c r="V109" s="50"/>
    </row>
    <row r="110">
      <c r="A110" s="50"/>
      <c r="B110" s="50"/>
      <c r="C110" s="50"/>
      <c r="D110" s="50"/>
      <c r="E110" s="50"/>
      <c r="F110" s="50"/>
      <c r="G110" s="678"/>
      <c r="H110" s="50"/>
      <c r="I110" s="50"/>
      <c r="J110" s="50"/>
      <c r="K110" s="50"/>
      <c r="L110" s="50"/>
      <c r="M110" s="50"/>
      <c r="N110" s="50"/>
      <c r="O110" s="50"/>
      <c r="P110" s="50"/>
      <c r="Q110" s="50"/>
      <c r="R110" s="50"/>
      <c r="S110" s="50"/>
      <c r="T110" s="50"/>
      <c r="U110" s="50"/>
      <c r="V110" s="50"/>
    </row>
    <row r="111">
      <c r="A111" s="50"/>
      <c r="B111" s="50"/>
      <c r="C111" s="50"/>
      <c r="D111" s="50"/>
      <c r="E111" s="50"/>
      <c r="F111" s="50"/>
      <c r="G111" s="678"/>
      <c r="H111" s="50"/>
      <c r="I111" s="50"/>
      <c r="J111" s="50"/>
      <c r="K111" s="50"/>
      <c r="L111" s="50"/>
      <c r="M111" s="50"/>
      <c r="N111" s="50"/>
      <c r="O111" s="50"/>
      <c r="P111" s="50"/>
      <c r="Q111" s="50"/>
      <c r="R111" s="50"/>
      <c r="S111" s="50"/>
      <c r="T111" s="50"/>
      <c r="U111" s="50"/>
      <c r="V111" s="50"/>
    </row>
    <row r="112">
      <c r="A112" s="50"/>
      <c r="B112" s="50"/>
      <c r="C112" s="50"/>
      <c r="D112" s="50"/>
      <c r="E112" s="50"/>
      <c r="F112" s="50"/>
      <c r="G112" s="678"/>
      <c r="H112" s="50"/>
      <c r="I112" s="50"/>
      <c r="J112" s="50"/>
      <c r="K112" s="50"/>
      <c r="L112" s="50"/>
      <c r="M112" s="50"/>
      <c r="N112" s="50"/>
      <c r="O112" s="50"/>
      <c r="P112" s="50"/>
      <c r="Q112" s="50"/>
      <c r="R112" s="50"/>
      <c r="S112" s="50"/>
      <c r="T112" s="50"/>
      <c r="U112" s="50"/>
      <c r="V112" s="50"/>
    </row>
    <row r="113">
      <c r="A113" s="50"/>
      <c r="B113" s="50"/>
      <c r="C113" s="50"/>
      <c r="D113" s="50"/>
      <c r="E113" s="50"/>
      <c r="F113" s="50"/>
      <c r="G113" s="678"/>
      <c r="H113" s="50"/>
      <c r="I113" s="50"/>
      <c r="J113" s="50"/>
      <c r="K113" s="50"/>
      <c r="L113" s="50"/>
      <c r="M113" s="50"/>
      <c r="N113" s="50"/>
      <c r="O113" s="50"/>
      <c r="P113" s="50"/>
      <c r="Q113" s="50"/>
      <c r="R113" s="50"/>
      <c r="S113" s="50"/>
      <c r="T113" s="50"/>
      <c r="U113" s="50"/>
      <c r="V113" s="50"/>
    </row>
    <row r="114">
      <c r="A114" s="50"/>
      <c r="B114" s="50"/>
      <c r="C114" s="50"/>
      <c r="D114" s="50"/>
      <c r="E114" s="50"/>
      <c r="F114" s="50"/>
      <c r="G114" s="678"/>
      <c r="H114" s="50"/>
      <c r="I114" s="50"/>
      <c r="J114" s="50"/>
      <c r="K114" s="50"/>
      <c r="L114" s="50"/>
      <c r="M114" s="50"/>
      <c r="N114" s="50"/>
      <c r="O114" s="50"/>
      <c r="P114" s="50"/>
      <c r="Q114" s="50"/>
      <c r="R114" s="50"/>
      <c r="S114" s="50"/>
      <c r="T114" s="50"/>
      <c r="U114" s="50"/>
      <c r="V114" s="50"/>
    </row>
    <row r="115">
      <c r="A115" s="50"/>
      <c r="B115" s="50"/>
      <c r="C115" s="50"/>
      <c r="D115" s="50"/>
      <c r="E115" s="50"/>
      <c r="F115" s="50"/>
      <c r="G115" s="678"/>
      <c r="H115" s="50"/>
      <c r="I115" s="50"/>
      <c r="J115" s="50"/>
      <c r="K115" s="50"/>
      <c r="L115" s="50"/>
      <c r="M115" s="50"/>
      <c r="N115" s="50"/>
      <c r="O115" s="50"/>
      <c r="P115" s="50"/>
      <c r="Q115" s="50"/>
      <c r="R115" s="50"/>
      <c r="S115" s="50"/>
      <c r="T115" s="50"/>
      <c r="U115" s="50"/>
      <c r="V115" s="50"/>
    </row>
    <row r="116">
      <c r="A116" s="50"/>
      <c r="B116" s="50"/>
      <c r="C116" s="50"/>
      <c r="D116" s="50"/>
      <c r="E116" s="50"/>
      <c r="F116" s="50"/>
      <c r="G116" s="678"/>
      <c r="H116" s="50"/>
      <c r="I116" s="50"/>
      <c r="J116" s="50"/>
      <c r="K116" s="50"/>
      <c r="L116" s="50"/>
      <c r="M116" s="50"/>
      <c r="N116" s="50"/>
      <c r="O116" s="50"/>
      <c r="P116" s="50"/>
      <c r="Q116" s="50"/>
      <c r="R116" s="50"/>
      <c r="S116" s="50"/>
      <c r="T116" s="50"/>
      <c r="U116" s="50"/>
      <c r="V116" s="50"/>
    </row>
    <row r="117">
      <c r="A117" s="50"/>
      <c r="B117" s="50"/>
      <c r="C117" s="50"/>
      <c r="D117" s="50"/>
      <c r="E117" s="50"/>
      <c r="F117" s="50"/>
      <c r="G117" s="678"/>
      <c r="H117" s="50"/>
      <c r="I117" s="50"/>
      <c r="J117" s="50"/>
      <c r="K117" s="50"/>
      <c r="L117" s="50"/>
      <c r="M117" s="50"/>
      <c r="N117" s="50"/>
      <c r="O117" s="50"/>
      <c r="P117" s="50"/>
      <c r="Q117" s="50"/>
      <c r="R117" s="50"/>
      <c r="S117" s="50"/>
      <c r="T117" s="50"/>
      <c r="U117" s="50"/>
      <c r="V117" s="50"/>
    </row>
    <row r="118">
      <c r="A118" s="50"/>
      <c r="B118" s="50"/>
      <c r="C118" s="50"/>
      <c r="D118" s="50"/>
      <c r="E118" s="50"/>
      <c r="F118" s="50"/>
      <c r="G118" s="678"/>
      <c r="H118" s="50"/>
      <c r="I118" s="50"/>
      <c r="J118" s="50"/>
      <c r="K118" s="50"/>
      <c r="L118" s="50"/>
      <c r="M118" s="50"/>
      <c r="N118" s="50"/>
      <c r="O118" s="50"/>
      <c r="P118" s="50"/>
      <c r="Q118" s="50"/>
      <c r="R118" s="50"/>
      <c r="S118" s="50"/>
      <c r="T118" s="50"/>
      <c r="U118" s="50"/>
      <c r="V118" s="50"/>
    </row>
    <row r="119">
      <c r="A119" s="50"/>
      <c r="B119" s="50"/>
      <c r="C119" s="50"/>
      <c r="D119" s="50"/>
      <c r="E119" s="50"/>
      <c r="F119" s="50"/>
      <c r="G119" s="678"/>
      <c r="H119" s="50"/>
      <c r="I119" s="50"/>
      <c r="J119" s="50"/>
      <c r="K119" s="50"/>
      <c r="L119" s="50"/>
      <c r="M119" s="50"/>
      <c r="N119" s="50"/>
      <c r="O119" s="50"/>
      <c r="P119" s="50"/>
      <c r="Q119" s="50"/>
      <c r="R119" s="50"/>
      <c r="S119" s="50"/>
      <c r="T119" s="50"/>
      <c r="U119" s="50"/>
      <c r="V119" s="50"/>
    </row>
    <row r="120">
      <c r="A120" s="50"/>
      <c r="B120" s="50"/>
      <c r="C120" s="50"/>
      <c r="D120" s="50"/>
      <c r="E120" s="50"/>
      <c r="F120" s="50"/>
      <c r="G120" s="678"/>
      <c r="H120" s="50"/>
      <c r="I120" s="50"/>
      <c r="J120" s="50"/>
      <c r="K120" s="50"/>
      <c r="L120" s="50"/>
      <c r="M120" s="50"/>
      <c r="N120" s="50"/>
      <c r="O120" s="50"/>
      <c r="P120" s="50"/>
      <c r="Q120" s="50"/>
      <c r="R120" s="50"/>
      <c r="S120" s="50"/>
      <c r="T120" s="50"/>
      <c r="U120" s="50"/>
      <c r="V120" s="50"/>
    </row>
    <row r="121">
      <c r="A121" s="50"/>
      <c r="B121" s="50"/>
      <c r="C121" s="50"/>
      <c r="D121" s="50"/>
      <c r="E121" s="50"/>
      <c r="F121" s="50"/>
      <c r="G121" s="678"/>
      <c r="H121" s="50"/>
      <c r="I121" s="50"/>
      <c r="J121" s="50"/>
      <c r="K121" s="50"/>
      <c r="L121" s="50"/>
      <c r="M121" s="50"/>
      <c r="N121" s="50"/>
      <c r="O121" s="50"/>
      <c r="P121" s="50"/>
      <c r="Q121" s="50"/>
      <c r="R121" s="50"/>
      <c r="S121" s="50"/>
      <c r="T121" s="50"/>
      <c r="U121" s="50"/>
      <c r="V121" s="50"/>
    </row>
    <row r="122">
      <c r="A122" s="50"/>
      <c r="B122" s="50"/>
      <c r="C122" s="50"/>
      <c r="D122" s="50"/>
      <c r="E122" s="50"/>
      <c r="F122" s="50"/>
      <c r="G122" s="678"/>
      <c r="H122" s="50"/>
      <c r="I122" s="50"/>
      <c r="J122" s="50"/>
      <c r="K122" s="50"/>
      <c r="L122" s="50"/>
      <c r="M122" s="50"/>
      <c r="N122" s="50"/>
      <c r="O122" s="50"/>
      <c r="P122" s="50"/>
      <c r="Q122" s="50"/>
      <c r="R122" s="50"/>
      <c r="S122" s="50"/>
      <c r="T122" s="50"/>
      <c r="U122" s="50"/>
      <c r="V122" s="50"/>
    </row>
    <row r="123">
      <c r="A123" s="50"/>
      <c r="B123" s="50"/>
      <c r="C123" s="50"/>
      <c r="D123" s="50"/>
      <c r="E123" s="50"/>
      <c r="F123" s="50"/>
      <c r="G123" s="678"/>
      <c r="H123" s="50"/>
      <c r="I123" s="50"/>
      <c r="J123" s="50"/>
      <c r="K123" s="50"/>
      <c r="L123" s="50"/>
      <c r="M123" s="50"/>
      <c r="N123" s="50"/>
      <c r="O123" s="50"/>
      <c r="P123" s="50"/>
      <c r="Q123" s="50"/>
      <c r="R123" s="50"/>
      <c r="S123" s="50"/>
      <c r="T123" s="50"/>
      <c r="U123" s="50"/>
      <c r="V123" s="50"/>
    </row>
    <row r="124">
      <c r="A124" s="50"/>
      <c r="B124" s="50"/>
      <c r="C124" s="50"/>
      <c r="D124" s="50"/>
      <c r="E124" s="50"/>
      <c r="F124" s="50"/>
      <c r="G124" s="678"/>
      <c r="H124" s="50"/>
      <c r="I124" s="50"/>
      <c r="J124" s="50"/>
      <c r="K124" s="50"/>
      <c r="L124" s="50"/>
      <c r="M124" s="50"/>
      <c r="N124" s="50"/>
      <c r="O124" s="50"/>
      <c r="P124" s="50"/>
      <c r="Q124" s="50"/>
      <c r="R124" s="50"/>
      <c r="S124" s="50"/>
      <c r="T124" s="50"/>
      <c r="U124" s="50"/>
      <c r="V124" s="50"/>
    </row>
    <row r="125">
      <c r="A125" s="50"/>
      <c r="B125" s="50"/>
      <c r="C125" s="50"/>
      <c r="D125" s="50"/>
      <c r="E125" s="50"/>
      <c r="F125" s="50"/>
      <c r="G125" s="678"/>
      <c r="H125" s="50"/>
      <c r="I125" s="50"/>
      <c r="J125" s="50"/>
      <c r="K125" s="50"/>
      <c r="L125" s="50"/>
      <c r="M125" s="50"/>
      <c r="N125" s="50"/>
      <c r="O125" s="50"/>
      <c r="P125" s="50"/>
      <c r="Q125" s="50"/>
      <c r="R125" s="50"/>
      <c r="S125" s="50"/>
      <c r="T125" s="50"/>
      <c r="U125" s="50"/>
      <c r="V125" s="50"/>
    </row>
    <row r="126">
      <c r="A126" s="50"/>
      <c r="B126" s="50"/>
      <c r="C126" s="50"/>
      <c r="D126" s="50"/>
      <c r="E126" s="50"/>
      <c r="F126" s="50"/>
      <c r="G126" s="678"/>
      <c r="H126" s="50"/>
      <c r="I126" s="50"/>
      <c r="J126" s="50"/>
      <c r="K126" s="50"/>
      <c r="L126" s="50"/>
      <c r="M126" s="50"/>
      <c r="N126" s="50"/>
      <c r="O126" s="50"/>
      <c r="P126" s="50"/>
      <c r="Q126" s="50"/>
      <c r="R126" s="50"/>
      <c r="S126" s="50"/>
      <c r="T126" s="50"/>
      <c r="U126" s="50"/>
      <c r="V126" s="50"/>
    </row>
    <row r="127">
      <c r="A127" s="50"/>
      <c r="B127" s="50"/>
      <c r="C127" s="50"/>
      <c r="D127" s="50"/>
      <c r="E127" s="50"/>
      <c r="F127" s="50"/>
      <c r="G127" s="678"/>
      <c r="H127" s="50"/>
      <c r="I127" s="50"/>
      <c r="J127" s="50"/>
      <c r="K127" s="50"/>
      <c r="L127" s="50"/>
      <c r="M127" s="50"/>
      <c r="N127" s="50"/>
      <c r="O127" s="50"/>
      <c r="P127" s="50"/>
      <c r="Q127" s="50"/>
      <c r="R127" s="50"/>
      <c r="S127" s="50"/>
      <c r="T127" s="50"/>
      <c r="U127" s="50"/>
      <c r="V127" s="50"/>
    </row>
    <row r="128">
      <c r="A128" s="50"/>
      <c r="B128" s="50"/>
      <c r="C128" s="50"/>
      <c r="D128" s="50"/>
      <c r="E128" s="50"/>
      <c r="F128" s="50"/>
      <c r="G128" s="678"/>
      <c r="H128" s="50"/>
      <c r="I128" s="50"/>
      <c r="J128" s="50"/>
      <c r="K128" s="50"/>
      <c r="L128" s="50"/>
      <c r="M128" s="50"/>
      <c r="N128" s="50"/>
      <c r="O128" s="50"/>
      <c r="P128" s="50"/>
      <c r="Q128" s="50"/>
      <c r="R128" s="50"/>
      <c r="S128" s="50"/>
      <c r="T128" s="50"/>
      <c r="U128" s="50"/>
      <c r="V128" s="50"/>
    </row>
    <row r="129">
      <c r="A129" s="50"/>
      <c r="B129" s="50"/>
      <c r="C129" s="50"/>
      <c r="D129" s="50"/>
      <c r="E129" s="50"/>
      <c r="F129" s="50"/>
      <c r="G129" s="678"/>
      <c r="H129" s="50"/>
      <c r="I129" s="50"/>
      <c r="J129" s="50"/>
      <c r="K129" s="50"/>
      <c r="L129" s="50"/>
      <c r="M129" s="50"/>
      <c r="N129" s="50"/>
      <c r="O129" s="50"/>
      <c r="P129" s="50"/>
      <c r="Q129" s="50"/>
      <c r="R129" s="50"/>
      <c r="S129" s="50"/>
      <c r="T129" s="50"/>
      <c r="U129" s="50"/>
      <c r="V129" s="50"/>
    </row>
    <row r="130">
      <c r="A130" s="50"/>
      <c r="B130" s="50"/>
      <c r="C130" s="50"/>
      <c r="D130" s="50"/>
      <c r="E130" s="50"/>
      <c r="F130" s="50"/>
      <c r="G130" s="678"/>
      <c r="H130" s="50"/>
      <c r="I130" s="50"/>
      <c r="J130" s="50"/>
      <c r="K130" s="50"/>
      <c r="L130" s="50"/>
      <c r="M130" s="50"/>
      <c r="N130" s="50"/>
      <c r="O130" s="50"/>
      <c r="P130" s="50"/>
      <c r="Q130" s="50"/>
      <c r="R130" s="50"/>
      <c r="S130" s="50"/>
      <c r="T130" s="50"/>
      <c r="U130" s="50"/>
      <c r="V130" s="50"/>
    </row>
    <row r="131">
      <c r="A131" s="50"/>
      <c r="B131" s="50"/>
      <c r="C131" s="50"/>
      <c r="D131" s="50"/>
      <c r="E131" s="50"/>
      <c r="F131" s="50"/>
      <c r="G131" s="678"/>
      <c r="H131" s="50"/>
      <c r="I131" s="50"/>
      <c r="J131" s="50"/>
      <c r="K131" s="50"/>
      <c r="L131" s="50"/>
      <c r="M131" s="50"/>
      <c r="N131" s="50"/>
      <c r="O131" s="50"/>
      <c r="P131" s="50"/>
      <c r="Q131" s="50"/>
      <c r="R131" s="50"/>
      <c r="S131" s="50"/>
      <c r="T131" s="50"/>
      <c r="U131" s="50"/>
      <c r="V131" s="50"/>
    </row>
    <row r="132">
      <c r="A132" s="50"/>
      <c r="B132" s="50"/>
      <c r="C132" s="50"/>
      <c r="D132" s="50"/>
      <c r="E132" s="50"/>
      <c r="F132" s="50"/>
      <c r="G132" s="678"/>
      <c r="H132" s="50"/>
      <c r="I132" s="50"/>
      <c r="J132" s="50"/>
      <c r="K132" s="50"/>
      <c r="L132" s="50"/>
      <c r="M132" s="50"/>
      <c r="N132" s="50"/>
      <c r="O132" s="50"/>
      <c r="P132" s="50"/>
      <c r="Q132" s="50"/>
      <c r="R132" s="50"/>
      <c r="S132" s="50"/>
      <c r="T132" s="50"/>
      <c r="U132" s="50"/>
      <c r="V132" s="50"/>
    </row>
    <row r="133">
      <c r="A133" s="50"/>
      <c r="B133" s="50"/>
      <c r="C133" s="50"/>
      <c r="D133" s="50"/>
      <c r="E133" s="50"/>
      <c r="F133" s="50"/>
      <c r="G133" s="678"/>
      <c r="H133" s="50"/>
      <c r="I133" s="50"/>
      <c r="J133" s="50"/>
      <c r="K133" s="50"/>
      <c r="L133" s="50"/>
      <c r="M133" s="50"/>
      <c r="N133" s="50"/>
      <c r="O133" s="50"/>
      <c r="P133" s="50"/>
      <c r="Q133" s="50"/>
      <c r="R133" s="50"/>
      <c r="S133" s="50"/>
      <c r="T133" s="50"/>
      <c r="U133" s="50"/>
      <c r="V133" s="50"/>
    </row>
    <row r="134">
      <c r="A134" s="50"/>
      <c r="B134" s="50"/>
      <c r="C134" s="50"/>
      <c r="D134" s="50"/>
      <c r="E134" s="50"/>
      <c r="F134" s="50"/>
      <c r="G134" s="678"/>
      <c r="H134" s="50"/>
      <c r="I134" s="50"/>
      <c r="J134" s="50"/>
      <c r="K134" s="50"/>
      <c r="L134" s="50"/>
      <c r="M134" s="50"/>
      <c r="N134" s="50"/>
      <c r="O134" s="50"/>
      <c r="P134" s="50"/>
      <c r="Q134" s="50"/>
      <c r="R134" s="50"/>
      <c r="S134" s="50"/>
      <c r="T134" s="50"/>
      <c r="U134" s="50"/>
      <c r="V134" s="50"/>
    </row>
    <row r="135">
      <c r="A135" s="50"/>
      <c r="B135" s="50"/>
      <c r="C135" s="50"/>
      <c r="D135" s="50"/>
      <c r="E135" s="50"/>
      <c r="F135" s="50"/>
      <c r="G135" s="678"/>
      <c r="H135" s="50"/>
      <c r="I135" s="50"/>
      <c r="J135" s="50"/>
      <c r="K135" s="50"/>
      <c r="L135" s="50"/>
      <c r="M135" s="50"/>
      <c r="N135" s="50"/>
      <c r="O135" s="50"/>
      <c r="P135" s="50"/>
      <c r="Q135" s="50"/>
      <c r="R135" s="50"/>
      <c r="S135" s="50"/>
      <c r="T135" s="50"/>
      <c r="U135" s="50"/>
      <c r="V135" s="50"/>
    </row>
    <row r="136">
      <c r="A136" s="50"/>
      <c r="B136" s="50"/>
      <c r="C136" s="50"/>
      <c r="D136" s="50"/>
      <c r="E136" s="50"/>
      <c r="F136" s="50"/>
      <c r="G136" s="678"/>
      <c r="H136" s="50"/>
      <c r="I136" s="50"/>
      <c r="J136" s="50"/>
      <c r="K136" s="50"/>
      <c r="L136" s="50"/>
      <c r="M136" s="50"/>
      <c r="N136" s="50"/>
      <c r="O136" s="50"/>
      <c r="P136" s="50"/>
      <c r="Q136" s="50"/>
      <c r="R136" s="50"/>
      <c r="S136" s="50"/>
      <c r="T136" s="50"/>
      <c r="U136" s="50"/>
      <c r="V136" s="50"/>
    </row>
    <row r="137">
      <c r="A137" s="50"/>
      <c r="B137" s="50"/>
      <c r="C137" s="50"/>
      <c r="D137" s="50"/>
      <c r="E137" s="50"/>
      <c r="F137" s="50"/>
      <c r="G137" s="678"/>
      <c r="H137" s="50"/>
      <c r="I137" s="50"/>
      <c r="J137" s="50"/>
      <c r="K137" s="50"/>
      <c r="L137" s="50"/>
      <c r="M137" s="50"/>
      <c r="N137" s="50"/>
      <c r="O137" s="50"/>
      <c r="P137" s="50"/>
      <c r="Q137" s="50"/>
      <c r="R137" s="50"/>
      <c r="S137" s="50"/>
      <c r="T137" s="50"/>
      <c r="U137" s="50"/>
      <c r="V137" s="50"/>
    </row>
    <row r="138">
      <c r="A138" s="50"/>
      <c r="B138" s="50"/>
      <c r="C138" s="50"/>
      <c r="D138" s="50"/>
      <c r="E138" s="50"/>
      <c r="F138" s="50"/>
      <c r="G138" s="678"/>
      <c r="H138" s="50"/>
      <c r="I138" s="50"/>
      <c r="J138" s="50"/>
      <c r="K138" s="50"/>
      <c r="L138" s="50"/>
      <c r="M138" s="50"/>
      <c r="N138" s="50"/>
      <c r="O138" s="50"/>
      <c r="P138" s="50"/>
      <c r="Q138" s="50"/>
      <c r="R138" s="50"/>
      <c r="S138" s="50"/>
      <c r="T138" s="50"/>
      <c r="U138" s="50"/>
      <c r="V138" s="50"/>
    </row>
    <row r="139">
      <c r="A139" s="50"/>
      <c r="B139" s="50"/>
      <c r="C139" s="50"/>
      <c r="D139" s="50"/>
      <c r="E139" s="50"/>
      <c r="F139" s="50"/>
      <c r="G139" s="678"/>
      <c r="H139" s="50"/>
      <c r="I139" s="50"/>
      <c r="J139" s="50"/>
      <c r="K139" s="50"/>
      <c r="L139" s="50"/>
      <c r="M139" s="50"/>
      <c r="N139" s="50"/>
      <c r="O139" s="50"/>
      <c r="P139" s="50"/>
      <c r="Q139" s="50"/>
      <c r="R139" s="50"/>
      <c r="S139" s="50"/>
      <c r="T139" s="50"/>
      <c r="U139" s="50"/>
      <c r="V139" s="50"/>
    </row>
    <row r="140">
      <c r="A140" s="50"/>
      <c r="B140" s="50"/>
      <c r="C140" s="50"/>
      <c r="D140" s="50"/>
      <c r="E140" s="50"/>
      <c r="F140" s="50"/>
      <c r="G140" s="678"/>
      <c r="H140" s="50"/>
      <c r="I140" s="50"/>
      <c r="J140" s="50"/>
      <c r="K140" s="50"/>
      <c r="L140" s="50"/>
      <c r="M140" s="50"/>
      <c r="N140" s="50"/>
      <c r="O140" s="50"/>
      <c r="P140" s="50"/>
      <c r="Q140" s="50"/>
      <c r="R140" s="50"/>
      <c r="S140" s="50"/>
      <c r="T140" s="50"/>
      <c r="U140" s="50"/>
      <c r="V140" s="50"/>
    </row>
    <row r="141">
      <c r="A141" s="50"/>
      <c r="B141" s="50"/>
      <c r="C141" s="50"/>
      <c r="D141" s="50"/>
      <c r="E141" s="50"/>
      <c r="F141" s="50"/>
      <c r="G141" s="678"/>
      <c r="H141" s="50"/>
      <c r="I141" s="50"/>
      <c r="J141" s="50"/>
      <c r="K141" s="50"/>
      <c r="L141" s="50"/>
      <c r="M141" s="50"/>
      <c r="N141" s="50"/>
      <c r="O141" s="50"/>
      <c r="P141" s="50"/>
      <c r="Q141" s="50"/>
      <c r="R141" s="50"/>
      <c r="S141" s="50"/>
      <c r="T141" s="50"/>
      <c r="U141" s="50"/>
      <c r="V141" s="50"/>
    </row>
    <row r="142">
      <c r="A142" s="50"/>
      <c r="B142" s="50"/>
      <c r="C142" s="50"/>
      <c r="D142" s="50"/>
      <c r="E142" s="50"/>
      <c r="F142" s="50"/>
      <c r="G142" s="678"/>
      <c r="H142" s="50"/>
      <c r="I142" s="50"/>
      <c r="J142" s="50"/>
      <c r="K142" s="50"/>
      <c r="L142" s="50"/>
      <c r="M142" s="50"/>
      <c r="N142" s="50"/>
      <c r="O142" s="50"/>
      <c r="P142" s="50"/>
      <c r="Q142" s="50"/>
      <c r="R142" s="50"/>
      <c r="S142" s="50"/>
      <c r="T142" s="50"/>
      <c r="U142" s="50"/>
      <c r="V142" s="50"/>
    </row>
    <row r="143">
      <c r="A143" s="50"/>
      <c r="B143" s="50"/>
      <c r="C143" s="50"/>
      <c r="D143" s="50"/>
      <c r="E143" s="50"/>
      <c r="F143" s="50"/>
      <c r="G143" s="678"/>
      <c r="H143" s="50"/>
      <c r="I143" s="50"/>
      <c r="J143" s="50"/>
      <c r="K143" s="50"/>
      <c r="L143" s="50"/>
      <c r="M143" s="50"/>
      <c r="N143" s="50"/>
      <c r="O143" s="50"/>
      <c r="P143" s="50"/>
      <c r="Q143" s="50"/>
      <c r="R143" s="50"/>
      <c r="S143" s="50"/>
      <c r="T143" s="50"/>
      <c r="U143" s="50"/>
      <c r="V143" s="50"/>
    </row>
    <row r="144">
      <c r="A144" s="50"/>
      <c r="B144" s="50"/>
      <c r="C144" s="50"/>
      <c r="D144" s="50"/>
      <c r="E144" s="50"/>
      <c r="F144" s="50"/>
      <c r="G144" s="678"/>
      <c r="H144" s="50"/>
      <c r="I144" s="50"/>
      <c r="J144" s="50"/>
      <c r="K144" s="50"/>
      <c r="L144" s="50"/>
      <c r="M144" s="50"/>
      <c r="N144" s="50"/>
      <c r="O144" s="50"/>
      <c r="P144" s="50"/>
      <c r="Q144" s="50"/>
      <c r="R144" s="50"/>
      <c r="S144" s="50"/>
      <c r="T144" s="50"/>
      <c r="U144" s="50"/>
      <c r="V144" s="50"/>
    </row>
    <row r="145">
      <c r="A145" s="50"/>
      <c r="B145" s="50"/>
      <c r="C145" s="50"/>
      <c r="D145" s="50"/>
      <c r="E145" s="50"/>
      <c r="F145" s="50"/>
      <c r="G145" s="678"/>
      <c r="H145" s="50"/>
      <c r="I145" s="50"/>
      <c r="J145" s="50"/>
      <c r="K145" s="50"/>
      <c r="L145" s="50"/>
      <c r="M145" s="50"/>
      <c r="N145" s="50"/>
      <c r="O145" s="50"/>
      <c r="P145" s="50"/>
      <c r="Q145" s="50"/>
      <c r="R145" s="50"/>
      <c r="S145" s="50"/>
      <c r="T145" s="50"/>
      <c r="U145" s="50"/>
      <c r="V145" s="50"/>
    </row>
    <row r="146">
      <c r="A146" s="50"/>
      <c r="B146" s="50"/>
      <c r="C146" s="50"/>
      <c r="D146" s="50"/>
      <c r="E146" s="50"/>
      <c r="F146" s="50"/>
      <c r="G146" s="678"/>
      <c r="H146" s="50"/>
      <c r="I146" s="50"/>
      <c r="J146" s="50"/>
      <c r="K146" s="50"/>
      <c r="L146" s="50"/>
      <c r="M146" s="50"/>
      <c r="N146" s="50"/>
      <c r="O146" s="50"/>
      <c r="P146" s="50"/>
      <c r="Q146" s="50"/>
      <c r="R146" s="50"/>
      <c r="S146" s="50"/>
      <c r="T146" s="50"/>
      <c r="U146" s="50"/>
      <c r="V146" s="50"/>
    </row>
    <row r="147">
      <c r="A147" s="50"/>
      <c r="B147" s="50"/>
      <c r="C147" s="50"/>
      <c r="D147" s="50"/>
      <c r="E147" s="50"/>
      <c r="F147" s="50"/>
      <c r="G147" s="678"/>
      <c r="H147" s="50"/>
      <c r="I147" s="50"/>
      <c r="J147" s="50"/>
      <c r="K147" s="50"/>
      <c r="L147" s="50"/>
      <c r="M147" s="50"/>
      <c r="N147" s="50"/>
      <c r="O147" s="50"/>
      <c r="P147" s="50"/>
      <c r="Q147" s="50"/>
      <c r="R147" s="50"/>
      <c r="S147" s="50"/>
      <c r="T147" s="50"/>
      <c r="U147" s="50"/>
      <c r="V147" s="50"/>
    </row>
    <row r="148">
      <c r="A148" s="50"/>
      <c r="B148" s="50"/>
      <c r="C148" s="50"/>
      <c r="D148" s="50"/>
      <c r="E148" s="50"/>
      <c r="F148" s="50"/>
      <c r="G148" s="678"/>
      <c r="H148" s="50"/>
      <c r="I148" s="50"/>
      <c r="J148" s="50"/>
      <c r="K148" s="50"/>
      <c r="L148" s="50"/>
      <c r="M148" s="50"/>
      <c r="N148" s="50"/>
      <c r="O148" s="50"/>
      <c r="P148" s="50"/>
      <c r="Q148" s="50"/>
      <c r="R148" s="50"/>
      <c r="S148" s="50"/>
      <c r="T148" s="50"/>
      <c r="U148" s="50"/>
      <c r="V148" s="50"/>
    </row>
    <row r="149">
      <c r="A149" s="50"/>
      <c r="B149" s="50"/>
      <c r="C149" s="50"/>
      <c r="D149" s="50"/>
      <c r="E149" s="50"/>
      <c r="F149" s="50"/>
      <c r="G149" s="678"/>
      <c r="H149" s="50"/>
      <c r="I149" s="50"/>
      <c r="J149" s="50"/>
      <c r="K149" s="50"/>
      <c r="L149" s="50"/>
      <c r="M149" s="50"/>
      <c r="N149" s="50"/>
      <c r="O149" s="50"/>
      <c r="P149" s="50"/>
      <c r="Q149" s="50"/>
      <c r="R149" s="50"/>
      <c r="S149" s="50"/>
      <c r="T149" s="50"/>
      <c r="U149" s="50"/>
      <c r="V149" s="50"/>
    </row>
    <row r="150">
      <c r="A150" s="50"/>
      <c r="B150" s="50"/>
      <c r="C150" s="50"/>
      <c r="D150" s="50"/>
      <c r="E150" s="50"/>
      <c r="F150" s="50"/>
      <c r="G150" s="678"/>
      <c r="H150" s="50"/>
      <c r="I150" s="50"/>
      <c r="J150" s="50"/>
      <c r="K150" s="50"/>
      <c r="L150" s="50"/>
      <c r="M150" s="50"/>
      <c r="N150" s="50"/>
      <c r="O150" s="50"/>
      <c r="P150" s="50"/>
      <c r="Q150" s="50"/>
      <c r="R150" s="50"/>
      <c r="S150" s="50"/>
      <c r="T150" s="50"/>
      <c r="U150" s="50"/>
      <c r="V150" s="50"/>
    </row>
    <row r="151">
      <c r="A151" s="50"/>
      <c r="B151" s="50"/>
      <c r="C151" s="50"/>
      <c r="D151" s="50"/>
      <c r="E151" s="50"/>
      <c r="F151" s="50"/>
      <c r="G151" s="678"/>
      <c r="H151" s="50"/>
      <c r="I151" s="50"/>
      <c r="J151" s="50"/>
      <c r="K151" s="50"/>
      <c r="L151" s="50"/>
      <c r="M151" s="50"/>
      <c r="N151" s="50"/>
      <c r="O151" s="50"/>
      <c r="P151" s="50"/>
      <c r="Q151" s="50"/>
      <c r="R151" s="50"/>
      <c r="S151" s="50"/>
      <c r="T151" s="50"/>
      <c r="U151" s="50"/>
      <c r="V151" s="50"/>
    </row>
    <row r="152">
      <c r="A152" s="50"/>
      <c r="B152" s="50"/>
      <c r="C152" s="50"/>
      <c r="D152" s="50"/>
      <c r="E152" s="50"/>
      <c r="F152" s="50"/>
      <c r="G152" s="678"/>
      <c r="H152" s="50"/>
      <c r="I152" s="50"/>
      <c r="J152" s="50"/>
      <c r="K152" s="50"/>
      <c r="L152" s="50"/>
      <c r="M152" s="50"/>
      <c r="N152" s="50"/>
      <c r="O152" s="50"/>
      <c r="P152" s="50"/>
      <c r="Q152" s="50"/>
      <c r="R152" s="50"/>
      <c r="S152" s="50"/>
      <c r="T152" s="50"/>
      <c r="U152" s="50"/>
      <c r="V152" s="50"/>
    </row>
    <row r="153">
      <c r="A153" s="50"/>
      <c r="B153" s="50"/>
      <c r="C153" s="50"/>
      <c r="D153" s="50"/>
      <c r="E153" s="50"/>
      <c r="F153" s="50"/>
      <c r="G153" s="678"/>
      <c r="H153" s="50"/>
      <c r="I153" s="50"/>
      <c r="J153" s="50"/>
      <c r="K153" s="50"/>
      <c r="L153" s="50"/>
      <c r="M153" s="50"/>
      <c r="N153" s="50"/>
      <c r="O153" s="50"/>
      <c r="P153" s="50"/>
      <c r="Q153" s="50"/>
      <c r="R153" s="50"/>
      <c r="S153" s="50"/>
      <c r="T153" s="50"/>
      <c r="U153" s="50"/>
      <c r="V153" s="50"/>
    </row>
    <row r="154">
      <c r="A154" s="50"/>
      <c r="B154" s="50"/>
      <c r="C154" s="50"/>
      <c r="D154" s="50"/>
      <c r="E154" s="50"/>
      <c r="F154" s="50"/>
      <c r="G154" s="678"/>
      <c r="H154" s="50"/>
      <c r="I154" s="50"/>
      <c r="J154" s="50"/>
      <c r="K154" s="50"/>
      <c r="L154" s="50"/>
      <c r="M154" s="50"/>
      <c r="N154" s="50"/>
      <c r="O154" s="50"/>
      <c r="P154" s="50"/>
      <c r="Q154" s="50"/>
      <c r="R154" s="50"/>
      <c r="S154" s="50"/>
      <c r="T154" s="50"/>
      <c r="U154" s="50"/>
      <c r="V154" s="50"/>
    </row>
    <row r="155">
      <c r="A155" s="50"/>
      <c r="B155" s="50"/>
      <c r="C155" s="50"/>
      <c r="D155" s="50"/>
      <c r="E155" s="50"/>
      <c r="F155" s="50"/>
      <c r="G155" s="678"/>
      <c r="H155" s="50"/>
      <c r="I155" s="50"/>
      <c r="J155" s="50"/>
      <c r="K155" s="50"/>
      <c r="L155" s="50"/>
      <c r="M155" s="50"/>
      <c r="N155" s="50"/>
      <c r="O155" s="50"/>
      <c r="P155" s="50"/>
      <c r="Q155" s="50"/>
      <c r="R155" s="50"/>
      <c r="S155" s="50"/>
      <c r="T155" s="50"/>
      <c r="U155" s="50"/>
      <c r="V155" s="50"/>
    </row>
    <row r="156">
      <c r="A156" s="50"/>
      <c r="B156" s="50"/>
      <c r="C156" s="50"/>
      <c r="D156" s="50"/>
      <c r="E156" s="50"/>
      <c r="F156" s="50"/>
      <c r="G156" s="678"/>
      <c r="H156" s="50"/>
      <c r="I156" s="50"/>
      <c r="J156" s="50"/>
      <c r="K156" s="50"/>
      <c r="L156" s="50"/>
      <c r="M156" s="50"/>
      <c r="N156" s="50"/>
      <c r="O156" s="50"/>
      <c r="P156" s="50"/>
      <c r="Q156" s="50"/>
      <c r="R156" s="50"/>
      <c r="S156" s="50"/>
      <c r="T156" s="50"/>
      <c r="U156" s="50"/>
      <c r="V156" s="50"/>
    </row>
    <row r="157">
      <c r="A157" s="50"/>
      <c r="B157" s="50"/>
      <c r="C157" s="50"/>
      <c r="D157" s="50"/>
      <c r="E157" s="50"/>
      <c r="F157" s="50"/>
      <c r="G157" s="678"/>
      <c r="H157" s="50"/>
      <c r="I157" s="50"/>
      <c r="J157" s="50"/>
      <c r="K157" s="50"/>
      <c r="L157" s="50"/>
      <c r="M157" s="50"/>
      <c r="N157" s="50"/>
      <c r="O157" s="50"/>
      <c r="P157" s="50"/>
      <c r="Q157" s="50"/>
      <c r="R157" s="50"/>
      <c r="S157" s="50"/>
      <c r="T157" s="50"/>
      <c r="U157" s="50"/>
      <c r="V157" s="50"/>
    </row>
    <row r="158">
      <c r="A158" s="50"/>
      <c r="B158" s="50"/>
      <c r="C158" s="50"/>
      <c r="D158" s="50"/>
      <c r="E158" s="50"/>
      <c r="F158" s="50"/>
      <c r="G158" s="678"/>
      <c r="H158" s="50"/>
      <c r="I158" s="50"/>
      <c r="J158" s="50"/>
      <c r="K158" s="50"/>
      <c r="L158" s="50"/>
      <c r="M158" s="50"/>
      <c r="N158" s="50"/>
      <c r="O158" s="50"/>
      <c r="P158" s="50"/>
      <c r="Q158" s="50"/>
      <c r="R158" s="50"/>
      <c r="S158" s="50"/>
      <c r="T158" s="50"/>
      <c r="U158" s="50"/>
      <c r="V158" s="50"/>
    </row>
    <row r="159">
      <c r="A159" s="50"/>
      <c r="B159" s="50"/>
      <c r="C159" s="50"/>
      <c r="D159" s="50"/>
      <c r="E159" s="50"/>
      <c r="F159" s="50"/>
      <c r="G159" s="678"/>
      <c r="H159" s="50"/>
      <c r="I159" s="50"/>
      <c r="J159" s="50"/>
      <c r="K159" s="50"/>
      <c r="L159" s="50"/>
      <c r="M159" s="50"/>
      <c r="N159" s="50"/>
      <c r="O159" s="50"/>
      <c r="P159" s="50"/>
      <c r="Q159" s="50"/>
      <c r="R159" s="50"/>
      <c r="S159" s="50"/>
      <c r="T159" s="50"/>
      <c r="U159" s="50"/>
      <c r="V159" s="50"/>
    </row>
    <row r="160">
      <c r="A160" s="50"/>
      <c r="B160" s="50"/>
      <c r="C160" s="50"/>
      <c r="D160" s="50"/>
      <c r="E160" s="50"/>
      <c r="F160" s="50"/>
      <c r="G160" s="678"/>
      <c r="H160" s="50"/>
      <c r="I160" s="50"/>
      <c r="J160" s="50"/>
      <c r="K160" s="50"/>
      <c r="L160" s="50"/>
      <c r="M160" s="50"/>
      <c r="N160" s="50"/>
      <c r="O160" s="50"/>
      <c r="P160" s="50"/>
      <c r="Q160" s="50"/>
      <c r="R160" s="50"/>
      <c r="S160" s="50"/>
      <c r="T160" s="50"/>
      <c r="U160" s="50"/>
      <c r="V160" s="50"/>
    </row>
    <row r="161">
      <c r="A161" s="50"/>
      <c r="B161" s="50"/>
      <c r="C161" s="50"/>
      <c r="D161" s="50"/>
      <c r="E161" s="50"/>
      <c r="F161" s="50"/>
      <c r="G161" s="678"/>
      <c r="H161" s="50"/>
      <c r="I161" s="50"/>
      <c r="J161" s="50"/>
      <c r="K161" s="50"/>
      <c r="L161" s="50"/>
      <c r="M161" s="50"/>
      <c r="N161" s="50"/>
      <c r="O161" s="50"/>
      <c r="P161" s="50"/>
      <c r="Q161" s="50"/>
      <c r="R161" s="50"/>
      <c r="S161" s="50"/>
      <c r="T161" s="50"/>
      <c r="U161" s="50"/>
      <c r="V161" s="50"/>
    </row>
    <row r="162">
      <c r="A162" s="50"/>
      <c r="B162" s="50"/>
      <c r="C162" s="50"/>
      <c r="D162" s="50"/>
      <c r="E162" s="50"/>
      <c r="F162" s="50"/>
      <c r="G162" s="678"/>
      <c r="H162" s="50"/>
      <c r="I162" s="50"/>
      <c r="J162" s="50"/>
      <c r="K162" s="50"/>
      <c r="L162" s="50"/>
      <c r="M162" s="50"/>
      <c r="N162" s="50"/>
      <c r="O162" s="50"/>
      <c r="P162" s="50"/>
      <c r="Q162" s="50"/>
      <c r="R162" s="50"/>
      <c r="S162" s="50"/>
      <c r="T162" s="50"/>
      <c r="U162" s="50"/>
      <c r="V162" s="50"/>
    </row>
    <row r="163">
      <c r="A163" s="50"/>
      <c r="B163" s="50"/>
      <c r="C163" s="50"/>
      <c r="D163" s="50"/>
      <c r="E163" s="50"/>
      <c r="F163" s="50"/>
      <c r="G163" s="678"/>
      <c r="H163" s="50"/>
      <c r="I163" s="50"/>
      <c r="J163" s="50"/>
      <c r="K163" s="50"/>
      <c r="L163" s="50"/>
      <c r="M163" s="50"/>
      <c r="N163" s="50"/>
      <c r="O163" s="50"/>
      <c r="P163" s="50"/>
      <c r="Q163" s="50"/>
      <c r="R163" s="50"/>
      <c r="S163" s="50"/>
      <c r="T163" s="50"/>
      <c r="U163" s="50"/>
      <c r="V163" s="50"/>
    </row>
    <row r="164">
      <c r="A164" s="50"/>
      <c r="B164" s="50"/>
      <c r="C164" s="50"/>
      <c r="D164" s="50"/>
      <c r="E164" s="50"/>
      <c r="F164" s="50"/>
      <c r="G164" s="678"/>
      <c r="H164" s="50"/>
      <c r="I164" s="50"/>
      <c r="J164" s="50"/>
      <c r="K164" s="50"/>
      <c r="L164" s="50"/>
      <c r="M164" s="50"/>
      <c r="N164" s="50"/>
      <c r="O164" s="50"/>
      <c r="P164" s="50"/>
      <c r="Q164" s="50"/>
      <c r="R164" s="50"/>
      <c r="S164" s="50"/>
      <c r="T164" s="50"/>
      <c r="U164" s="50"/>
      <c r="V164" s="50"/>
    </row>
    <row r="165">
      <c r="A165" s="50"/>
      <c r="B165" s="50"/>
      <c r="C165" s="50"/>
      <c r="D165" s="50"/>
      <c r="E165" s="50"/>
      <c r="F165" s="50"/>
      <c r="G165" s="678"/>
      <c r="H165" s="50"/>
      <c r="I165" s="50"/>
      <c r="J165" s="50"/>
      <c r="K165" s="50"/>
      <c r="L165" s="50"/>
      <c r="M165" s="50"/>
      <c r="N165" s="50"/>
      <c r="O165" s="50"/>
      <c r="P165" s="50"/>
      <c r="Q165" s="50"/>
      <c r="R165" s="50"/>
      <c r="S165" s="50"/>
      <c r="T165" s="50"/>
      <c r="U165" s="50"/>
      <c r="V165" s="50"/>
    </row>
    <row r="166">
      <c r="A166" s="50"/>
      <c r="B166" s="50"/>
      <c r="C166" s="50"/>
      <c r="D166" s="50"/>
      <c r="E166" s="50"/>
      <c r="F166" s="50"/>
      <c r="G166" s="678"/>
      <c r="H166" s="50"/>
      <c r="I166" s="50"/>
      <c r="J166" s="50"/>
      <c r="K166" s="50"/>
      <c r="L166" s="50"/>
      <c r="M166" s="50"/>
      <c r="N166" s="50"/>
      <c r="O166" s="50"/>
      <c r="P166" s="50"/>
      <c r="Q166" s="50"/>
      <c r="R166" s="50"/>
      <c r="S166" s="50"/>
      <c r="T166" s="50"/>
      <c r="U166" s="50"/>
      <c r="V166" s="50"/>
    </row>
    <row r="167">
      <c r="A167" s="50"/>
      <c r="B167" s="50"/>
      <c r="C167" s="50"/>
      <c r="D167" s="50"/>
      <c r="E167" s="50"/>
      <c r="F167" s="50"/>
      <c r="G167" s="678"/>
      <c r="H167" s="50"/>
      <c r="I167" s="50"/>
      <c r="J167" s="50"/>
      <c r="K167" s="50"/>
      <c r="L167" s="50"/>
      <c r="M167" s="50"/>
      <c r="N167" s="50"/>
      <c r="O167" s="50"/>
      <c r="P167" s="50"/>
      <c r="Q167" s="50"/>
      <c r="R167" s="50"/>
      <c r="S167" s="50"/>
      <c r="T167" s="50"/>
      <c r="U167" s="50"/>
      <c r="V167" s="50"/>
    </row>
    <row r="168">
      <c r="A168" s="50"/>
      <c r="B168" s="50"/>
      <c r="C168" s="50"/>
      <c r="D168" s="50"/>
      <c r="E168" s="50"/>
      <c r="F168" s="50"/>
      <c r="G168" s="678"/>
      <c r="H168" s="50"/>
      <c r="I168" s="50"/>
      <c r="J168" s="50"/>
      <c r="K168" s="50"/>
      <c r="L168" s="50"/>
      <c r="M168" s="50"/>
      <c r="N168" s="50"/>
      <c r="O168" s="50"/>
      <c r="P168" s="50"/>
      <c r="Q168" s="50"/>
      <c r="R168" s="50"/>
      <c r="S168" s="50"/>
      <c r="T168" s="50"/>
      <c r="U168" s="50"/>
      <c r="V168" s="50"/>
    </row>
    <row r="169">
      <c r="A169" s="50"/>
      <c r="B169" s="50"/>
      <c r="C169" s="50"/>
      <c r="D169" s="50"/>
      <c r="E169" s="50"/>
      <c r="F169" s="50"/>
      <c r="G169" s="678"/>
      <c r="H169" s="50"/>
      <c r="I169" s="50"/>
      <c r="J169" s="50"/>
      <c r="K169" s="50"/>
      <c r="L169" s="50"/>
      <c r="M169" s="50"/>
      <c r="N169" s="50"/>
      <c r="O169" s="50"/>
      <c r="P169" s="50"/>
      <c r="Q169" s="50"/>
      <c r="R169" s="50"/>
      <c r="S169" s="50"/>
      <c r="T169" s="50"/>
      <c r="U169" s="50"/>
      <c r="V169" s="50"/>
    </row>
    <row r="170">
      <c r="A170" s="50"/>
      <c r="B170" s="50"/>
      <c r="C170" s="50"/>
      <c r="D170" s="50"/>
      <c r="E170" s="50"/>
      <c r="F170" s="50"/>
      <c r="G170" s="678"/>
      <c r="H170" s="50"/>
      <c r="I170" s="50"/>
      <c r="J170" s="50"/>
      <c r="K170" s="50"/>
      <c r="L170" s="50"/>
      <c r="M170" s="50"/>
      <c r="N170" s="50"/>
      <c r="O170" s="50"/>
      <c r="P170" s="50"/>
      <c r="Q170" s="50"/>
      <c r="R170" s="50"/>
      <c r="S170" s="50"/>
      <c r="T170" s="50"/>
      <c r="U170" s="50"/>
      <c r="V170" s="50"/>
    </row>
    <row r="171">
      <c r="A171" s="50"/>
      <c r="B171" s="50"/>
      <c r="C171" s="50"/>
      <c r="D171" s="50"/>
      <c r="E171" s="50"/>
      <c r="F171" s="50"/>
      <c r="G171" s="678"/>
      <c r="H171" s="50"/>
      <c r="I171" s="50"/>
      <c r="J171" s="50"/>
      <c r="K171" s="50"/>
      <c r="L171" s="50"/>
      <c r="M171" s="50"/>
      <c r="N171" s="50"/>
      <c r="O171" s="50"/>
      <c r="P171" s="50"/>
      <c r="Q171" s="50"/>
      <c r="R171" s="50"/>
      <c r="S171" s="50"/>
      <c r="T171" s="50"/>
      <c r="U171" s="50"/>
      <c r="V171" s="50"/>
    </row>
    <row r="172">
      <c r="A172" s="50"/>
      <c r="B172" s="50"/>
      <c r="C172" s="50"/>
      <c r="D172" s="50"/>
      <c r="E172" s="50"/>
      <c r="F172" s="50"/>
      <c r="G172" s="678"/>
      <c r="H172" s="50"/>
      <c r="I172" s="50"/>
      <c r="J172" s="50"/>
      <c r="K172" s="50"/>
      <c r="L172" s="50"/>
      <c r="M172" s="50"/>
      <c r="N172" s="50"/>
      <c r="O172" s="50"/>
      <c r="P172" s="50"/>
      <c r="Q172" s="50"/>
      <c r="R172" s="50"/>
      <c r="S172" s="50"/>
      <c r="T172" s="50"/>
      <c r="U172" s="50"/>
      <c r="V172" s="50"/>
    </row>
    <row r="173">
      <c r="A173" s="50"/>
      <c r="B173" s="50"/>
      <c r="C173" s="50"/>
      <c r="D173" s="50"/>
      <c r="E173" s="50"/>
      <c r="F173" s="50"/>
      <c r="G173" s="678"/>
      <c r="H173" s="50"/>
      <c r="I173" s="50"/>
      <c r="J173" s="50"/>
      <c r="K173" s="50"/>
      <c r="L173" s="50"/>
      <c r="M173" s="50"/>
      <c r="N173" s="50"/>
      <c r="O173" s="50"/>
      <c r="P173" s="50"/>
      <c r="Q173" s="50"/>
      <c r="R173" s="50"/>
      <c r="S173" s="50"/>
      <c r="T173" s="50"/>
      <c r="U173" s="50"/>
      <c r="V173" s="50"/>
    </row>
    <row r="174">
      <c r="A174" s="50"/>
      <c r="B174" s="50"/>
      <c r="C174" s="50"/>
      <c r="D174" s="50"/>
      <c r="E174" s="50"/>
      <c r="F174" s="50"/>
      <c r="G174" s="678"/>
      <c r="H174" s="50"/>
      <c r="I174" s="50"/>
      <c r="J174" s="50"/>
      <c r="K174" s="50"/>
      <c r="L174" s="50"/>
      <c r="M174" s="50"/>
      <c r="N174" s="50"/>
      <c r="O174" s="50"/>
      <c r="P174" s="50"/>
      <c r="Q174" s="50"/>
      <c r="R174" s="50"/>
      <c r="S174" s="50"/>
      <c r="T174" s="50"/>
      <c r="U174" s="50"/>
      <c r="V174" s="50"/>
    </row>
    <row r="175">
      <c r="A175" s="50"/>
      <c r="B175" s="50"/>
      <c r="C175" s="50"/>
      <c r="D175" s="50"/>
      <c r="E175" s="50"/>
      <c r="F175" s="50"/>
      <c r="G175" s="678"/>
      <c r="H175" s="50"/>
      <c r="I175" s="50"/>
      <c r="J175" s="50"/>
      <c r="K175" s="50"/>
      <c r="L175" s="50"/>
      <c r="M175" s="50"/>
      <c r="N175" s="50"/>
      <c r="O175" s="50"/>
      <c r="P175" s="50"/>
      <c r="Q175" s="50"/>
      <c r="R175" s="50"/>
      <c r="S175" s="50"/>
      <c r="T175" s="50"/>
      <c r="U175" s="50"/>
      <c r="V175" s="50"/>
    </row>
    <row r="176">
      <c r="A176" s="50"/>
      <c r="B176" s="50"/>
      <c r="C176" s="50"/>
      <c r="D176" s="50"/>
      <c r="E176" s="50"/>
      <c r="F176" s="50"/>
      <c r="G176" s="678"/>
      <c r="H176" s="50"/>
      <c r="I176" s="50"/>
      <c r="J176" s="50"/>
      <c r="K176" s="50"/>
      <c r="L176" s="50"/>
      <c r="M176" s="50"/>
      <c r="N176" s="50"/>
      <c r="O176" s="50"/>
      <c r="P176" s="50"/>
      <c r="Q176" s="50"/>
      <c r="R176" s="50"/>
      <c r="S176" s="50"/>
      <c r="T176" s="50"/>
      <c r="U176" s="50"/>
      <c r="V176" s="50"/>
    </row>
    <row r="177">
      <c r="A177" s="50"/>
      <c r="B177" s="50"/>
      <c r="C177" s="50"/>
      <c r="D177" s="50"/>
      <c r="E177" s="50"/>
      <c r="F177" s="50"/>
      <c r="G177" s="678"/>
      <c r="H177" s="50"/>
      <c r="I177" s="50"/>
      <c r="J177" s="50"/>
      <c r="K177" s="50"/>
      <c r="L177" s="50"/>
      <c r="M177" s="50"/>
      <c r="N177" s="50"/>
      <c r="O177" s="50"/>
      <c r="P177" s="50"/>
      <c r="Q177" s="50"/>
      <c r="R177" s="50"/>
      <c r="S177" s="50"/>
      <c r="T177" s="50"/>
      <c r="U177" s="50"/>
      <c r="V177" s="50"/>
    </row>
    <row r="178">
      <c r="A178" s="50"/>
      <c r="B178" s="50"/>
      <c r="C178" s="50"/>
      <c r="D178" s="50"/>
      <c r="E178" s="50"/>
      <c r="F178" s="50"/>
      <c r="G178" s="678"/>
      <c r="H178" s="50"/>
      <c r="I178" s="50"/>
      <c r="J178" s="50"/>
      <c r="K178" s="50"/>
      <c r="L178" s="50"/>
      <c r="M178" s="50"/>
      <c r="N178" s="50"/>
      <c r="O178" s="50"/>
      <c r="P178" s="50"/>
      <c r="Q178" s="50"/>
      <c r="R178" s="50"/>
      <c r="S178" s="50"/>
      <c r="T178" s="50"/>
      <c r="U178" s="50"/>
      <c r="V178" s="50"/>
    </row>
    <row r="179">
      <c r="A179" s="50"/>
      <c r="B179" s="50"/>
      <c r="C179" s="50"/>
      <c r="D179" s="50"/>
      <c r="E179" s="50"/>
      <c r="F179" s="50"/>
      <c r="G179" s="678"/>
      <c r="H179" s="50"/>
      <c r="I179" s="50"/>
      <c r="J179" s="50"/>
      <c r="K179" s="50"/>
      <c r="L179" s="50"/>
      <c r="M179" s="50"/>
      <c r="N179" s="50"/>
      <c r="O179" s="50"/>
      <c r="P179" s="50"/>
      <c r="Q179" s="50"/>
      <c r="R179" s="50"/>
      <c r="S179" s="50"/>
      <c r="T179" s="50"/>
      <c r="U179" s="50"/>
      <c r="V179" s="50"/>
    </row>
    <row r="180">
      <c r="A180" s="50"/>
      <c r="B180" s="50"/>
      <c r="C180" s="50"/>
      <c r="D180" s="50"/>
      <c r="E180" s="50"/>
      <c r="F180" s="50"/>
      <c r="G180" s="678"/>
      <c r="H180" s="50"/>
      <c r="I180" s="50"/>
      <c r="J180" s="50"/>
      <c r="K180" s="50"/>
      <c r="L180" s="50"/>
      <c r="M180" s="50"/>
      <c r="N180" s="50"/>
      <c r="O180" s="50"/>
      <c r="P180" s="50"/>
      <c r="Q180" s="50"/>
      <c r="R180" s="50"/>
      <c r="S180" s="50"/>
      <c r="T180" s="50"/>
      <c r="U180" s="50"/>
      <c r="V180" s="50"/>
    </row>
    <row r="181">
      <c r="A181" s="50"/>
      <c r="B181" s="50"/>
      <c r="C181" s="50"/>
      <c r="D181" s="50"/>
      <c r="E181" s="50"/>
      <c r="F181" s="50"/>
      <c r="G181" s="678"/>
      <c r="H181" s="50"/>
      <c r="I181" s="50"/>
      <c r="J181" s="50"/>
      <c r="K181" s="50"/>
      <c r="L181" s="50"/>
      <c r="M181" s="50"/>
      <c r="N181" s="50"/>
      <c r="O181" s="50"/>
      <c r="P181" s="50"/>
      <c r="Q181" s="50"/>
      <c r="R181" s="50"/>
      <c r="S181" s="50"/>
      <c r="T181" s="50"/>
      <c r="U181" s="50"/>
      <c r="V181" s="50"/>
    </row>
    <row r="182">
      <c r="A182" s="50"/>
      <c r="B182" s="50"/>
      <c r="C182" s="50"/>
      <c r="D182" s="50"/>
      <c r="E182" s="50"/>
      <c r="F182" s="50"/>
      <c r="G182" s="678"/>
      <c r="H182" s="50"/>
      <c r="I182" s="50"/>
      <c r="J182" s="50"/>
      <c r="K182" s="50"/>
      <c r="L182" s="50"/>
      <c r="M182" s="50"/>
      <c r="N182" s="50"/>
      <c r="O182" s="50"/>
      <c r="P182" s="50"/>
      <c r="Q182" s="50"/>
      <c r="R182" s="50"/>
      <c r="S182" s="50"/>
      <c r="T182" s="50"/>
      <c r="U182" s="50"/>
      <c r="V182" s="50"/>
    </row>
    <row r="183">
      <c r="A183" s="50"/>
      <c r="B183" s="50"/>
      <c r="C183" s="50"/>
      <c r="D183" s="50"/>
      <c r="E183" s="50"/>
      <c r="F183" s="50"/>
      <c r="G183" s="678"/>
      <c r="H183" s="50"/>
      <c r="I183" s="50"/>
      <c r="J183" s="50"/>
      <c r="K183" s="50"/>
      <c r="L183" s="50"/>
      <c r="M183" s="50"/>
      <c r="N183" s="50"/>
      <c r="O183" s="50"/>
      <c r="P183" s="50"/>
      <c r="Q183" s="50"/>
      <c r="R183" s="50"/>
      <c r="S183" s="50"/>
      <c r="T183" s="50"/>
      <c r="U183" s="50"/>
      <c r="V183" s="50"/>
    </row>
    <row r="184">
      <c r="A184" s="50"/>
      <c r="B184" s="50"/>
      <c r="C184" s="50"/>
      <c r="D184" s="50"/>
      <c r="E184" s="50"/>
      <c r="F184" s="50"/>
      <c r="G184" s="678"/>
      <c r="H184" s="50"/>
      <c r="I184" s="50"/>
      <c r="J184" s="50"/>
      <c r="K184" s="50"/>
      <c r="L184" s="50"/>
      <c r="M184" s="50"/>
      <c r="N184" s="50"/>
      <c r="O184" s="50"/>
      <c r="P184" s="50"/>
      <c r="Q184" s="50"/>
      <c r="R184" s="50"/>
      <c r="S184" s="50"/>
      <c r="T184" s="50"/>
      <c r="U184" s="50"/>
      <c r="V184" s="50"/>
    </row>
    <row r="185">
      <c r="A185" s="50"/>
      <c r="B185" s="50"/>
      <c r="C185" s="50"/>
      <c r="D185" s="50"/>
      <c r="E185" s="50"/>
      <c r="F185" s="50"/>
      <c r="G185" s="678"/>
      <c r="H185" s="50"/>
      <c r="I185" s="50"/>
      <c r="J185" s="50"/>
      <c r="K185" s="50"/>
      <c r="L185" s="50"/>
      <c r="M185" s="50"/>
      <c r="N185" s="50"/>
      <c r="O185" s="50"/>
      <c r="P185" s="50"/>
      <c r="Q185" s="50"/>
      <c r="R185" s="50"/>
      <c r="S185" s="50"/>
      <c r="T185" s="50"/>
      <c r="U185" s="50"/>
      <c r="V185" s="50"/>
    </row>
    <row r="186">
      <c r="A186" s="50"/>
      <c r="B186" s="50"/>
      <c r="C186" s="50"/>
      <c r="D186" s="50"/>
      <c r="E186" s="50"/>
      <c r="F186" s="50"/>
      <c r="G186" s="678"/>
      <c r="H186" s="50"/>
      <c r="I186" s="50"/>
      <c r="J186" s="50"/>
      <c r="K186" s="50"/>
      <c r="L186" s="50"/>
      <c r="M186" s="50"/>
      <c r="N186" s="50"/>
      <c r="O186" s="50"/>
      <c r="P186" s="50"/>
      <c r="Q186" s="50"/>
      <c r="R186" s="50"/>
      <c r="S186" s="50"/>
      <c r="T186" s="50"/>
      <c r="U186" s="50"/>
      <c r="V186" s="50"/>
    </row>
    <row r="187">
      <c r="A187" s="50"/>
      <c r="B187" s="50"/>
      <c r="C187" s="50"/>
      <c r="D187" s="50"/>
      <c r="E187" s="50"/>
      <c r="F187" s="50"/>
      <c r="G187" s="678"/>
      <c r="H187" s="50"/>
      <c r="I187" s="50"/>
      <c r="J187" s="50"/>
      <c r="K187" s="50"/>
      <c r="L187" s="50"/>
      <c r="M187" s="50"/>
      <c r="N187" s="50"/>
      <c r="O187" s="50"/>
      <c r="P187" s="50"/>
      <c r="Q187" s="50"/>
      <c r="R187" s="50"/>
      <c r="S187" s="50"/>
      <c r="T187" s="50"/>
      <c r="U187" s="50"/>
      <c r="V187" s="50"/>
    </row>
    <row r="188">
      <c r="A188" s="50"/>
      <c r="B188" s="50"/>
      <c r="C188" s="50"/>
      <c r="D188" s="50"/>
      <c r="E188" s="50"/>
      <c r="F188" s="50"/>
      <c r="G188" s="678"/>
      <c r="H188" s="50"/>
      <c r="I188" s="50"/>
      <c r="J188" s="50"/>
      <c r="K188" s="50"/>
      <c r="L188" s="50"/>
      <c r="M188" s="50"/>
      <c r="N188" s="50"/>
      <c r="O188" s="50"/>
      <c r="P188" s="50"/>
      <c r="Q188" s="50"/>
      <c r="R188" s="50"/>
      <c r="S188" s="50"/>
      <c r="T188" s="50"/>
      <c r="U188" s="50"/>
      <c r="V188" s="50"/>
    </row>
    <row r="189">
      <c r="A189" s="50"/>
      <c r="B189" s="50"/>
      <c r="C189" s="50"/>
      <c r="D189" s="50"/>
      <c r="E189" s="50"/>
      <c r="F189" s="50"/>
      <c r="G189" s="678"/>
      <c r="H189" s="50"/>
      <c r="I189" s="50"/>
      <c r="J189" s="50"/>
      <c r="K189" s="50"/>
      <c r="L189" s="50"/>
      <c r="M189" s="50"/>
      <c r="N189" s="50"/>
      <c r="O189" s="50"/>
      <c r="P189" s="50"/>
      <c r="Q189" s="50"/>
      <c r="R189" s="50"/>
      <c r="S189" s="50"/>
      <c r="T189" s="50"/>
      <c r="U189" s="50"/>
      <c r="V189" s="50"/>
    </row>
    <row r="190">
      <c r="A190" s="50"/>
      <c r="B190" s="50"/>
      <c r="C190" s="50"/>
      <c r="D190" s="50"/>
      <c r="E190" s="50"/>
      <c r="F190" s="50"/>
      <c r="G190" s="678"/>
      <c r="H190" s="50"/>
      <c r="I190" s="50"/>
      <c r="J190" s="50"/>
      <c r="K190" s="50"/>
      <c r="L190" s="50"/>
      <c r="M190" s="50"/>
      <c r="N190" s="50"/>
      <c r="O190" s="50"/>
      <c r="P190" s="50"/>
      <c r="Q190" s="50"/>
      <c r="R190" s="50"/>
      <c r="S190" s="50"/>
      <c r="T190" s="50"/>
      <c r="U190" s="50"/>
      <c r="V190" s="50"/>
    </row>
    <row r="191">
      <c r="A191" s="50"/>
      <c r="B191" s="50"/>
      <c r="C191" s="50"/>
      <c r="D191" s="50"/>
      <c r="E191" s="50"/>
      <c r="F191" s="50"/>
      <c r="G191" s="678"/>
      <c r="H191" s="50"/>
      <c r="I191" s="50"/>
      <c r="J191" s="50"/>
      <c r="K191" s="50"/>
      <c r="L191" s="50"/>
      <c r="M191" s="50"/>
      <c r="N191" s="50"/>
      <c r="O191" s="50"/>
      <c r="P191" s="50"/>
      <c r="Q191" s="50"/>
      <c r="R191" s="50"/>
      <c r="S191" s="50"/>
      <c r="T191" s="50"/>
      <c r="U191" s="50"/>
      <c r="V191" s="50"/>
    </row>
    <row r="192">
      <c r="A192" s="50"/>
      <c r="B192" s="50"/>
      <c r="C192" s="50"/>
      <c r="D192" s="50"/>
      <c r="E192" s="50"/>
      <c r="F192" s="50"/>
      <c r="G192" s="678"/>
      <c r="H192" s="50"/>
      <c r="I192" s="50"/>
      <c r="J192" s="50"/>
      <c r="K192" s="50"/>
      <c r="L192" s="50"/>
      <c r="M192" s="50"/>
      <c r="N192" s="50"/>
      <c r="O192" s="50"/>
      <c r="P192" s="50"/>
      <c r="Q192" s="50"/>
      <c r="R192" s="50"/>
      <c r="S192" s="50"/>
      <c r="T192" s="50"/>
      <c r="U192" s="50"/>
      <c r="V192" s="50"/>
    </row>
    <row r="193">
      <c r="A193" s="50"/>
      <c r="B193" s="50"/>
      <c r="C193" s="50"/>
      <c r="D193" s="50"/>
      <c r="E193" s="50"/>
      <c r="F193" s="50"/>
      <c r="G193" s="678"/>
      <c r="H193" s="50"/>
      <c r="I193" s="50"/>
      <c r="J193" s="50"/>
      <c r="K193" s="50"/>
      <c r="L193" s="50"/>
      <c r="M193" s="50"/>
      <c r="N193" s="50"/>
      <c r="O193" s="50"/>
      <c r="P193" s="50"/>
      <c r="Q193" s="50"/>
      <c r="R193" s="50"/>
      <c r="S193" s="50"/>
      <c r="T193" s="50"/>
      <c r="U193" s="50"/>
      <c r="V193" s="50"/>
    </row>
    <row r="194">
      <c r="A194" s="50"/>
      <c r="B194" s="50"/>
      <c r="C194" s="50"/>
      <c r="D194" s="50"/>
      <c r="E194" s="50"/>
      <c r="F194" s="50"/>
      <c r="G194" s="678"/>
      <c r="H194" s="50"/>
      <c r="I194" s="50"/>
      <c r="J194" s="50"/>
      <c r="K194" s="50"/>
      <c r="L194" s="50"/>
      <c r="M194" s="50"/>
      <c r="N194" s="50"/>
      <c r="O194" s="50"/>
      <c r="P194" s="50"/>
      <c r="Q194" s="50"/>
      <c r="R194" s="50"/>
      <c r="S194" s="50"/>
      <c r="T194" s="50"/>
      <c r="U194" s="50"/>
      <c r="V194" s="50"/>
    </row>
    <row r="195">
      <c r="A195" s="50"/>
      <c r="B195" s="50"/>
      <c r="C195" s="50"/>
      <c r="D195" s="50"/>
      <c r="E195" s="50"/>
      <c r="F195" s="50"/>
      <c r="G195" s="678"/>
      <c r="H195" s="50"/>
      <c r="I195" s="50"/>
      <c r="J195" s="50"/>
      <c r="K195" s="50"/>
      <c r="L195" s="50"/>
      <c r="M195" s="50"/>
      <c r="N195" s="50"/>
      <c r="O195" s="50"/>
      <c r="P195" s="50"/>
      <c r="Q195" s="50"/>
      <c r="R195" s="50"/>
      <c r="S195" s="50"/>
      <c r="T195" s="50"/>
      <c r="U195" s="50"/>
      <c r="V195" s="50"/>
    </row>
    <row r="196">
      <c r="A196" s="50"/>
      <c r="B196" s="50"/>
      <c r="C196" s="50"/>
      <c r="D196" s="50"/>
      <c r="E196" s="50"/>
      <c r="F196" s="50"/>
      <c r="G196" s="678"/>
      <c r="H196" s="50"/>
      <c r="I196" s="50"/>
      <c r="J196" s="50"/>
      <c r="K196" s="50"/>
      <c r="L196" s="50"/>
      <c r="M196" s="50"/>
      <c r="N196" s="50"/>
      <c r="O196" s="50"/>
      <c r="P196" s="50"/>
      <c r="Q196" s="50"/>
      <c r="R196" s="50"/>
      <c r="S196" s="50"/>
      <c r="T196" s="50"/>
      <c r="U196" s="50"/>
      <c r="V196" s="50"/>
    </row>
    <row r="197">
      <c r="A197" s="50"/>
      <c r="B197" s="50"/>
      <c r="C197" s="50"/>
      <c r="D197" s="50"/>
      <c r="E197" s="50"/>
      <c r="F197" s="50"/>
      <c r="G197" s="678"/>
      <c r="H197" s="50"/>
      <c r="I197" s="50"/>
      <c r="J197" s="50"/>
      <c r="K197" s="50"/>
      <c r="L197" s="50"/>
      <c r="M197" s="50"/>
      <c r="N197" s="50"/>
      <c r="O197" s="50"/>
      <c r="P197" s="50"/>
      <c r="Q197" s="50"/>
      <c r="R197" s="50"/>
      <c r="S197" s="50"/>
      <c r="T197" s="50"/>
      <c r="U197" s="50"/>
      <c r="V197" s="50"/>
    </row>
    <row r="198">
      <c r="A198" s="50"/>
      <c r="B198" s="50"/>
      <c r="C198" s="50"/>
      <c r="D198" s="50"/>
      <c r="E198" s="50"/>
      <c r="F198" s="50"/>
      <c r="G198" s="678"/>
      <c r="H198" s="50"/>
      <c r="I198" s="50"/>
      <c r="J198" s="50"/>
      <c r="K198" s="50"/>
      <c r="L198" s="50"/>
      <c r="M198" s="50"/>
      <c r="N198" s="50"/>
      <c r="O198" s="50"/>
      <c r="P198" s="50"/>
      <c r="Q198" s="50"/>
      <c r="R198" s="50"/>
      <c r="S198" s="50"/>
      <c r="T198" s="50"/>
      <c r="U198" s="50"/>
      <c r="V198" s="50"/>
    </row>
    <row r="199">
      <c r="A199" s="50"/>
      <c r="B199" s="50"/>
      <c r="C199" s="50"/>
      <c r="D199" s="50"/>
      <c r="E199" s="50"/>
      <c r="F199" s="50"/>
      <c r="G199" s="678"/>
      <c r="H199" s="50"/>
      <c r="I199" s="50"/>
      <c r="J199" s="50"/>
      <c r="K199" s="50"/>
      <c r="L199" s="50"/>
      <c r="M199" s="50"/>
      <c r="N199" s="50"/>
      <c r="O199" s="50"/>
      <c r="P199" s="50"/>
      <c r="Q199" s="50"/>
      <c r="R199" s="50"/>
      <c r="S199" s="50"/>
      <c r="T199" s="50"/>
      <c r="U199" s="50"/>
      <c r="V199" s="50"/>
    </row>
    <row r="200">
      <c r="A200" s="50"/>
      <c r="B200" s="50"/>
      <c r="C200" s="50"/>
      <c r="D200" s="50"/>
      <c r="E200" s="50"/>
      <c r="F200" s="50"/>
      <c r="G200" s="678"/>
      <c r="H200" s="50"/>
      <c r="I200" s="50"/>
      <c r="J200" s="50"/>
      <c r="K200" s="50"/>
      <c r="L200" s="50"/>
      <c r="M200" s="50"/>
      <c r="N200" s="50"/>
      <c r="O200" s="50"/>
      <c r="P200" s="50"/>
      <c r="Q200" s="50"/>
      <c r="R200" s="50"/>
      <c r="S200" s="50"/>
      <c r="T200" s="50"/>
      <c r="U200" s="50"/>
      <c r="V200" s="50"/>
    </row>
    <row r="201">
      <c r="A201" s="50"/>
      <c r="B201" s="50"/>
      <c r="C201" s="50"/>
      <c r="D201" s="50"/>
      <c r="E201" s="50"/>
      <c r="F201" s="50"/>
      <c r="G201" s="678"/>
      <c r="H201" s="50"/>
      <c r="I201" s="50"/>
      <c r="J201" s="50"/>
      <c r="K201" s="50"/>
      <c r="L201" s="50"/>
      <c r="M201" s="50"/>
      <c r="N201" s="50"/>
      <c r="O201" s="50"/>
      <c r="P201" s="50"/>
      <c r="Q201" s="50"/>
      <c r="R201" s="50"/>
      <c r="S201" s="50"/>
      <c r="T201" s="50"/>
      <c r="U201" s="50"/>
      <c r="V201" s="50"/>
    </row>
    <row r="202">
      <c r="A202" s="50"/>
      <c r="B202" s="50"/>
      <c r="C202" s="50"/>
      <c r="D202" s="50"/>
      <c r="E202" s="50"/>
      <c r="F202" s="50"/>
      <c r="G202" s="678"/>
      <c r="H202" s="50"/>
      <c r="I202" s="50"/>
      <c r="J202" s="50"/>
      <c r="K202" s="50"/>
      <c r="L202" s="50"/>
      <c r="M202" s="50"/>
      <c r="N202" s="50"/>
      <c r="O202" s="50"/>
      <c r="P202" s="50"/>
      <c r="Q202" s="50"/>
      <c r="R202" s="50"/>
      <c r="S202" s="50"/>
      <c r="T202" s="50"/>
      <c r="U202" s="50"/>
      <c r="V202" s="50"/>
    </row>
    <row r="203">
      <c r="A203" s="50"/>
      <c r="B203" s="50"/>
      <c r="C203" s="50"/>
      <c r="D203" s="50"/>
      <c r="E203" s="50"/>
      <c r="F203" s="50"/>
      <c r="G203" s="678"/>
      <c r="H203" s="50"/>
      <c r="I203" s="50"/>
      <c r="J203" s="50"/>
      <c r="K203" s="50"/>
      <c r="L203" s="50"/>
      <c r="M203" s="50"/>
      <c r="N203" s="50"/>
      <c r="O203" s="50"/>
      <c r="P203" s="50"/>
      <c r="Q203" s="50"/>
      <c r="R203" s="50"/>
      <c r="S203" s="50"/>
      <c r="T203" s="50"/>
      <c r="U203" s="50"/>
      <c r="V203" s="50"/>
    </row>
    <row r="204">
      <c r="A204" s="50"/>
      <c r="B204" s="50"/>
      <c r="C204" s="50"/>
      <c r="D204" s="50"/>
      <c r="E204" s="50"/>
      <c r="F204" s="50"/>
      <c r="G204" s="678"/>
      <c r="H204" s="50"/>
      <c r="I204" s="50"/>
      <c r="J204" s="50"/>
      <c r="K204" s="50"/>
      <c r="L204" s="50"/>
      <c r="M204" s="50"/>
      <c r="N204" s="50"/>
      <c r="O204" s="50"/>
      <c r="P204" s="50"/>
      <c r="Q204" s="50"/>
      <c r="R204" s="50"/>
      <c r="S204" s="50"/>
      <c r="T204" s="50"/>
      <c r="U204" s="50"/>
      <c r="V204" s="50"/>
    </row>
    <row r="205">
      <c r="A205" s="50"/>
      <c r="B205" s="50"/>
      <c r="C205" s="50"/>
      <c r="D205" s="50"/>
      <c r="E205" s="50"/>
      <c r="F205" s="50"/>
      <c r="G205" s="678"/>
      <c r="H205" s="50"/>
      <c r="I205" s="50"/>
      <c r="J205" s="50"/>
      <c r="K205" s="50"/>
      <c r="L205" s="50"/>
      <c r="M205" s="50"/>
      <c r="N205" s="50"/>
      <c r="O205" s="50"/>
      <c r="P205" s="50"/>
      <c r="Q205" s="50"/>
      <c r="R205" s="50"/>
      <c r="S205" s="50"/>
      <c r="T205" s="50"/>
      <c r="U205" s="50"/>
      <c r="V205" s="50"/>
    </row>
    <row r="206">
      <c r="A206" s="50"/>
      <c r="B206" s="50"/>
      <c r="C206" s="50"/>
      <c r="D206" s="50"/>
      <c r="E206" s="50"/>
      <c r="F206" s="50"/>
      <c r="G206" s="678"/>
      <c r="H206" s="50"/>
      <c r="I206" s="50"/>
      <c r="J206" s="50"/>
      <c r="K206" s="50"/>
      <c r="L206" s="50"/>
      <c r="M206" s="50"/>
      <c r="N206" s="50"/>
      <c r="O206" s="50"/>
      <c r="P206" s="50"/>
      <c r="Q206" s="50"/>
      <c r="R206" s="50"/>
      <c r="S206" s="50"/>
      <c r="T206" s="50"/>
      <c r="U206" s="50"/>
      <c r="V206" s="50"/>
    </row>
    <row r="207">
      <c r="A207" s="50"/>
      <c r="B207" s="50"/>
      <c r="C207" s="50"/>
      <c r="D207" s="50"/>
      <c r="E207" s="50"/>
      <c r="F207" s="50"/>
      <c r="G207" s="678"/>
      <c r="H207" s="50"/>
      <c r="I207" s="50"/>
      <c r="J207" s="50"/>
      <c r="K207" s="50"/>
      <c r="L207" s="50"/>
      <c r="M207" s="50"/>
      <c r="N207" s="50"/>
      <c r="O207" s="50"/>
      <c r="P207" s="50"/>
      <c r="Q207" s="50"/>
      <c r="R207" s="50"/>
      <c r="S207" s="50"/>
      <c r="T207" s="50"/>
      <c r="U207" s="50"/>
      <c r="V207" s="50"/>
    </row>
    <row r="208">
      <c r="A208" s="50"/>
      <c r="B208" s="50"/>
      <c r="C208" s="50"/>
      <c r="D208" s="50"/>
      <c r="E208" s="50"/>
      <c r="F208" s="50"/>
      <c r="G208" s="678"/>
      <c r="H208" s="50"/>
      <c r="I208" s="50"/>
      <c r="J208" s="50"/>
      <c r="K208" s="50"/>
      <c r="L208" s="50"/>
      <c r="M208" s="50"/>
      <c r="N208" s="50"/>
      <c r="O208" s="50"/>
      <c r="P208" s="50"/>
      <c r="Q208" s="50"/>
      <c r="R208" s="50"/>
      <c r="S208" s="50"/>
      <c r="T208" s="50"/>
      <c r="U208" s="50"/>
      <c r="V208" s="50"/>
    </row>
    <row r="209">
      <c r="A209" s="50"/>
      <c r="B209" s="50"/>
      <c r="C209" s="50"/>
      <c r="D209" s="50"/>
      <c r="E209" s="50"/>
      <c r="F209" s="50"/>
      <c r="G209" s="678"/>
      <c r="H209" s="50"/>
      <c r="I209" s="50"/>
      <c r="J209" s="50"/>
      <c r="K209" s="50"/>
      <c r="L209" s="50"/>
      <c r="M209" s="50"/>
      <c r="N209" s="50"/>
      <c r="O209" s="50"/>
      <c r="P209" s="50"/>
      <c r="Q209" s="50"/>
      <c r="R209" s="50"/>
      <c r="S209" s="50"/>
      <c r="T209" s="50"/>
      <c r="U209" s="50"/>
      <c r="V209" s="50"/>
    </row>
    <row r="210">
      <c r="A210" s="50"/>
      <c r="B210" s="50"/>
      <c r="C210" s="50"/>
      <c r="D210" s="50"/>
      <c r="E210" s="50"/>
      <c r="F210" s="50"/>
      <c r="G210" s="678"/>
      <c r="H210" s="50"/>
      <c r="I210" s="50"/>
      <c r="J210" s="50"/>
      <c r="K210" s="50"/>
      <c r="L210" s="50"/>
      <c r="M210" s="50"/>
      <c r="N210" s="50"/>
      <c r="O210" s="50"/>
      <c r="P210" s="50"/>
      <c r="Q210" s="50"/>
      <c r="R210" s="50"/>
      <c r="S210" s="50"/>
      <c r="T210" s="50"/>
      <c r="U210" s="50"/>
      <c r="V210" s="50"/>
    </row>
    <row r="211">
      <c r="A211" s="50"/>
      <c r="B211" s="50"/>
      <c r="C211" s="50"/>
      <c r="D211" s="50"/>
      <c r="E211" s="50"/>
      <c r="F211" s="50"/>
      <c r="G211" s="678"/>
      <c r="H211" s="50"/>
      <c r="I211" s="50"/>
      <c r="J211" s="50"/>
      <c r="K211" s="50"/>
      <c r="L211" s="50"/>
      <c r="M211" s="50"/>
      <c r="N211" s="50"/>
      <c r="O211" s="50"/>
      <c r="P211" s="50"/>
      <c r="Q211" s="50"/>
      <c r="R211" s="50"/>
      <c r="S211" s="50"/>
      <c r="T211" s="50"/>
      <c r="U211" s="50"/>
      <c r="V211" s="50"/>
    </row>
    <row r="212">
      <c r="A212" s="50"/>
      <c r="B212" s="50"/>
      <c r="C212" s="50"/>
      <c r="D212" s="50"/>
      <c r="E212" s="50"/>
      <c r="F212" s="50"/>
      <c r="G212" s="678"/>
      <c r="H212" s="50"/>
      <c r="I212" s="50"/>
      <c r="J212" s="50"/>
      <c r="K212" s="50"/>
      <c r="L212" s="50"/>
      <c r="M212" s="50"/>
      <c r="N212" s="50"/>
      <c r="O212" s="50"/>
      <c r="P212" s="50"/>
      <c r="Q212" s="50"/>
      <c r="R212" s="50"/>
      <c r="S212" s="50"/>
      <c r="T212" s="50"/>
      <c r="U212" s="50"/>
      <c r="V212" s="50"/>
    </row>
    <row r="213">
      <c r="A213" s="50"/>
      <c r="B213" s="50"/>
      <c r="C213" s="50"/>
      <c r="D213" s="50"/>
      <c r="E213" s="50"/>
      <c r="F213" s="50"/>
      <c r="G213" s="678"/>
      <c r="H213" s="50"/>
      <c r="I213" s="50"/>
      <c r="J213" s="50"/>
      <c r="K213" s="50"/>
      <c r="L213" s="50"/>
      <c r="M213" s="50"/>
      <c r="N213" s="50"/>
      <c r="O213" s="50"/>
      <c r="P213" s="50"/>
      <c r="Q213" s="50"/>
      <c r="R213" s="50"/>
      <c r="S213" s="50"/>
      <c r="T213" s="50"/>
      <c r="U213" s="50"/>
      <c r="V213" s="50"/>
    </row>
    <row r="214">
      <c r="A214" s="50"/>
      <c r="B214" s="50"/>
      <c r="C214" s="50"/>
      <c r="D214" s="50"/>
      <c r="E214" s="50"/>
      <c r="F214" s="50"/>
      <c r="G214" s="678"/>
      <c r="H214" s="50"/>
      <c r="I214" s="50"/>
      <c r="J214" s="50"/>
      <c r="K214" s="50"/>
      <c r="L214" s="50"/>
      <c r="M214" s="50"/>
      <c r="N214" s="50"/>
      <c r="O214" s="50"/>
      <c r="P214" s="50"/>
      <c r="Q214" s="50"/>
      <c r="R214" s="50"/>
      <c r="S214" s="50"/>
      <c r="T214" s="50"/>
      <c r="U214" s="50"/>
      <c r="V214" s="50"/>
    </row>
    <row r="215">
      <c r="A215" s="50"/>
      <c r="B215" s="50"/>
      <c r="C215" s="50"/>
      <c r="D215" s="50"/>
      <c r="E215" s="50"/>
      <c r="F215" s="50"/>
      <c r="G215" s="678"/>
      <c r="H215" s="50"/>
      <c r="I215" s="50"/>
      <c r="J215" s="50"/>
      <c r="K215" s="50"/>
      <c r="L215" s="50"/>
      <c r="M215" s="50"/>
      <c r="N215" s="50"/>
      <c r="O215" s="50"/>
      <c r="P215" s="50"/>
      <c r="Q215" s="50"/>
      <c r="R215" s="50"/>
      <c r="S215" s="50"/>
      <c r="T215" s="50"/>
      <c r="U215" s="50"/>
      <c r="V215" s="50"/>
    </row>
    <row r="216">
      <c r="A216" s="50"/>
      <c r="B216" s="50"/>
      <c r="C216" s="50"/>
      <c r="D216" s="50"/>
      <c r="E216" s="50"/>
      <c r="F216" s="50"/>
      <c r="G216" s="678"/>
      <c r="H216" s="50"/>
      <c r="I216" s="50"/>
      <c r="J216" s="50"/>
      <c r="K216" s="50"/>
      <c r="L216" s="50"/>
      <c r="M216" s="50"/>
      <c r="N216" s="50"/>
      <c r="O216" s="50"/>
      <c r="P216" s="50"/>
      <c r="Q216" s="50"/>
      <c r="R216" s="50"/>
      <c r="S216" s="50"/>
      <c r="T216" s="50"/>
      <c r="U216" s="50"/>
      <c r="V216" s="50"/>
    </row>
    <row r="217">
      <c r="A217" s="50"/>
      <c r="B217" s="50"/>
      <c r="C217" s="50"/>
      <c r="D217" s="50"/>
      <c r="E217" s="50"/>
      <c r="F217" s="50"/>
      <c r="G217" s="678"/>
      <c r="H217" s="50"/>
      <c r="I217" s="50"/>
      <c r="J217" s="50"/>
      <c r="K217" s="50"/>
      <c r="L217" s="50"/>
      <c r="M217" s="50"/>
      <c r="N217" s="50"/>
      <c r="O217" s="50"/>
      <c r="P217" s="50"/>
      <c r="Q217" s="50"/>
      <c r="R217" s="50"/>
      <c r="S217" s="50"/>
      <c r="T217" s="50"/>
      <c r="U217" s="50"/>
      <c r="V217" s="50"/>
    </row>
    <row r="218">
      <c r="A218" s="50"/>
      <c r="B218" s="50"/>
      <c r="C218" s="50"/>
      <c r="D218" s="50"/>
      <c r="E218" s="50"/>
      <c r="F218" s="50"/>
      <c r="G218" s="678"/>
      <c r="H218" s="50"/>
      <c r="I218" s="50"/>
      <c r="J218" s="50"/>
      <c r="K218" s="50"/>
      <c r="L218" s="50"/>
      <c r="M218" s="50"/>
      <c r="N218" s="50"/>
      <c r="O218" s="50"/>
      <c r="P218" s="50"/>
      <c r="Q218" s="50"/>
      <c r="R218" s="50"/>
      <c r="S218" s="50"/>
      <c r="T218" s="50"/>
      <c r="U218" s="50"/>
      <c r="V218" s="50"/>
    </row>
    <row r="219">
      <c r="A219" s="50"/>
      <c r="B219" s="50"/>
      <c r="C219" s="50"/>
      <c r="D219" s="50"/>
      <c r="E219" s="50"/>
      <c r="F219" s="50"/>
      <c r="G219" s="678"/>
      <c r="H219" s="50"/>
      <c r="I219" s="50"/>
      <c r="J219" s="50"/>
      <c r="K219" s="50"/>
      <c r="L219" s="50"/>
      <c r="M219" s="50"/>
      <c r="N219" s="50"/>
      <c r="O219" s="50"/>
      <c r="P219" s="50"/>
      <c r="Q219" s="50"/>
      <c r="R219" s="50"/>
      <c r="S219" s="50"/>
      <c r="T219" s="50"/>
      <c r="U219" s="50"/>
      <c r="V219" s="50"/>
    </row>
    <row r="220">
      <c r="A220" s="50"/>
      <c r="B220" s="50"/>
      <c r="C220" s="50"/>
      <c r="D220" s="50"/>
      <c r="E220" s="50"/>
      <c r="F220" s="50"/>
      <c r="G220" s="678"/>
      <c r="H220" s="50"/>
      <c r="I220" s="50"/>
      <c r="J220" s="50"/>
      <c r="K220" s="50"/>
      <c r="L220" s="50"/>
      <c r="M220" s="50"/>
      <c r="N220" s="50"/>
      <c r="O220" s="50"/>
      <c r="P220" s="50"/>
      <c r="Q220" s="50"/>
      <c r="R220" s="50"/>
      <c r="S220" s="50"/>
      <c r="T220" s="50"/>
      <c r="U220" s="50"/>
      <c r="V220" s="50"/>
    </row>
    <row r="221">
      <c r="A221" s="50"/>
      <c r="B221" s="50"/>
      <c r="C221" s="50"/>
      <c r="D221" s="50"/>
      <c r="E221" s="50"/>
      <c r="F221" s="50"/>
      <c r="G221" s="678"/>
      <c r="H221" s="50"/>
      <c r="I221" s="50"/>
      <c r="J221" s="50"/>
      <c r="K221" s="50"/>
      <c r="L221" s="50"/>
      <c r="M221" s="50"/>
      <c r="N221" s="50"/>
      <c r="O221" s="50"/>
      <c r="P221" s="50"/>
      <c r="Q221" s="50"/>
      <c r="R221" s="50"/>
      <c r="S221" s="50"/>
      <c r="T221" s="50"/>
      <c r="U221" s="50"/>
      <c r="V221" s="50"/>
    </row>
    <row r="222">
      <c r="A222" s="50"/>
      <c r="B222" s="50"/>
      <c r="C222" s="50"/>
      <c r="D222" s="50"/>
      <c r="E222" s="50"/>
      <c r="F222" s="50"/>
      <c r="G222" s="678"/>
      <c r="H222" s="50"/>
      <c r="I222" s="50"/>
      <c r="J222" s="50"/>
      <c r="K222" s="50"/>
      <c r="L222" s="50"/>
      <c r="M222" s="50"/>
      <c r="N222" s="50"/>
      <c r="O222" s="50"/>
      <c r="P222" s="50"/>
      <c r="Q222" s="50"/>
      <c r="R222" s="50"/>
      <c r="S222" s="50"/>
      <c r="T222" s="50"/>
      <c r="U222" s="50"/>
      <c r="V222" s="50"/>
    </row>
    <row r="223">
      <c r="A223" s="50"/>
      <c r="B223" s="50"/>
      <c r="C223" s="50"/>
      <c r="D223" s="50"/>
      <c r="E223" s="50"/>
      <c r="F223" s="50"/>
      <c r="G223" s="678"/>
      <c r="H223" s="50"/>
      <c r="I223" s="50"/>
      <c r="J223" s="50"/>
      <c r="K223" s="50"/>
      <c r="L223" s="50"/>
      <c r="M223" s="50"/>
      <c r="N223" s="50"/>
      <c r="O223" s="50"/>
      <c r="P223" s="50"/>
      <c r="Q223" s="50"/>
      <c r="R223" s="50"/>
      <c r="S223" s="50"/>
      <c r="T223" s="50"/>
      <c r="U223" s="50"/>
      <c r="V223" s="50"/>
    </row>
    <row r="224">
      <c r="A224" s="50"/>
      <c r="B224" s="50"/>
      <c r="C224" s="50"/>
      <c r="D224" s="50"/>
      <c r="E224" s="50"/>
      <c r="F224" s="50"/>
      <c r="G224" s="678"/>
      <c r="H224" s="50"/>
      <c r="I224" s="50"/>
      <c r="J224" s="50"/>
      <c r="K224" s="50"/>
      <c r="L224" s="50"/>
      <c r="M224" s="50"/>
      <c r="N224" s="50"/>
      <c r="O224" s="50"/>
      <c r="P224" s="50"/>
      <c r="Q224" s="50"/>
      <c r="R224" s="50"/>
      <c r="S224" s="50"/>
      <c r="T224" s="50"/>
      <c r="U224" s="50"/>
      <c r="V224" s="50"/>
    </row>
    <row r="225">
      <c r="A225" s="50"/>
      <c r="B225" s="50"/>
      <c r="C225" s="50"/>
      <c r="D225" s="50"/>
      <c r="E225" s="50"/>
      <c r="F225" s="50"/>
      <c r="G225" s="678"/>
      <c r="H225" s="50"/>
      <c r="I225" s="50"/>
      <c r="J225" s="50"/>
      <c r="K225" s="50"/>
      <c r="L225" s="50"/>
      <c r="M225" s="50"/>
      <c r="N225" s="50"/>
      <c r="O225" s="50"/>
      <c r="P225" s="50"/>
      <c r="Q225" s="50"/>
      <c r="R225" s="50"/>
      <c r="S225" s="50"/>
      <c r="T225" s="50"/>
      <c r="U225" s="50"/>
      <c r="V225" s="50"/>
    </row>
    <row r="226">
      <c r="A226" s="50"/>
      <c r="B226" s="50"/>
      <c r="C226" s="50"/>
      <c r="D226" s="50"/>
      <c r="E226" s="50"/>
      <c r="F226" s="50"/>
      <c r="G226" s="678"/>
      <c r="H226" s="50"/>
      <c r="I226" s="50"/>
      <c r="J226" s="50"/>
      <c r="K226" s="50"/>
      <c r="L226" s="50"/>
      <c r="M226" s="50"/>
      <c r="N226" s="50"/>
      <c r="O226" s="50"/>
      <c r="P226" s="50"/>
      <c r="Q226" s="50"/>
      <c r="R226" s="50"/>
      <c r="S226" s="50"/>
      <c r="T226" s="50"/>
      <c r="U226" s="50"/>
      <c r="V226" s="50"/>
    </row>
    <row r="227">
      <c r="A227" s="50"/>
      <c r="B227" s="50"/>
      <c r="C227" s="50"/>
      <c r="D227" s="50"/>
      <c r="E227" s="50"/>
      <c r="F227" s="50"/>
      <c r="G227" s="678"/>
      <c r="H227" s="50"/>
      <c r="I227" s="50"/>
      <c r="J227" s="50"/>
      <c r="K227" s="50"/>
      <c r="L227" s="50"/>
      <c r="M227" s="50"/>
      <c r="N227" s="50"/>
      <c r="O227" s="50"/>
      <c r="P227" s="50"/>
      <c r="Q227" s="50"/>
      <c r="R227" s="50"/>
      <c r="S227" s="50"/>
      <c r="T227" s="50"/>
      <c r="U227" s="50"/>
      <c r="V227" s="50"/>
    </row>
    <row r="228">
      <c r="A228" s="50"/>
      <c r="B228" s="50"/>
      <c r="C228" s="50"/>
      <c r="D228" s="50"/>
      <c r="E228" s="50"/>
      <c r="F228" s="50"/>
      <c r="G228" s="678"/>
      <c r="H228" s="50"/>
      <c r="I228" s="50"/>
      <c r="J228" s="50"/>
      <c r="K228" s="50"/>
      <c r="L228" s="50"/>
      <c r="M228" s="50"/>
      <c r="N228" s="50"/>
      <c r="O228" s="50"/>
      <c r="P228" s="50"/>
      <c r="Q228" s="50"/>
      <c r="R228" s="50"/>
      <c r="S228" s="50"/>
      <c r="T228" s="50"/>
      <c r="U228" s="50"/>
      <c r="V228" s="50"/>
    </row>
    <row r="229">
      <c r="A229" s="50"/>
      <c r="B229" s="50"/>
      <c r="C229" s="50"/>
      <c r="D229" s="50"/>
      <c r="E229" s="50"/>
      <c r="F229" s="50"/>
      <c r="G229" s="678"/>
      <c r="H229" s="50"/>
      <c r="I229" s="50"/>
      <c r="J229" s="50"/>
      <c r="K229" s="50"/>
      <c r="L229" s="50"/>
      <c r="M229" s="50"/>
      <c r="N229" s="50"/>
      <c r="O229" s="50"/>
      <c r="P229" s="50"/>
      <c r="Q229" s="50"/>
      <c r="R229" s="50"/>
      <c r="S229" s="50"/>
      <c r="T229" s="50"/>
      <c r="U229" s="50"/>
      <c r="V229" s="50"/>
    </row>
    <row r="230">
      <c r="A230" s="50"/>
      <c r="B230" s="50"/>
      <c r="C230" s="50"/>
      <c r="D230" s="50"/>
      <c r="E230" s="50"/>
      <c r="F230" s="50"/>
      <c r="G230" s="678"/>
      <c r="H230" s="50"/>
      <c r="I230" s="50"/>
      <c r="J230" s="50"/>
      <c r="K230" s="50"/>
      <c r="L230" s="50"/>
      <c r="M230" s="50"/>
      <c r="N230" s="50"/>
      <c r="O230" s="50"/>
      <c r="P230" s="50"/>
      <c r="Q230" s="50"/>
      <c r="R230" s="50"/>
      <c r="S230" s="50"/>
      <c r="T230" s="50"/>
      <c r="U230" s="50"/>
      <c r="V230" s="50"/>
    </row>
    <row r="231">
      <c r="A231" s="50"/>
      <c r="B231" s="50"/>
      <c r="C231" s="50"/>
      <c r="D231" s="50"/>
      <c r="E231" s="50"/>
      <c r="F231" s="50"/>
      <c r="G231" s="678"/>
      <c r="H231" s="50"/>
      <c r="I231" s="50"/>
      <c r="J231" s="50"/>
      <c r="K231" s="50"/>
      <c r="L231" s="50"/>
      <c r="M231" s="50"/>
      <c r="N231" s="50"/>
      <c r="O231" s="50"/>
      <c r="P231" s="50"/>
      <c r="Q231" s="50"/>
      <c r="R231" s="50"/>
      <c r="S231" s="50"/>
      <c r="T231" s="50"/>
      <c r="U231" s="50"/>
      <c r="V231" s="50"/>
    </row>
    <row r="232">
      <c r="A232" s="50"/>
      <c r="B232" s="50"/>
      <c r="C232" s="50"/>
      <c r="D232" s="50"/>
      <c r="E232" s="50"/>
      <c r="F232" s="50"/>
      <c r="G232" s="678"/>
      <c r="H232" s="50"/>
      <c r="I232" s="50"/>
      <c r="J232" s="50"/>
      <c r="K232" s="50"/>
      <c r="L232" s="50"/>
      <c r="M232" s="50"/>
      <c r="N232" s="50"/>
      <c r="O232" s="50"/>
      <c r="P232" s="50"/>
      <c r="Q232" s="50"/>
      <c r="R232" s="50"/>
      <c r="S232" s="50"/>
      <c r="T232" s="50"/>
      <c r="U232" s="50"/>
      <c r="V232" s="50"/>
    </row>
    <row r="233">
      <c r="A233" s="50"/>
      <c r="B233" s="50"/>
      <c r="C233" s="50"/>
      <c r="D233" s="50"/>
      <c r="E233" s="50"/>
      <c r="F233" s="50"/>
      <c r="G233" s="678"/>
      <c r="H233" s="50"/>
      <c r="I233" s="50"/>
      <c r="J233" s="50"/>
      <c r="K233" s="50"/>
      <c r="L233" s="50"/>
      <c r="M233" s="50"/>
      <c r="N233" s="50"/>
      <c r="O233" s="50"/>
      <c r="P233" s="50"/>
      <c r="Q233" s="50"/>
      <c r="R233" s="50"/>
      <c r="S233" s="50"/>
      <c r="T233" s="50"/>
      <c r="U233" s="50"/>
      <c r="V233" s="50"/>
    </row>
    <row r="234">
      <c r="A234" s="50"/>
      <c r="B234" s="50"/>
      <c r="C234" s="50"/>
      <c r="D234" s="50"/>
      <c r="E234" s="50"/>
      <c r="F234" s="50"/>
      <c r="G234" s="678"/>
      <c r="H234" s="50"/>
      <c r="I234" s="50"/>
      <c r="J234" s="50"/>
      <c r="K234" s="50"/>
      <c r="L234" s="50"/>
      <c r="M234" s="50"/>
      <c r="N234" s="50"/>
      <c r="O234" s="50"/>
      <c r="P234" s="50"/>
      <c r="Q234" s="50"/>
      <c r="R234" s="50"/>
      <c r="S234" s="50"/>
      <c r="T234" s="50"/>
      <c r="U234" s="50"/>
      <c r="V234" s="50"/>
    </row>
    <row r="235">
      <c r="A235" s="50"/>
      <c r="B235" s="50"/>
      <c r="C235" s="50"/>
      <c r="D235" s="50"/>
      <c r="E235" s="50"/>
      <c r="F235" s="50"/>
      <c r="G235" s="678"/>
      <c r="H235" s="50"/>
      <c r="I235" s="50"/>
      <c r="J235" s="50"/>
      <c r="K235" s="50"/>
      <c r="L235" s="50"/>
      <c r="M235" s="50"/>
      <c r="N235" s="50"/>
      <c r="O235" s="50"/>
      <c r="P235" s="50"/>
      <c r="Q235" s="50"/>
      <c r="R235" s="50"/>
      <c r="S235" s="50"/>
      <c r="T235" s="50"/>
      <c r="U235" s="50"/>
      <c r="V235" s="50"/>
    </row>
    <row r="236">
      <c r="A236" s="50"/>
      <c r="B236" s="50"/>
      <c r="C236" s="50"/>
      <c r="D236" s="50"/>
      <c r="E236" s="50"/>
      <c r="F236" s="50"/>
      <c r="G236" s="678"/>
      <c r="H236" s="50"/>
      <c r="I236" s="50"/>
      <c r="J236" s="50"/>
      <c r="K236" s="50"/>
      <c r="L236" s="50"/>
      <c r="M236" s="50"/>
      <c r="N236" s="50"/>
      <c r="O236" s="50"/>
      <c r="P236" s="50"/>
      <c r="Q236" s="50"/>
      <c r="R236" s="50"/>
      <c r="S236" s="50"/>
      <c r="T236" s="50"/>
      <c r="U236" s="50"/>
      <c r="V236" s="50"/>
    </row>
    <row r="237">
      <c r="A237" s="50"/>
      <c r="B237" s="50"/>
      <c r="C237" s="50"/>
      <c r="D237" s="50"/>
      <c r="E237" s="50"/>
      <c r="F237" s="50"/>
      <c r="G237" s="678"/>
      <c r="H237" s="50"/>
      <c r="I237" s="50"/>
      <c r="J237" s="50"/>
      <c r="K237" s="50"/>
      <c r="L237" s="50"/>
      <c r="M237" s="50"/>
      <c r="N237" s="50"/>
      <c r="O237" s="50"/>
      <c r="P237" s="50"/>
      <c r="Q237" s="50"/>
      <c r="R237" s="50"/>
      <c r="S237" s="50"/>
      <c r="T237" s="50"/>
      <c r="U237" s="50"/>
      <c r="V237" s="50"/>
    </row>
    <row r="238">
      <c r="A238" s="50"/>
      <c r="B238" s="50"/>
      <c r="C238" s="50"/>
      <c r="D238" s="50"/>
      <c r="E238" s="50"/>
      <c r="F238" s="50"/>
      <c r="G238" s="678"/>
      <c r="H238" s="50"/>
      <c r="I238" s="50"/>
      <c r="J238" s="50"/>
      <c r="K238" s="50"/>
      <c r="L238" s="50"/>
      <c r="M238" s="50"/>
      <c r="N238" s="50"/>
      <c r="O238" s="50"/>
      <c r="P238" s="50"/>
      <c r="Q238" s="50"/>
      <c r="R238" s="50"/>
      <c r="S238" s="50"/>
      <c r="T238" s="50"/>
      <c r="U238" s="50"/>
      <c r="V238" s="50"/>
    </row>
    <row r="239">
      <c r="A239" s="50"/>
      <c r="B239" s="50"/>
      <c r="C239" s="50"/>
      <c r="D239" s="50"/>
      <c r="E239" s="50"/>
      <c r="F239" s="50"/>
      <c r="G239" s="678"/>
      <c r="H239" s="50"/>
      <c r="I239" s="50"/>
      <c r="J239" s="50"/>
      <c r="K239" s="50"/>
      <c r="L239" s="50"/>
      <c r="M239" s="50"/>
      <c r="N239" s="50"/>
      <c r="O239" s="50"/>
      <c r="P239" s="50"/>
      <c r="Q239" s="50"/>
      <c r="R239" s="50"/>
      <c r="S239" s="50"/>
      <c r="T239" s="50"/>
      <c r="U239" s="50"/>
      <c r="V239" s="50"/>
    </row>
    <row r="240">
      <c r="A240" s="50"/>
      <c r="B240" s="50"/>
      <c r="C240" s="50"/>
      <c r="D240" s="50"/>
      <c r="E240" s="50"/>
      <c r="F240" s="50"/>
      <c r="G240" s="678"/>
      <c r="H240" s="50"/>
      <c r="I240" s="50"/>
      <c r="J240" s="50"/>
      <c r="K240" s="50"/>
      <c r="L240" s="50"/>
      <c r="M240" s="50"/>
      <c r="N240" s="50"/>
      <c r="O240" s="50"/>
      <c r="P240" s="50"/>
      <c r="Q240" s="50"/>
      <c r="R240" s="50"/>
      <c r="S240" s="50"/>
      <c r="T240" s="50"/>
      <c r="U240" s="50"/>
      <c r="V240" s="50"/>
    </row>
    <row r="241">
      <c r="A241" s="50"/>
      <c r="B241" s="50"/>
      <c r="C241" s="50"/>
      <c r="D241" s="50"/>
      <c r="E241" s="50"/>
      <c r="F241" s="50"/>
      <c r="G241" s="678"/>
      <c r="H241" s="50"/>
      <c r="I241" s="50"/>
      <c r="J241" s="50"/>
      <c r="K241" s="50"/>
      <c r="L241" s="50"/>
      <c r="M241" s="50"/>
      <c r="N241" s="50"/>
      <c r="O241" s="50"/>
      <c r="P241" s="50"/>
      <c r="Q241" s="50"/>
      <c r="R241" s="50"/>
      <c r="S241" s="50"/>
      <c r="T241" s="50"/>
      <c r="U241" s="50"/>
      <c r="V241" s="50"/>
    </row>
    <row r="242">
      <c r="A242" s="50"/>
      <c r="B242" s="50"/>
      <c r="C242" s="50"/>
      <c r="D242" s="50"/>
      <c r="E242" s="50"/>
      <c r="F242" s="50"/>
      <c r="G242" s="678"/>
      <c r="H242" s="50"/>
      <c r="I242" s="50"/>
      <c r="J242" s="50"/>
      <c r="K242" s="50"/>
      <c r="L242" s="50"/>
      <c r="M242" s="50"/>
      <c r="N242" s="50"/>
      <c r="O242" s="50"/>
      <c r="P242" s="50"/>
      <c r="Q242" s="50"/>
      <c r="R242" s="50"/>
      <c r="S242" s="50"/>
      <c r="T242" s="50"/>
      <c r="U242" s="50"/>
      <c r="V242" s="50"/>
    </row>
    <row r="243">
      <c r="A243" s="50"/>
      <c r="B243" s="50"/>
      <c r="C243" s="50"/>
      <c r="D243" s="50"/>
      <c r="E243" s="50"/>
      <c r="F243" s="50"/>
      <c r="G243" s="678"/>
      <c r="H243" s="50"/>
      <c r="I243" s="50"/>
      <c r="J243" s="50"/>
      <c r="K243" s="50"/>
      <c r="L243" s="50"/>
      <c r="M243" s="50"/>
      <c r="N243" s="50"/>
      <c r="O243" s="50"/>
      <c r="P243" s="50"/>
      <c r="Q243" s="50"/>
      <c r="R243" s="50"/>
      <c r="S243" s="50"/>
      <c r="T243" s="50"/>
      <c r="U243" s="50"/>
      <c r="V243" s="50"/>
    </row>
    <row r="244">
      <c r="A244" s="50"/>
      <c r="B244" s="50"/>
      <c r="C244" s="50"/>
      <c r="D244" s="50"/>
      <c r="E244" s="50"/>
      <c r="F244" s="50"/>
      <c r="G244" s="678"/>
      <c r="H244" s="50"/>
      <c r="I244" s="50"/>
      <c r="J244" s="50"/>
      <c r="K244" s="50"/>
      <c r="L244" s="50"/>
      <c r="M244" s="50"/>
      <c r="N244" s="50"/>
      <c r="O244" s="50"/>
      <c r="P244" s="50"/>
      <c r="Q244" s="50"/>
      <c r="R244" s="50"/>
      <c r="S244" s="50"/>
      <c r="T244" s="50"/>
      <c r="U244" s="50"/>
      <c r="V244" s="50"/>
    </row>
    <row r="245">
      <c r="A245" s="50"/>
      <c r="B245" s="50"/>
      <c r="C245" s="50"/>
      <c r="D245" s="50"/>
      <c r="E245" s="50"/>
      <c r="F245" s="50"/>
      <c r="G245" s="678"/>
      <c r="H245" s="50"/>
      <c r="I245" s="50"/>
      <c r="J245" s="50"/>
      <c r="K245" s="50"/>
      <c r="L245" s="50"/>
      <c r="M245" s="50"/>
      <c r="N245" s="50"/>
      <c r="O245" s="50"/>
      <c r="P245" s="50"/>
      <c r="Q245" s="50"/>
      <c r="R245" s="50"/>
      <c r="S245" s="50"/>
      <c r="T245" s="50"/>
      <c r="U245" s="50"/>
      <c r="V245" s="50"/>
    </row>
    <row r="246">
      <c r="A246" s="50"/>
      <c r="B246" s="50"/>
      <c r="C246" s="50"/>
      <c r="D246" s="50"/>
      <c r="E246" s="50"/>
      <c r="F246" s="50"/>
      <c r="G246" s="678"/>
      <c r="H246" s="50"/>
      <c r="I246" s="50"/>
      <c r="J246" s="50"/>
      <c r="K246" s="50"/>
      <c r="L246" s="50"/>
      <c r="M246" s="50"/>
      <c r="N246" s="50"/>
      <c r="O246" s="50"/>
      <c r="P246" s="50"/>
      <c r="Q246" s="50"/>
      <c r="R246" s="50"/>
      <c r="S246" s="50"/>
      <c r="T246" s="50"/>
      <c r="U246" s="50"/>
      <c r="V246" s="50"/>
    </row>
    <row r="247">
      <c r="A247" s="50"/>
      <c r="B247" s="50"/>
      <c r="C247" s="50"/>
      <c r="D247" s="50"/>
      <c r="E247" s="50"/>
      <c r="F247" s="50"/>
      <c r="G247" s="678"/>
      <c r="H247" s="50"/>
      <c r="I247" s="50"/>
      <c r="J247" s="50"/>
      <c r="K247" s="50"/>
      <c r="L247" s="50"/>
      <c r="M247" s="50"/>
      <c r="N247" s="50"/>
      <c r="O247" s="50"/>
      <c r="P247" s="50"/>
      <c r="Q247" s="50"/>
      <c r="R247" s="50"/>
      <c r="S247" s="50"/>
      <c r="T247" s="50"/>
      <c r="U247" s="50"/>
      <c r="V247" s="50"/>
    </row>
    <row r="248">
      <c r="A248" s="50"/>
      <c r="B248" s="50"/>
      <c r="C248" s="50"/>
      <c r="D248" s="50"/>
      <c r="E248" s="50"/>
      <c r="F248" s="50"/>
      <c r="G248" s="678"/>
      <c r="H248" s="50"/>
      <c r="I248" s="50"/>
      <c r="J248" s="50"/>
      <c r="K248" s="50"/>
      <c r="L248" s="50"/>
      <c r="M248" s="50"/>
      <c r="N248" s="50"/>
      <c r="O248" s="50"/>
      <c r="P248" s="50"/>
      <c r="Q248" s="50"/>
      <c r="R248" s="50"/>
      <c r="S248" s="50"/>
      <c r="T248" s="50"/>
      <c r="U248" s="50"/>
      <c r="V248" s="50"/>
    </row>
    <row r="249">
      <c r="A249" s="50"/>
      <c r="B249" s="50"/>
      <c r="C249" s="50"/>
      <c r="D249" s="50"/>
      <c r="E249" s="50"/>
      <c r="F249" s="50"/>
      <c r="G249" s="678"/>
      <c r="H249" s="50"/>
      <c r="I249" s="50"/>
      <c r="J249" s="50"/>
      <c r="K249" s="50"/>
      <c r="L249" s="50"/>
      <c r="M249" s="50"/>
      <c r="N249" s="50"/>
      <c r="O249" s="50"/>
      <c r="P249" s="50"/>
      <c r="Q249" s="50"/>
      <c r="R249" s="50"/>
      <c r="S249" s="50"/>
      <c r="T249" s="50"/>
      <c r="U249" s="50"/>
      <c r="V249" s="50"/>
    </row>
    <row r="250">
      <c r="A250" s="50"/>
      <c r="B250" s="50"/>
      <c r="C250" s="50"/>
      <c r="D250" s="50"/>
      <c r="E250" s="50"/>
      <c r="F250" s="50"/>
      <c r="G250" s="678"/>
      <c r="H250" s="50"/>
      <c r="I250" s="50"/>
      <c r="J250" s="50"/>
      <c r="K250" s="50"/>
      <c r="L250" s="50"/>
      <c r="M250" s="50"/>
      <c r="N250" s="50"/>
      <c r="O250" s="50"/>
      <c r="P250" s="50"/>
      <c r="Q250" s="50"/>
      <c r="R250" s="50"/>
      <c r="S250" s="50"/>
      <c r="T250" s="50"/>
      <c r="U250" s="50"/>
      <c r="V250" s="50"/>
    </row>
    <row r="251">
      <c r="A251" s="50"/>
      <c r="B251" s="50"/>
      <c r="C251" s="50"/>
      <c r="D251" s="50"/>
      <c r="E251" s="50"/>
      <c r="F251" s="50"/>
      <c r="G251" s="678"/>
      <c r="H251" s="50"/>
      <c r="I251" s="50"/>
      <c r="J251" s="50"/>
      <c r="K251" s="50"/>
      <c r="L251" s="50"/>
      <c r="M251" s="50"/>
      <c r="N251" s="50"/>
      <c r="O251" s="50"/>
      <c r="P251" s="50"/>
      <c r="Q251" s="50"/>
      <c r="R251" s="50"/>
      <c r="S251" s="50"/>
      <c r="T251" s="50"/>
      <c r="U251" s="50"/>
      <c r="V251" s="50"/>
    </row>
    <row r="252">
      <c r="A252" s="50"/>
      <c r="B252" s="50"/>
      <c r="C252" s="50"/>
      <c r="D252" s="50"/>
      <c r="E252" s="50"/>
      <c r="F252" s="50"/>
      <c r="G252" s="678"/>
      <c r="H252" s="50"/>
      <c r="I252" s="50"/>
      <c r="J252" s="50"/>
      <c r="K252" s="50"/>
      <c r="L252" s="50"/>
      <c r="M252" s="50"/>
      <c r="N252" s="50"/>
      <c r="O252" s="50"/>
      <c r="P252" s="50"/>
      <c r="Q252" s="50"/>
      <c r="R252" s="50"/>
      <c r="S252" s="50"/>
      <c r="T252" s="50"/>
      <c r="U252" s="50"/>
      <c r="V252" s="50"/>
    </row>
    <row r="253">
      <c r="A253" s="50"/>
      <c r="B253" s="50"/>
      <c r="C253" s="50"/>
      <c r="D253" s="50"/>
      <c r="E253" s="50"/>
      <c r="F253" s="50"/>
      <c r="G253" s="678"/>
      <c r="H253" s="50"/>
      <c r="I253" s="50"/>
      <c r="J253" s="50"/>
      <c r="K253" s="50"/>
      <c r="L253" s="50"/>
      <c r="M253" s="50"/>
      <c r="N253" s="50"/>
      <c r="O253" s="50"/>
      <c r="P253" s="50"/>
      <c r="Q253" s="50"/>
      <c r="R253" s="50"/>
      <c r="S253" s="50"/>
      <c r="T253" s="50"/>
      <c r="U253" s="50"/>
      <c r="V253" s="50"/>
    </row>
    <row r="254">
      <c r="A254" s="50"/>
      <c r="B254" s="50"/>
      <c r="C254" s="50"/>
      <c r="D254" s="50"/>
      <c r="E254" s="50"/>
      <c r="F254" s="50"/>
      <c r="G254" s="678"/>
      <c r="H254" s="50"/>
      <c r="I254" s="50"/>
      <c r="J254" s="50"/>
      <c r="K254" s="50"/>
      <c r="L254" s="50"/>
      <c r="M254" s="50"/>
      <c r="N254" s="50"/>
      <c r="O254" s="50"/>
      <c r="P254" s="50"/>
      <c r="Q254" s="50"/>
      <c r="R254" s="50"/>
      <c r="S254" s="50"/>
      <c r="T254" s="50"/>
      <c r="U254" s="50"/>
      <c r="V254" s="50"/>
    </row>
    <row r="255">
      <c r="A255" s="50"/>
      <c r="B255" s="50"/>
      <c r="C255" s="50"/>
      <c r="D255" s="50"/>
      <c r="E255" s="50"/>
      <c r="F255" s="50"/>
      <c r="G255" s="678"/>
      <c r="H255" s="50"/>
      <c r="I255" s="50"/>
      <c r="J255" s="50"/>
      <c r="K255" s="50"/>
      <c r="L255" s="50"/>
      <c r="M255" s="50"/>
      <c r="N255" s="50"/>
      <c r="O255" s="50"/>
      <c r="P255" s="50"/>
      <c r="Q255" s="50"/>
      <c r="R255" s="50"/>
      <c r="S255" s="50"/>
      <c r="T255" s="50"/>
      <c r="U255" s="50"/>
      <c r="V255" s="50"/>
    </row>
    <row r="256">
      <c r="A256" s="50"/>
      <c r="B256" s="50"/>
      <c r="C256" s="50"/>
      <c r="D256" s="50"/>
      <c r="E256" s="50"/>
      <c r="F256" s="50"/>
      <c r="G256" s="678"/>
      <c r="H256" s="50"/>
      <c r="I256" s="50"/>
      <c r="J256" s="50"/>
      <c r="K256" s="50"/>
      <c r="L256" s="50"/>
      <c r="M256" s="50"/>
      <c r="N256" s="50"/>
      <c r="O256" s="50"/>
      <c r="P256" s="50"/>
      <c r="Q256" s="50"/>
      <c r="R256" s="50"/>
      <c r="S256" s="50"/>
      <c r="T256" s="50"/>
      <c r="U256" s="50"/>
      <c r="V256" s="50"/>
    </row>
    <row r="257">
      <c r="A257" s="50"/>
      <c r="B257" s="50"/>
      <c r="C257" s="50"/>
      <c r="D257" s="50"/>
      <c r="E257" s="50"/>
      <c r="F257" s="50"/>
      <c r="G257" s="678"/>
      <c r="H257" s="50"/>
      <c r="I257" s="50"/>
      <c r="J257" s="50"/>
      <c r="K257" s="50"/>
      <c r="L257" s="50"/>
      <c r="M257" s="50"/>
      <c r="N257" s="50"/>
      <c r="O257" s="50"/>
      <c r="P257" s="50"/>
      <c r="Q257" s="50"/>
      <c r="R257" s="50"/>
      <c r="S257" s="50"/>
      <c r="T257" s="50"/>
      <c r="U257" s="50"/>
      <c r="V257" s="50"/>
    </row>
    <row r="258">
      <c r="A258" s="50"/>
      <c r="B258" s="50"/>
      <c r="C258" s="50"/>
      <c r="D258" s="50"/>
      <c r="E258" s="50"/>
      <c r="F258" s="50"/>
      <c r="G258" s="678"/>
      <c r="H258" s="50"/>
      <c r="I258" s="50"/>
      <c r="J258" s="50"/>
      <c r="K258" s="50"/>
      <c r="L258" s="50"/>
      <c r="M258" s="50"/>
      <c r="N258" s="50"/>
      <c r="O258" s="50"/>
      <c r="P258" s="50"/>
      <c r="Q258" s="50"/>
      <c r="R258" s="50"/>
      <c r="S258" s="50"/>
      <c r="T258" s="50"/>
      <c r="U258" s="50"/>
      <c r="V258" s="50"/>
    </row>
    <row r="259">
      <c r="A259" s="50"/>
      <c r="B259" s="50"/>
      <c r="C259" s="50"/>
      <c r="D259" s="50"/>
      <c r="E259" s="50"/>
      <c r="F259" s="50"/>
      <c r="G259" s="678"/>
      <c r="H259" s="50"/>
      <c r="I259" s="50"/>
      <c r="J259" s="50"/>
      <c r="K259" s="50"/>
      <c r="L259" s="50"/>
      <c r="M259" s="50"/>
      <c r="N259" s="50"/>
      <c r="O259" s="50"/>
      <c r="P259" s="50"/>
      <c r="Q259" s="50"/>
      <c r="R259" s="50"/>
      <c r="S259" s="50"/>
      <c r="T259" s="50"/>
      <c r="U259" s="50"/>
      <c r="V259" s="50"/>
    </row>
    <row r="260">
      <c r="A260" s="50"/>
      <c r="B260" s="50"/>
      <c r="C260" s="50"/>
      <c r="D260" s="50"/>
      <c r="E260" s="50"/>
      <c r="F260" s="50"/>
      <c r="G260" s="678"/>
      <c r="H260" s="50"/>
      <c r="I260" s="50"/>
      <c r="J260" s="50"/>
      <c r="K260" s="50"/>
      <c r="L260" s="50"/>
      <c r="M260" s="50"/>
      <c r="N260" s="50"/>
      <c r="O260" s="50"/>
      <c r="P260" s="50"/>
      <c r="Q260" s="50"/>
      <c r="R260" s="50"/>
      <c r="S260" s="50"/>
      <c r="T260" s="50"/>
      <c r="U260" s="50"/>
      <c r="V260" s="50"/>
    </row>
    <row r="261">
      <c r="A261" s="50"/>
      <c r="B261" s="50"/>
      <c r="C261" s="50"/>
      <c r="D261" s="50"/>
      <c r="E261" s="50"/>
      <c r="F261" s="50"/>
      <c r="G261" s="678"/>
      <c r="H261" s="50"/>
      <c r="I261" s="50"/>
      <c r="J261" s="50"/>
      <c r="K261" s="50"/>
      <c r="L261" s="50"/>
      <c r="M261" s="50"/>
      <c r="N261" s="50"/>
      <c r="O261" s="50"/>
      <c r="P261" s="50"/>
      <c r="Q261" s="50"/>
      <c r="R261" s="50"/>
      <c r="S261" s="50"/>
      <c r="T261" s="50"/>
      <c r="U261" s="50"/>
      <c r="V261" s="50"/>
    </row>
    <row r="262">
      <c r="A262" s="50"/>
      <c r="B262" s="50"/>
      <c r="C262" s="50"/>
      <c r="D262" s="50"/>
      <c r="E262" s="50"/>
      <c r="F262" s="50"/>
      <c r="G262" s="678"/>
      <c r="H262" s="50"/>
      <c r="I262" s="50"/>
      <c r="J262" s="50"/>
      <c r="K262" s="50"/>
      <c r="L262" s="50"/>
      <c r="M262" s="50"/>
      <c r="N262" s="50"/>
      <c r="O262" s="50"/>
      <c r="P262" s="50"/>
      <c r="Q262" s="50"/>
      <c r="R262" s="50"/>
      <c r="S262" s="50"/>
      <c r="T262" s="50"/>
      <c r="U262" s="50"/>
      <c r="V262" s="50"/>
    </row>
    <row r="263">
      <c r="A263" s="50"/>
      <c r="B263" s="50"/>
      <c r="C263" s="50"/>
      <c r="D263" s="50"/>
      <c r="E263" s="50"/>
      <c r="F263" s="50"/>
      <c r="G263" s="678"/>
      <c r="H263" s="50"/>
      <c r="I263" s="50"/>
      <c r="J263" s="50"/>
      <c r="K263" s="50"/>
      <c r="L263" s="50"/>
      <c r="M263" s="50"/>
      <c r="N263" s="50"/>
      <c r="O263" s="50"/>
      <c r="P263" s="50"/>
      <c r="Q263" s="50"/>
      <c r="R263" s="50"/>
      <c r="S263" s="50"/>
      <c r="T263" s="50"/>
      <c r="U263" s="50"/>
      <c r="V263" s="50"/>
    </row>
    <row r="264">
      <c r="A264" s="50"/>
      <c r="B264" s="50"/>
      <c r="C264" s="50"/>
      <c r="D264" s="50"/>
      <c r="E264" s="50"/>
      <c r="F264" s="50"/>
      <c r="G264" s="678"/>
      <c r="H264" s="50"/>
      <c r="I264" s="50"/>
      <c r="J264" s="50"/>
      <c r="K264" s="50"/>
      <c r="L264" s="50"/>
      <c r="M264" s="50"/>
      <c r="N264" s="50"/>
      <c r="O264" s="50"/>
      <c r="P264" s="50"/>
      <c r="Q264" s="50"/>
      <c r="R264" s="50"/>
      <c r="S264" s="50"/>
      <c r="T264" s="50"/>
      <c r="U264" s="50"/>
      <c r="V264" s="50"/>
    </row>
    <row r="265">
      <c r="A265" s="50"/>
      <c r="B265" s="50"/>
      <c r="C265" s="50"/>
      <c r="D265" s="50"/>
      <c r="E265" s="50"/>
      <c r="F265" s="50"/>
      <c r="G265" s="678"/>
      <c r="H265" s="50"/>
      <c r="I265" s="50"/>
      <c r="J265" s="50"/>
      <c r="K265" s="50"/>
      <c r="L265" s="50"/>
      <c r="M265" s="50"/>
      <c r="N265" s="50"/>
      <c r="O265" s="50"/>
      <c r="P265" s="50"/>
      <c r="Q265" s="50"/>
      <c r="R265" s="50"/>
      <c r="S265" s="50"/>
      <c r="T265" s="50"/>
      <c r="U265" s="50"/>
      <c r="V265" s="50"/>
    </row>
    <row r="266">
      <c r="A266" s="50"/>
      <c r="B266" s="50"/>
      <c r="C266" s="50"/>
      <c r="D266" s="50"/>
      <c r="E266" s="50"/>
      <c r="F266" s="50"/>
      <c r="G266" s="678"/>
      <c r="H266" s="50"/>
      <c r="I266" s="50"/>
      <c r="J266" s="50"/>
      <c r="K266" s="50"/>
      <c r="L266" s="50"/>
      <c r="M266" s="50"/>
      <c r="N266" s="50"/>
      <c r="O266" s="50"/>
      <c r="P266" s="50"/>
      <c r="Q266" s="50"/>
      <c r="R266" s="50"/>
      <c r="S266" s="50"/>
      <c r="T266" s="50"/>
      <c r="U266" s="50"/>
      <c r="V266" s="50"/>
    </row>
    <row r="267">
      <c r="A267" s="50"/>
      <c r="B267" s="50"/>
      <c r="C267" s="50"/>
      <c r="D267" s="50"/>
      <c r="E267" s="50"/>
      <c r="F267" s="50"/>
      <c r="G267" s="678"/>
      <c r="H267" s="50"/>
      <c r="I267" s="50"/>
      <c r="J267" s="50"/>
      <c r="K267" s="50"/>
      <c r="L267" s="50"/>
      <c r="M267" s="50"/>
      <c r="N267" s="50"/>
      <c r="O267" s="50"/>
      <c r="P267" s="50"/>
      <c r="Q267" s="50"/>
      <c r="R267" s="50"/>
      <c r="S267" s="50"/>
      <c r="T267" s="50"/>
      <c r="U267" s="50"/>
      <c r="V267" s="50"/>
    </row>
    <row r="268">
      <c r="A268" s="50"/>
      <c r="B268" s="50"/>
      <c r="C268" s="50"/>
      <c r="D268" s="50"/>
      <c r="E268" s="50"/>
      <c r="F268" s="50"/>
      <c r="G268" s="678"/>
      <c r="H268" s="50"/>
      <c r="I268" s="50"/>
      <c r="J268" s="50"/>
      <c r="K268" s="50"/>
      <c r="L268" s="50"/>
      <c r="M268" s="50"/>
      <c r="N268" s="50"/>
      <c r="O268" s="50"/>
      <c r="P268" s="50"/>
      <c r="Q268" s="50"/>
      <c r="R268" s="50"/>
      <c r="S268" s="50"/>
      <c r="T268" s="50"/>
      <c r="U268" s="50"/>
      <c r="V268" s="50"/>
    </row>
    <row r="269">
      <c r="A269" s="50"/>
      <c r="B269" s="50"/>
      <c r="C269" s="50"/>
      <c r="D269" s="50"/>
      <c r="E269" s="50"/>
      <c r="F269" s="50"/>
      <c r="G269" s="678"/>
      <c r="H269" s="50"/>
      <c r="I269" s="50"/>
      <c r="J269" s="50"/>
      <c r="K269" s="50"/>
      <c r="L269" s="50"/>
      <c r="M269" s="50"/>
      <c r="N269" s="50"/>
      <c r="O269" s="50"/>
      <c r="P269" s="50"/>
      <c r="Q269" s="50"/>
      <c r="R269" s="50"/>
      <c r="S269" s="50"/>
      <c r="T269" s="50"/>
      <c r="U269" s="50"/>
      <c r="V269" s="50"/>
    </row>
    <row r="270">
      <c r="A270" s="50"/>
      <c r="B270" s="50"/>
      <c r="C270" s="50"/>
      <c r="D270" s="50"/>
      <c r="E270" s="50"/>
      <c r="F270" s="50"/>
      <c r="G270" s="678"/>
      <c r="H270" s="50"/>
      <c r="I270" s="50"/>
      <c r="J270" s="50"/>
      <c r="K270" s="50"/>
      <c r="L270" s="50"/>
      <c r="M270" s="50"/>
      <c r="N270" s="50"/>
      <c r="O270" s="50"/>
      <c r="P270" s="50"/>
      <c r="Q270" s="50"/>
      <c r="R270" s="50"/>
      <c r="S270" s="50"/>
      <c r="T270" s="50"/>
      <c r="U270" s="50"/>
      <c r="V270" s="50"/>
    </row>
    <row r="271">
      <c r="A271" s="50"/>
      <c r="B271" s="50"/>
      <c r="C271" s="50"/>
      <c r="D271" s="50"/>
      <c r="E271" s="50"/>
      <c r="F271" s="50"/>
      <c r="G271" s="678"/>
      <c r="H271" s="50"/>
      <c r="I271" s="50"/>
      <c r="J271" s="50"/>
      <c r="K271" s="50"/>
      <c r="L271" s="50"/>
      <c r="M271" s="50"/>
      <c r="N271" s="50"/>
      <c r="O271" s="50"/>
      <c r="P271" s="50"/>
      <c r="Q271" s="50"/>
      <c r="R271" s="50"/>
      <c r="S271" s="50"/>
      <c r="T271" s="50"/>
      <c r="U271" s="50"/>
      <c r="V271" s="50"/>
    </row>
    <row r="272">
      <c r="A272" s="50"/>
      <c r="B272" s="50"/>
      <c r="C272" s="50"/>
      <c r="D272" s="50"/>
      <c r="E272" s="50"/>
      <c r="F272" s="50"/>
      <c r="G272" s="678"/>
      <c r="H272" s="50"/>
      <c r="I272" s="50"/>
      <c r="J272" s="50"/>
      <c r="K272" s="50"/>
      <c r="L272" s="50"/>
      <c r="M272" s="50"/>
      <c r="N272" s="50"/>
      <c r="O272" s="50"/>
      <c r="P272" s="50"/>
      <c r="Q272" s="50"/>
      <c r="R272" s="50"/>
      <c r="S272" s="50"/>
      <c r="T272" s="50"/>
      <c r="U272" s="50"/>
      <c r="V272" s="50"/>
    </row>
    <row r="273">
      <c r="A273" s="50"/>
      <c r="B273" s="50"/>
      <c r="C273" s="50"/>
      <c r="D273" s="50"/>
      <c r="E273" s="50"/>
      <c r="F273" s="50"/>
      <c r="G273" s="678"/>
      <c r="H273" s="50"/>
      <c r="I273" s="50"/>
      <c r="J273" s="50"/>
      <c r="K273" s="50"/>
      <c r="L273" s="50"/>
      <c r="M273" s="50"/>
      <c r="N273" s="50"/>
      <c r="O273" s="50"/>
      <c r="P273" s="50"/>
      <c r="Q273" s="50"/>
      <c r="R273" s="50"/>
      <c r="S273" s="50"/>
      <c r="T273" s="50"/>
      <c r="U273" s="50"/>
      <c r="V273" s="50"/>
    </row>
    <row r="274">
      <c r="A274" s="50"/>
      <c r="B274" s="50"/>
      <c r="C274" s="50"/>
      <c r="D274" s="50"/>
      <c r="E274" s="50"/>
      <c r="F274" s="50"/>
      <c r="G274" s="678"/>
      <c r="H274" s="50"/>
      <c r="I274" s="50"/>
      <c r="J274" s="50"/>
      <c r="K274" s="50"/>
      <c r="L274" s="50"/>
      <c r="M274" s="50"/>
      <c r="N274" s="50"/>
      <c r="O274" s="50"/>
      <c r="P274" s="50"/>
      <c r="Q274" s="50"/>
      <c r="R274" s="50"/>
      <c r="S274" s="50"/>
      <c r="T274" s="50"/>
      <c r="U274" s="50"/>
      <c r="V274" s="50"/>
    </row>
    <row r="275">
      <c r="A275" s="50"/>
      <c r="B275" s="50"/>
      <c r="C275" s="50"/>
      <c r="D275" s="50"/>
      <c r="E275" s="50"/>
      <c r="F275" s="50"/>
      <c r="G275" s="678"/>
      <c r="H275" s="50"/>
      <c r="I275" s="50"/>
      <c r="J275" s="50"/>
      <c r="K275" s="50"/>
      <c r="L275" s="50"/>
      <c r="M275" s="50"/>
      <c r="N275" s="50"/>
      <c r="O275" s="50"/>
      <c r="P275" s="50"/>
      <c r="Q275" s="50"/>
      <c r="R275" s="50"/>
      <c r="S275" s="50"/>
      <c r="T275" s="50"/>
      <c r="U275" s="50"/>
      <c r="V275" s="50"/>
    </row>
    <row r="276">
      <c r="A276" s="50"/>
      <c r="B276" s="50"/>
      <c r="C276" s="50"/>
      <c r="D276" s="50"/>
      <c r="E276" s="50"/>
      <c r="F276" s="50"/>
      <c r="G276" s="678"/>
      <c r="H276" s="50"/>
      <c r="I276" s="50"/>
      <c r="J276" s="50"/>
      <c r="K276" s="50"/>
      <c r="L276" s="50"/>
      <c r="M276" s="50"/>
      <c r="N276" s="50"/>
      <c r="O276" s="50"/>
      <c r="P276" s="50"/>
      <c r="Q276" s="50"/>
      <c r="R276" s="50"/>
      <c r="S276" s="50"/>
      <c r="T276" s="50"/>
      <c r="U276" s="50"/>
      <c r="V276" s="50"/>
    </row>
    <row r="277">
      <c r="A277" s="50"/>
      <c r="B277" s="50"/>
      <c r="C277" s="50"/>
      <c r="D277" s="50"/>
      <c r="E277" s="50"/>
      <c r="F277" s="50"/>
      <c r="G277" s="678"/>
      <c r="H277" s="50"/>
      <c r="I277" s="50"/>
      <c r="J277" s="50"/>
      <c r="K277" s="50"/>
      <c r="L277" s="50"/>
      <c r="M277" s="50"/>
      <c r="N277" s="50"/>
      <c r="O277" s="50"/>
      <c r="P277" s="50"/>
      <c r="Q277" s="50"/>
      <c r="R277" s="50"/>
      <c r="S277" s="50"/>
      <c r="T277" s="50"/>
      <c r="U277" s="50"/>
      <c r="V277" s="50"/>
    </row>
    <row r="278">
      <c r="A278" s="50"/>
      <c r="B278" s="50"/>
      <c r="C278" s="50"/>
      <c r="D278" s="50"/>
      <c r="E278" s="50"/>
      <c r="F278" s="50"/>
      <c r="G278" s="678"/>
      <c r="H278" s="50"/>
      <c r="I278" s="50"/>
      <c r="J278" s="50"/>
      <c r="K278" s="50"/>
      <c r="L278" s="50"/>
      <c r="M278" s="50"/>
      <c r="N278" s="50"/>
      <c r="O278" s="50"/>
      <c r="P278" s="50"/>
      <c r="Q278" s="50"/>
      <c r="R278" s="50"/>
      <c r="S278" s="50"/>
      <c r="T278" s="50"/>
      <c r="U278" s="50"/>
      <c r="V278" s="50"/>
    </row>
    <row r="279">
      <c r="A279" s="50"/>
      <c r="B279" s="50"/>
      <c r="C279" s="50"/>
      <c r="D279" s="50"/>
      <c r="E279" s="50"/>
      <c r="F279" s="50"/>
      <c r="G279" s="678"/>
      <c r="H279" s="50"/>
      <c r="I279" s="50"/>
      <c r="J279" s="50"/>
      <c r="K279" s="50"/>
      <c r="L279" s="50"/>
      <c r="M279" s="50"/>
      <c r="N279" s="50"/>
      <c r="O279" s="50"/>
      <c r="P279" s="50"/>
      <c r="Q279" s="50"/>
      <c r="R279" s="50"/>
      <c r="S279" s="50"/>
      <c r="T279" s="50"/>
      <c r="U279" s="50"/>
      <c r="V279" s="50"/>
    </row>
    <row r="280">
      <c r="A280" s="50"/>
      <c r="B280" s="50"/>
      <c r="C280" s="50"/>
      <c r="D280" s="50"/>
      <c r="E280" s="50"/>
      <c r="F280" s="50"/>
      <c r="G280" s="678"/>
      <c r="H280" s="50"/>
      <c r="I280" s="50"/>
      <c r="J280" s="50"/>
      <c r="K280" s="50"/>
      <c r="L280" s="50"/>
      <c r="M280" s="50"/>
      <c r="N280" s="50"/>
      <c r="O280" s="50"/>
      <c r="P280" s="50"/>
      <c r="Q280" s="50"/>
      <c r="R280" s="50"/>
      <c r="S280" s="50"/>
      <c r="T280" s="50"/>
      <c r="U280" s="50"/>
      <c r="V280" s="50"/>
    </row>
    <row r="281">
      <c r="A281" s="50"/>
      <c r="B281" s="50"/>
      <c r="C281" s="50"/>
      <c r="D281" s="50"/>
      <c r="E281" s="50"/>
      <c r="F281" s="50"/>
      <c r="G281" s="678"/>
      <c r="H281" s="50"/>
      <c r="I281" s="50"/>
      <c r="J281" s="50"/>
      <c r="K281" s="50"/>
      <c r="L281" s="50"/>
      <c r="M281" s="50"/>
      <c r="N281" s="50"/>
      <c r="O281" s="50"/>
      <c r="P281" s="50"/>
      <c r="Q281" s="50"/>
      <c r="R281" s="50"/>
      <c r="S281" s="50"/>
      <c r="T281" s="50"/>
      <c r="U281" s="50"/>
      <c r="V281" s="50"/>
    </row>
    <row r="282">
      <c r="A282" s="50"/>
      <c r="B282" s="50"/>
      <c r="C282" s="50"/>
      <c r="D282" s="50"/>
      <c r="E282" s="50"/>
      <c r="F282" s="50"/>
      <c r="G282" s="678"/>
      <c r="H282" s="50"/>
      <c r="I282" s="50"/>
      <c r="J282" s="50"/>
      <c r="K282" s="50"/>
      <c r="L282" s="50"/>
      <c r="M282" s="50"/>
      <c r="N282" s="50"/>
      <c r="O282" s="50"/>
      <c r="P282" s="50"/>
      <c r="Q282" s="50"/>
      <c r="R282" s="50"/>
      <c r="S282" s="50"/>
      <c r="T282" s="50"/>
      <c r="U282" s="50"/>
      <c r="V282" s="50"/>
    </row>
    <row r="283">
      <c r="A283" s="50"/>
      <c r="B283" s="50"/>
      <c r="C283" s="50"/>
      <c r="D283" s="50"/>
      <c r="E283" s="50"/>
      <c r="F283" s="50"/>
      <c r="G283" s="678"/>
      <c r="H283" s="50"/>
      <c r="I283" s="50"/>
      <c r="J283" s="50"/>
      <c r="K283" s="50"/>
      <c r="L283" s="50"/>
      <c r="M283" s="50"/>
      <c r="N283" s="50"/>
      <c r="O283" s="50"/>
      <c r="P283" s="50"/>
      <c r="Q283" s="50"/>
      <c r="R283" s="50"/>
      <c r="S283" s="50"/>
      <c r="T283" s="50"/>
      <c r="U283" s="50"/>
      <c r="V283" s="50"/>
    </row>
    <row r="284">
      <c r="A284" s="50"/>
      <c r="B284" s="50"/>
      <c r="C284" s="50"/>
      <c r="D284" s="50"/>
      <c r="E284" s="50"/>
      <c r="F284" s="50"/>
      <c r="G284" s="678"/>
      <c r="H284" s="50"/>
      <c r="I284" s="50"/>
      <c r="J284" s="50"/>
      <c r="K284" s="50"/>
      <c r="L284" s="50"/>
      <c r="M284" s="50"/>
      <c r="N284" s="50"/>
      <c r="O284" s="50"/>
      <c r="P284" s="50"/>
      <c r="Q284" s="50"/>
      <c r="R284" s="50"/>
      <c r="S284" s="50"/>
      <c r="T284" s="50"/>
      <c r="U284" s="50"/>
      <c r="V284" s="50"/>
    </row>
    <row r="285">
      <c r="A285" s="50"/>
      <c r="B285" s="50"/>
      <c r="C285" s="50"/>
      <c r="D285" s="50"/>
      <c r="E285" s="50"/>
      <c r="F285" s="50"/>
      <c r="G285" s="678"/>
      <c r="H285" s="50"/>
      <c r="I285" s="50"/>
      <c r="J285" s="50"/>
      <c r="K285" s="50"/>
      <c r="L285" s="50"/>
      <c r="M285" s="50"/>
      <c r="N285" s="50"/>
      <c r="O285" s="50"/>
      <c r="P285" s="50"/>
      <c r="Q285" s="50"/>
      <c r="R285" s="50"/>
      <c r="S285" s="50"/>
      <c r="T285" s="50"/>
      <c r="U285" s="50"/>
      <c r="V285" s="50"/>
    </row>
    <row r="286">
      <c r="A286" s="50"/>
      <c r="B286" s="50"/>
      <c r="C286" s="50"/>
      <c r="D286" s="50"/>
      <c r="E286" s="50"/>
      <c r="F286" s="50"/>
      <c r="G286" s="678"/>
      <c r="H286" s="50"/>
      <c r="I286" s="50"/>
      <c r="J286" s="50"/>
      <c r="K286" s="50"/>
      <c r="L286" s="50"/>
      <c r="M286" s="50"/>
      <c r="N286" s="50"/>
      <c r="O286" s="50"/>
      <c r="P286" s="50"/>
      <c r="Q286" s="50"/>
      <c r="R286" s="50"/>
      <c r="S286" s="50"/>
      <c r="T286" s="50"/>
      <c r="U286" s="50"/>
      <c r="V286" s="50"/>
    </row>
    <row r="287">
      <c r="A287" s="50"/>
      <c r="B287" s="50"/>
      <c r="C287" s="50"/>
      <c r="D287" s="50"/>
      <c r="E287" s="50"/>
      <c r="F287" s="50"/>
      <c r="G287" s="678"/>
      <c r="H287" s="50"/>
      <c r="I287" s="50"/>
      <c r="J287" s="50"/>
      <c r="K287" s="50"/>
      <c r="L287" s="50"/>
      <c r="M287" s="50"/>
      <c r="N287" s="50"/>
      <c r="O287" s="50"/>
      <c r="P287" s="50"/>
      <c r="Q287" s="50"/>
      <c r="R287" s="50"/>
      <c r="S287" s="50"/>
      <c r="T287" s="50"/>
      <c r="U287" s="50"/>
      <c r="V287" s="50"/>
    </row>
    <row r="288">
      <c r="A288" s="50"/>
      <c r="B288" s="50"/>
      <c r="C288" s="50"/>
      <c r="D288" s="50"/>
      <c r="E288" s="50"/>
      <c r="F288" s="50"/>
      <c r="G288" s="678"/>
      <c r="H288" s="50"/>
      <c r="I288" s="50"/>
      <c r="J288" s="50"/>
      <c r="K288" s="50"/>
      <c r="L288" s="50"/>
      <c r="M288" s="50"/>
      <c r="N288" s="50"/>
      <c r="O288" s="50"/>
      <c r="P288" s="50"/>
      <c r="Q288" s="50"/>
      <c r="R288" s="50"/>
      <c r="S288" s="50"/>
      <c r="T288" s="50"/>
      <c r="U288" s="50"/>
      <c r="V288" s="50"/>
    </row>
    <row r="289">
      <c r="A289" s="50"/>
      <c r="B289" s="50"/>
      <c r="C289" s="50"/>
      <c r="D289" s="50"/>
      <c r="E289" s="50"/>
      <c r="F289" s="50"/>
      <c r="G289" s="678"/>
      <c r="H289" s="50"/>
      <c r="I289" s="50"/>
      <c r="J289" s="50"/>
      <c r="K289" s="50"/>
      <c r="L289" s="50"/>
      <c r="M289" s="50"/>
      <c r="N289" s="50"/>
      <c r="O289" s="50"/>
      <c r="P289" s="50"/>
      <c r="Q289" s="50"/>
      <c r="R289" s="50"/>
      <c r="S289" s="50"/>
      <c r="T289" s="50"/>
      <c r="U289" s="50"/>
      <c r="V289" s="50"/>
    </row>
    <row r="290">
      <c r="A290" s="50"/>
      <c r="B290" s="50"/>
      <c r="C290" s="50"/>
      <c r="D290" s="50"/>
      <c r="E290" s="50"/>
      <c r="F290" s="50"/>
      <c r="G290" s="678"/>
      <c r="H290" s="50"/>
      <c r="I290" s="50"/>
      <c r="J290" s="50"/>
      <c r="K290" s="50"/>
      <c r="L290" s="50"/>
      <c r="M290" s="50"/>
      <c r="N290" s="50"/>
      <c r="O290" s="50"/>
      <c r="P290" s="50"/>
      <c r="Q290" s="50"/>
      <c r="R290" s="50"/>
      <c r="S290" s="50"/>
      <c r="T290" s="50"/>
      <c r="U290" s="50"/>
      <c r="V290" s="50"/>
    </row>
    <row r="291">
      <c r="A291" s="50"/>
      <c r="B291" s="50"/>
      <c r="C291" s="50"/>
      <c r="D291" s="50"/>
      <c r="E291" s="50"/>
      <c r="F291" s="50"/>
      <c r="G291" s="678"/>
      <c r="H291" s="50"/>
      <c r="I291" s="50"/>
      <c r="J291" s="50"/>
      <c r="K291" s="50"/>
      <c r="L291" s="50"/>
      <c r="M291" s="50"/>
      <c r="N291" s="50"/>
      <c r="O291" s="50"/>
      <c r="P291" s="50"/>
      <c r="Q291" s="50"/>
      <c r="R291" s="50"/>
      <c r="S291" s="50"/>
      <c r="T291" s="50"/>
      <c r="U291" s="50"/>
      <c r="V291" s="50"/>
    </row>
    <row r="292">
      <c r="A292" s="50"/>
      <c r="B292" s="50"/>
      <c r="C292" s="50"/>
      <c r="D292" s="50"/>
      <c r="E292" s="50"/>
      <c r="F292" s="50"/>
      <c r="G292" s="678"/>
      <c r="H292" s="50"/>
      <c r="I292" s="50"/>
      <c r="J292" s="50"/>
      <c r="K292" s="50"/>
      <c r="L292" s="50"/>
      <c r="M292" s="50"/>
      <c r="N292" s="50"/>
      <c r="O292" s="50"/>
      <c r="P292" s="50"/>
      <c r="Q292" s="50"/>
      <c r="R292" s="50"/>
      <c r="S292" s="50"/>
      <c r="T292" s="50"/>
      <c r="U292" s="50"/>
      <c r="V292" s="50"/>
    </row>
    <row r="293">
      <c r="A293" s="50"/>
      <c r="B293" s="50"/>
      <c r="C293" s="50"/>
      <c r="D293" s="50"/>
      <c r="E293" s="50"/>
      <c r="F293" s="50"/>
      <c r="G293" s="678"/>
      <c r="H293" s="50"/>
      <c r="I293" s="50"/>
      <c r="J293" s="50"/>
      <c r="K293" s="50"/>
      <c r="L293" s="50"/>
      <c r="M293" s="50"/>
      <c r="N293" s="50"/>
      <c r="O293" s="50"/>
      <c r="P293" s="50"/>
      <c r="Q293" s="50"/>
      <c r="R293" s="50"/>
      <c r="S293" s="50"/>
      <c r="T293" s="50"/>
      <c r="U293" s="50"/>
      <c r="V293" s="50"/>
    </row>
    <row r="294">
      <c r="A294" s="50"/>
      <c r="B294" s="50"/>
      <c r="C294" s="50"/>
      <c r="D294" s="50"/>
      <c r="E294" s="50"/>
      <c r="F294" s="50"/>
      <c r="G294" s="678"/>
      <c r="H294" s="50"/>
      <c r="I294" s="50"/>
      <c r="J294" s="50"/>
      <c r="K294" s="50"/>
      <c r="L294" s="50"/>
      <c r="M294" s="50"/>
      <c r="N294" s="50"/>
      <c r="O294" s="50"/>
      <c r="P294" s="50"/>
      <c r="Q294" s="50"/>
      <c r="R294" s="50"/>
      <c r="S294" s="50"/>
      <c r="T294" s="50"/>
      <c r="U294" s="50"/>
      <c r="V294" s="50"/>
    </row>
    <row r="295">
      <c r="A295" s="50"/>
      <c r="B295" s="50"/>
      <c r="C295" s="50"/>
      <c r="D295" s="50"/>
      <c r="E295" s="50"/>
      <c r="F295" s="50"/>
      <c r="G295" s="678"/>
      <c r="H295" s="50"/>
      <c r="I295" s="50"/>
      <c r="J295" s="50"/>
      <c r="K295" s="50"/>
      <c r="L295" s="50"/>
      <c r="M295" s="50"/>
      <c r="N295" s="50"/>
      <c r="O295" s="50"/>
      <c r="P295" s="50"/>
      <c r="Q295" s="50"/>
      <c r="R295" s="50"/>
      <c r="S295" s="50"/>
      <c r="T295" s="50"/>
      <c r="U295" s="50"/>
      <c r="V295" s="50"/>
    </row>
    <row r="296">
      <c r="A296" s="50"/>
      <c r="B296" s="50"/>
      <c r="C296" s="50"/>
      <c r="D296" s="50"/>
      <c r="E296" s="50"/>
      <c r="F296" s="50"/>
      <c r="G296" s="678"/>
      <c r="H296" s="50"/>
      <c r="I296" s="50"/>
      <c r="J296" s="50"/>
      <c r="K296" s="50"/>
      <c r="L296" s="50"/>
      <c r="M296" s="50"/>
      <c r="N296" s="50"/>
      <c r="O296" s="50"/>
      <c r="P296" s="50"/>
      <c r="Q296" s="50"/>
      <c r="R296" s="50"/>
      <c r="S296" s="50"/>
      <c r="T296" s="50"/>
      <c r="U296" s="50"/>
      <c r="V296" s="50"/>
    </row>
    <row r="297">
      <c r="A297" s="50"/>
      <c r="B297" s="50"/>
      <c r="C297" s="50"/>
      <c r="D297" s="50"/>
      <c r="E297" s="50"/>
      <c r="F297" s="50"/>
      <c r="G297" s="678"/>
      <c r="H297" s="50"/>
      <c r="I297" s="50"/>
      <c r="J297" s="50"/>
      <c r="K297" s="50"/>
      <c r="L297" s="50"/>
      <c r="M297" s="50"/>
      <c r="N297" s="50"/>
      <c r="O297" s="50"/>
      <c r="P297" s="50"/>
      <c r="Q297" s="50"/>
      <c r="R297" s="50"/>
      <c r="S297" s="50"/>
      <c r="T297" s="50"/>
      <c r="U297" s="50"/>
      <c r="V297" s="50"/>
    </row>
    <row r="298">
      <c r="A298" s="50"/>
      <c r="B298" s="50"/>
      <c r="C298" s="50"/>
      <c r="D298" s="50"/>
      <c r="E298" s="50"/>
      <c r="F298" s="50"/>
      <c r="G298" s="678"/>
      <c r="H298" s="50"/>
      <c r="I298" s="50"/>
      <c r="J298" s="50"/>
      <c r="K298" s="50"/>
      <c r="L298" s="50"/>
      <c r="M298" s="50"/>
      <c r="N298" s="50"/>
      <c r="O298" s="50"/>
      <c r="P298" s="50"/>
      <c r="Q298" s="50"/>
      <c r="R298" s="50"/>
      <c r="S298" s="50"/>
      <c r="T298" s="50"/>
      <c r="U298" s="50"/>
      <c r="V298" s="50"/>
    </row>
    <row r="299">
      <c r="A299" s="50"/>
      <c r="B299" s="50"/>
      <c r="C299" s="50"/>
      <c r="D299" s="50"/>
      <c r="E299" s="50"/>
      <c r="F299" s="50"/>
      <c r="G299" s="678"/>
      <c r="H299" s="50"/>
      <c r="I299" s="50"/>
      <c r="J299" s="50"/>
      <c r="K299" s="50"/>
      <c r="L299" s="50"/>
      <c r="M299" s="50"/>
      <c r="N299" s="50"/>
      <c r="O299" s="50"/>
      <c r="P299" s="50"/>
      <c r="Q299" s="50"/>
      <c r="R299" s="50"/>
      <c r="S299" s="50"/>
      <c r="T299" s="50"/>
      <c r="U299" s="50"/>
      <c r="V299" s="50"/>
    </row>
    <row r="300">
      <c r="A300" s="50"/>
      <c r="B300" s="50"/>
      <c r="C300" s="50"/>
      <c r="D300" s="50"/>
      <c r="E300" s="50"/>
      <c r="F300" s="50"/>
      <c r="G300" s="678"/>
      <c r="H300" s="50"/>
      <c r="I300" s="50"/>
      <c r="J300" s="50"/>
      <c r="K300" s="50"/>
      <c r="L300" s="50"/>
      <c r="M300" s="50"/>
      <c r="N300" s="50"/>
      <c r="O300" s="50"/>
      <c r="P300" s="50"/>
      <c r="Q300" s="50"/>
      <c r="R300" s="50"/>
      <c r="S300" s="50"/>
      <c r="T300" s="50"/>
      <c r="U300" s="50"/>
      <c r="V300" s="50"/>
    </row>
    <row r="301">
      <c r="A301" s="50"/>
      <c r="B301" s="50"/>
      <c r="C301" s="50"/>
      <c r="D301" s="50"/>
      <c r="E301" s="50"/>
      <c r="F301" s="50"/>
      <c r="G301" s="678"/>
      <c r="H301" s="50"/>
      <c r="I301" s="50"/>
      <c r="J301" s="50"/>
      <c r="K301" s="50"/>
      <c r="L301" s="50"/>
      <c r="M301" s="50"/>
      <c r="N301" s="50"/>
      <c r="O301" s="50"/>
      <c r="P301" s="50"/>
      <c r="Q301" s="50"/>
      <c r="R301" s="50"/>
      <c r="S301" s="50"/>
      <c r="T301" s="50"/>
      <c r="U301" s="50"/>
      <c r="V301" s="50"/>
    </row>
    <row r="302">
      <c r="A302" s="50"/>
      <c r="B302" s="50"/>
      <c r="C302" s="50"/>
      <c r="D302" s="50"/>
      <c r="E302" s="50"/>
      <c r="F302" s="50"/>
      <c r="G302" s="678"/>
      <c r="H302" s="50"/>
      <c r="I302" s="50"/>
      <c r="J302" s="50"/>
      <c r="K302" s="50"/>
      <c r="L302" s="50"/>
      <c r="M302" s="50"/>
      <c r="N302" s="50"/>
      <c r="O302" s="50"/>
      <c r="P302" s="50"/>
      <c r="Q302" s="50"/>
      <c r="R302" s="50"/>
      <c r="S302" s="50"/>
      <c r="T302" s="50"/>
      <c r="U302" s="50"/>
      <c r="V302" s="50"/>
    </row>
    <row r="303">
      <c r="A303" s="50"/>
      <c r="B303" s="50"/>
      <c r="C303" s="50"/>
      <c r="D303" s="50"/>
      <c r="E303" s="50"/>
      <c r="F303" s="50"/>
      <c r="G303" s="678"/>
      <c r="H303" s="50"/>
      <c r="I303" s="50"/>
      <c r="J303" s="50"/>
      <c r="K303" s="50"/>
      <c r="L303" s="50"/>
      <c r="M303" s="50"/>
      <c r="N303" s="50"/>
      <c r="O303" s="50"/>
      <c r="P303" s="50"/>
      <c r="Q303" s="50"/>
      <c r="R303" s="50"/>
      <c r="S303" s="50"/>
      <c r="T303" s="50"/>
      <c r="U303" s="50"/>
      <c r="V303" s="50"/>
    </row>
    <row r="304">
      <c r="A304" s="50"/>
      <c r="B304" s="50"/>
      <c r="C304" s="50"/>
      <c r="D304" s="50"/>
      <c r="E304" s="50"/>
      <c r="F304" s="50"/>
      <c r="G304" s="678"/>
      <c r="H304" s="50"/>
      <c r="I304" s="50"/>
      <c r="J304" s="50"/>
      <c r="K304" s="50"/>
      <c r="L304" s="50"/>
      <c r="M304" s="50"/>
      <c r="N304" s="50"/>
      <c r="O304" s="50"/>
      <c r="P304" s="50"/>
      <c r="Q304" s="50"/>
      <c r="R304" s="50"/>
      <c r="S304" s="50"/>
      <c r="T304" s="50"/>
      <c r="U304" s="50"/>
      <c r="V304" s="50"/>
    </row>
    <row r="305">
      <c r="A305" s="50"/>
      <c r="B305" s="50"/>
      <c r="C305" s="50"/>
      <c r="D305" s="50"/>
      <c r="E305" s="50"/>
      <c r="F305" s="50"/>
      <c r="G305" s="678"/>
      <c r="H305" s="50"/>
      <c r="I305" s="50"/>
      <c r="J305" s="50"/>
      <c r="K305" s="50"/>
      <c r="L305" s="50"/>
      <c r="M305" s="50"/>
      <c r="N305" s="50"/>
      <c r="O305" s="50"/>
      <c r="P305" s="50"/>
      <c r="Q305" s="50"/>
      <c r="R305" s="50"/>
      <c r="S305" s="50"/>
      <c r="T305" s="50"/>
      <c r="U305" s="50"/>
      <c r="V305" s="50"/>
    </row>
    <row r="306">
      <c r="A306" s="50"/>
      <c r="B306" s="50"/>
      <c r="C306" s="50"/>
      <c r="D306" s="50"/>
      <c r="E306" s="50"/>
      <c r="F306" s="50"/>
      <c r="G306" s="678"/>
      <c r="H306" s="50"/>
      <c r="I306" s="50"/>
      <c r="J306" s="50"/>
      <c r="K306" s="50"/>
      <c r="L306" s="50"/>
      <c r="M306" s="50"/>
      <c r="N306" s="50"/>
      <c r="O306" s="50"/>
      <c r="P306" s="50"/>
      <c r="Q306" s="50"/>
      <c r="R306" s="50"/>
      <c r="S306" s="50"/>
      <c r="T306" s="50"/>
      <c r="U306" s="50"/>
      <c r="V306" s="50"/>
    </row>
    <row r="307">
      <c r="A307" s="50"/>
      <c r="B307" s="50"/>
      <c r="C307" s="50"/>
      <c r="D307" s="50"/>
      <c r="E307" s="50"/>
      <c r="F307" s="50"/>
      <c r="G307" s="678"/>
      <c r="H307" s="50"/>
      <c r="I307" s="50"/>
      <c r="J307" s="50"/>
      <c r="K307" s="50"/>
      <c r="L307" s="50"/>
      <c r="M307" s="50"/>
      <c r="N307" s="50"/>
      <c r="O307" s="50"/>
      <c r="P307" s="50"/>
      <c r="Q307" s="50"/>
      <c r="R307" s="50"/>
      <c r="S307" s="50"/>
      <c r="T307" s="50"/>
      <c r="U307" s="50"/>
      <c r="V307" s="50"/>
    </row>
    <row r="308">
      <c r="A308" s="50"/>
      <c r="B308" s="50"/>
      <c r="C308" s="50"/>
      <c r="D308" s="50"/>
      <c r="E308" s="50"/>
      <c r="F308" s="50"/>
      <c r="G308" s="678"/>
      <c r="H308" s="50"/>
      <c r="I308" s="50"/>
      <c r="J308" s="50"/>
      <c r="K308" s="50"/>
      <c r="L308" s="50"/>
      <c r="M308" s="50"/>
      <c r="N308" s="50"/>
      <c r="O308" s="50"/>
      <c r="P308" s="50"/>
      <c r="Q308" s="50"/>
      <c r="R308" s="50"/>
      <c r="S308" s="50"/>
      <c r="T308" s="50"/>
      <c r="U308" s="50"/>
      <c r="V308" s="50"/>
    </row>
    <row r="309">
      <c r="A309" s="50"/>
      <c r="B309" s="50"/>
      <c r="C309" s="50"/>
      <c r="D309" s="50"/>
      <c r="E309" s="50"/>
      <c r="F309" s="50"/>
      <c r="G309" s="678"/>
      <c r="H309" s="50"/>
      <c r="I309" s="50"/>
      <c r="J309" s="50"/>
      <c r="K309" s="50"/>
      <c r="L309" s="50"/>
      <c r="M309" s="50"/>
      <c r="N309" s="50"/>
      <c r="O309" s="50"/>
      <c r="P309" s="50"/>
      <c r="Q309" s="50"/>
      <c r="R309" s="50"/>
      <c r="S309" s="50"/>
      <c r="T309" s="50"/>
      <c r="U309" s="50"/>
      <c r="V309" s="50"/>
    </row>
    <row r="310">
      <c r="A310" s="50"/>
      <c r="B310" s="50"/>
      <c r="C310" s="50"/>
      <c r="D310" s="50"/>
      <c r="E310" s="50"/>
      <c r="F310" s="50"/>
      <c r="G310" s="678"/>
      <c r="H310" s="50"/>
      <c r="I310" s="50"/>
      <c r="J310" s="50"/>
      <c r="K310" s="50"/>
      <c r="L310" s="50"/>
      <c r="M310" s="50"/>
      <c r="N310" s="50"/>
      <c r="O310" s="50"/>
      <c r="P310" s="50"/>
      <c r="Q310" s="50"/>
      <c r="R310" s="50"/>
      <c r="S310" s="50"/>
      <c r="T310" s="50"/>
      <c r="U310" s="50"/>
      <c r="V310" s="50"/>
    </row>
    <row r="311">
      <c r="A311" s="50"/>
      <c r="B311" s="50"/>
      <c r="C311" s="50"/>
      <c r="D311" s="50"/>
      <c r="E311" s="50"/>
      <c r="F311" s="50"/>
      <c r="G311" s="678"/>
      <c r="H311" s="50"/>
      <c r="I311" s="50"/>
      <c r="J311" s="50"/>
      <c r="K311" s="50"/>
      <c r="L311" s="50"/>
      <c r="M311" s="50"/>
      <c r="N311" s="50"/>
      <c r="O311" s="50"/>
      <c r="P311" s="50"/>
      <c r="Q311" s="50"/>
      <c r="R311" s="50"/>
      <c r="S311" s="50"/>
      <c r="T311" s="50"/>
      <c r="U311" s="50"/>
      <c r="V311" s="50"/>
    </row>
    <row r="312">
      <c r="A312" s="50"/>
      <c r="B312" s="50"/>
      <c r="C312" s="50"/>
      <c r="D312" s="50"/>
      <c r="E312" s="50"/>
      <c r="F312" s="50"/>
      <c r="G312" s="678"/>
      <c r="H312" s="50"/>
      <c r="I312" s="50"/>
      <c r="J312" s="50"/>
      <c r="K312" s="50"/>
      <c r="L312" s="50"/>
      <c r="M312" s="50"/>
      <c r="N312" s="50"/>
      <c r="O312" s="50"/>
      <c r="P312" s="50"/>
      <c r="Q312" s="50"/>
      <c r="R312" s="50"/>
      <c r="S312" s="50"/>
      <c r="T312" s="50"/>
      <c r="U312" s="50"/>
      <c r="V312" s="50"/>
    </row>
    <row r="313">
      <c r="A313" s="50"/>
      <c r="B313" s="50"/>
      <c r="C313" s="50"/>
      <c r="D313" s="50"/>
      <c r="E313" s="50"/>
      <c r="F313" s="50"/>
      <c r="G313" s="678"/>
      <c r="H313" s="50"/>
      <c r="I313" s="50"/>
      <c r="J313" s="50"/>
      <c r="K313" s="50"/>
      <c r="L313" s="50"/>
      <c r="M313" s="50"/>
      <c r="N313" s="50"/>
      <c r="O313" s="50"/>
      <c r="P313" s="50"/>
      <c r="Q313" s="50"/>
      <c r="R313" s="50"/>
      <c r="S313" s="50"/>
      <c r="T313" s="50"/>
      <c r="U313" s="50"/>
      <c r="V313" s="50"/>
    </row>
    <row r="314">
      <c r="A314" s="50"/>
      <c r="B314" s="50"/>
      <c r="C314" s="50"/>
      <c r="D314" s="50"/>
      <c r="E314" s="50"/>
      <c r="F314" s="50"/>
      <c r="G314" s="678"/>
      <c r="H314" s="50"/>
      <c r="I314" s="50"/>
      <c r="J314" s="50"/>
      <c r="K314" s="50"/>
      <c r="L314" s="50"/>
      <c r="M314" s="50"/>
      <c r="N314" s="50"/>
      <c r="O314" s="50"/>
      <c r="P314" s="50"/>
      <c r="Q314" s="50"/>
      <c r="R314" s="50"/>
      <c r="S314" s="50"/>
      <c r="T314" s="50"/>
      <c r="U314" s="50"/>
      <c r="V314" s="50"/>
    </row>
    <row r="315">
      <c r="A315" s="50"/>
      <c r="B315" s="50"/>
      <c r="C315" s="50"/>
      <c r="D315" s="50"/>
      <c r="E315" s="50"/>
      <c r="F315" s="50"/>
      <c r="G315" s="678"/>
      <c r="H315" s="50"/>
      <c r="I315" s="50"/>
      <c r="J315" s="50"/>
      <c r="K315" s="50"/>
      <c r="L315" s="50"/>
      <c r="M315" s="50"/>
      <c r="N315" s="50"/>
      <c r="O315" s="50"/>
      <c r="P315" s="50"/>
      <c r="Q315" s="50"/>
      <c r="R315" s="50"/>
      <c r="S315" s="50"/>
      <c r="T315" s="50"/>
      <c r="U315" s="50"/>
      <c r="V315" s="50"/>
    </row>
    <row r="316">
      <c r="A316" s="50"/>
      <c r="B316" s="50"/>
      <c r="C316" s="50"/>
      <c r="D316" s="50"/>
      <c r="E316" s="50"/>
      <c r="F316" s="50"/>
      <c r="G316" s="678"/>
      <c r="H316" s="50"/>
      <c r="I316" s="50"/>
      <c r="J316" s="50"/>
      <c r="K316" s="50"/>
      <c r="L316" s="50"/>
      <c r="M316" s="50"/>
      <c r="N316" s="50"/>
      <c r="O316" s="50"/>
      <c r="P316" s="50"/>
      <c r="Q316" s="50"/>
      <c r="R316" s="50"/>
      <c r="S316" s="50"/>
      <c r="T316" s="50"/>
      <c r="U316" s="50"/>
      <c r="V316" s="50"/>
    </row>
    <row r="317">
      <c r="A317" s="50"/>
      <c r="B317" s="50"/>
      <c r="C317" s="50"/>
      <c r="D317" s="50"/>
      <c r="E317" s="50"/>
      <c r="F317" s="50"/>
      <c r="G317" s="678"/>
      <c r="H317" s="50"/>
      <c r="I317" s="50"/>
      <c r="J317" s="50"/>
      <c r="K317" s="50"/>
      <c r="L317" s="50"/>
      <c r="M317" s="50"/>
      <c r="N317" s="50"/>
      <c r="O317" s="50"/>
      <c r="P317" s="50"/>
      <c r="Q317" s="50"/>
      <c r="R317" s="50"/>
      <c r="S317" s="50"/>
      <c r="T317" s="50"/>
      <c r="U317" s="50"/>
      <c r="V317" s="50"/>
    </row>
    <row r="318">
      <c r="A318" s="50"/>
      <c r="B318" s="50"/>
      <c r="C318" s="50"/>
      <c r="D318" s="50"/>
      <c r="E318" s="50"/>
      <c r="F318" s="50"/>
      <c r="G318" s="678"/>
      <c r="H318" s="50"/>
      <c r="I318" s="50"/>
      <c r="J318" s="50"/>
      <c r="K318" s="50"/>
      <c r="L318" s="50"/>
      <c r="M318" s="50"/>
      <c r="N318" s="50"/>
      <c r="O318" s="50"/>
      <c r="P318" s="50"/>
      <c r="Q318" s="50"/>
      <c r="R318" s="50"/>
      <c r="S318" s="50"/>
      <c r="T318" s="50"/>
      <c r="U318" s="50"/>
      <c r="V318" s="50"/>
    </row>
    <row r="319">
      <c r="A319" s="50"/>
      <c r="B319" s="50"/>
      <c r="C319" s="50"/>
      <c r="D319" s="50"/>
      <c r="E319" s="50"/>
      <c r="F319" s="50"/>
      <c r="G319" s="678"/>
      <c r="H319" s="50"/>
      <c r="I319" s="50"/>
      <c r="J319" s="50"/>
      <c r="K319" s="50"/>
      <c r="L319" s="50"/>
      <c r="M319" s="50"/>
      <c r="N319" s="50"/>
      <c r="O319" s="50"/>
      <c r="P319" s="50"/>
      <c r="Q319" s="50"/>
      <c r="R319" s="50"/>
      <c r="S319" s="50"/>
      <c r="T319" s="50"/>
      <c r="U319" s="50"/>
      <c r="V319" s="50"/>
    </row>
    <row r="320">
      <c r="A320" s="50"/>
      <c r="B320" s="50"/>
      <c r="C320" s="50"/>
      <c r="D320" s="50"/>
      <c r="E320" s="50"/>
      <c r="F320" s="50"/>
      <c r="G320" s="678"/>
      <c r="H320" s="50"/>
      <c r="I320" s="50"/>
      <c r="J320" s="50"/>
      <c r="K320" s="50"/>
      <c r="L320" s="50"/>
      <c r="M320" s="50"/>
      <c r="N320" s="50"/>
      <c r="O320" s="50"/>
      <c r="P320" s="50"/>
      <c r="Q320" s="50"/>
      <c r="R320" s="50"/>
      <c r="S320" s="50"/>
      <c r="T320" s="50"/>
      <c r="U320" s="50"/>
      <c r="V320" s="50"/>
    </row>
    <row r="321">
      <c r="A321" s="50"/>
      <c r="B321" s="50"/>
      <c r="C321" s="50"/>
      <c r="D321" s="50"/>
      <c r="E321" s="50"/>
      <c r="F321" s="50"/>
      <c r="G321" s="678"/>
      <c r="H321" s="50"/>
      <c r="I321" s="50"/>
      <c r="J321" s="50"/>
      <c r="K321" s="50"/>
      <c r="L321" s="50"/>
      <c r="M321" s="50"/>
      <c r="N321" s="50"/>
      <c r="O321" s="50"/>
      <c r="P321" s="50"/>
      <c r="Q321" s="50"/>
      <c r="R321" s="50"/>
      <c r="S321" s="50"/>
      <c r="T321" s="50"/>
      <c r="U321" s="50"/>
      <c r="V321" s="50"/>
    </row>
    <row r="322">
      <c r="A322" s="50"/>
      <c r="B322" s="50"/>
      <c r="C322" s="50"/>
      <c r="D322" s="50"/>
      <c r="E322" s="50"/>
      <c r="F322" s="50"/>
      <c r="G322" s="678"/>
      <c r="H322" s="50"/>
      <c r="I322" s="50"/>
      <c r="J322" s="50"/>
      <c r="K322" s="50"/>
      <c r="L322" s="50"/>
      <c r="M322" s="50"/>
      <c r="N322" s="50"/>
      <c r="O322" s="50"/>
      <c r="P322" s="50"/>
      <c r="Q322" s="50"/>
      <c r="R322" s="50"/>
      <c r="S322" s="50"/>
      <c r="T322" s="50"/>
      <c r="U322" s="50"/>
      <c r="V322" s="50"/>
    </row>
    <row r="323">
      <c r="A323" s="50"/>
      <c r="B323" s="50"/>
      <c r="C323" s="50"/>
      <c r="D323" s="50"/>
      <c r="E323" s="50"/>
      <c r="F323" s="50"/>
      <c r="G323" s="678"/>
      <c r="H323" s="50"/>
      <c r="I323" s="50"/>
      <c r="J323" s="50"/>
      <c r="K323" s="50"/>
      <c r="L323" s="50"/>
      <c r="M323" s="50"/>
      <c r="N323" s="50"/>
      <c r="O323" s="50"/>
      <c r="P323" s="50"/>
      <c r="Q323" s="50"/>
      <c r="R323" s="50"/>
      <c r="S323" s="50"/>
      <c r="T323" s="50"/>
      <c r="U323" s="50"/>
      <c r="V323" s="50"/>
    </row>
    <row r="324">
      <c r="A324" s="50"/>
      <c r="B324" s="50"/>
      <c r="C324" s="50"/>
      <c r="D324" s="50"/>
      <c r="E324" s="50"/>
      <c r="F324" s="50"/>
      <c r="G324" s="678"/>
      <c r="H324" s="50"/>
      <c r="I324" s="50"/>
      <c r="J324" s="50"/>
      <c r="K324" s="50"/>
      <c r="L324" s="50"/>
      <c r="M324" s="50"/>
      <c r="N324" s="50"/>
      <c r="O324" s="50"/>
      <c r="P324" s="50"/>
      <c r="Q324" s="50"/>
      <c r="R324" s="50"/>
      <c r="S324" s="50"/>
      <c r="T324" s="50"/>
      <c r="U324" s="50"/>
      <c r="V324" s="50"/>
    </row>
    <row r="325">
      <c r="A325" s="50"/>
      <c r="B325" s="50"/>
      <c r="C325" s="50"/>
      <c r="D325" s="50"/>
      <c r="E325" s="50"/>
      <c r="F325" s="50"/>
      <c r="G325" s="678"/>
      <c r="H325" s="50"/>
      <c r="I325" s="50"/>
      <c r="J325" s="50"/>
      <c r="K325" s="50"/>
      <c r="L325" s="50"/>
      <c r="M325" s="50"/>
      <c r="N325" s="50"/>
      <c r="O325" s="50"/>
      <c r="P325" s="50"/>
      <c r="Q325" s="50"/>
      <c r="R325" s="50"/>
      <c r="S325" s="50"/>
      <c r="T325" s="50"/>
      <c r="U325" s="50"/>
      <c r="V325" s="50"/>
    </row>
    <row r="326">
      <c r="A326" s="50"/>
      <c r="B326" s="50"/>
      <c r="C326" s="50"/>
      <c r="D326" s="50"/>
      <c r="E326" s="50"/>
      <c r="F326" s="50"/>
      <c r="G326" s="678"/>
      <c r="H326" s="50"/>
      <c r="I326" s="50"/>
      <c r="J326" s="50"/>
      <c r="K326" s="50"/>
      <c r="L326" s="50"/>
      <c r="M326" s="50"/>
      <c r="N326" s="50"/>
      <c r="O326" s="50"/>
      <c r="P326" s="50"/>
      <c r="Q326" s="50"/>
      <c r="R326" s="50"/>
      <c r="S326" s="50"/>
      <c r="T326" s="50"/>
      <c r="U326" s="50"/>
      <c r="V326" s="50"/>
    </row>
    <row r="327">
      <c r="A327" s="50"/>
      <c r="B327" s="50"/>
      <c r="C327" s="50"/>
      <c r="D327" s="50"/>
      <c r="E327" s="50"/>
      <c r="F327" s="50"/>
      <c r="G327" s="678"/>
      <c r="H327" s="50"/>
      <c r="I327" s="50"/>
      <c r="J327" s="50"/>
      <c r="K327" s="50"/>
      <c r="L327" s="50"/>
      <c r="M327" s="50"/>
      <c r="N327" s="50"/>
      <c r="O327" s="50"/>
      <c r="P327" s="50"/>
      <c r="Q327" s="50"/>
      <c r="R327" s="50"/>
      <c r="S327" s="50"/>
      <c r="T327" s="50"/>
      <c r="U327" s="50"/>
      <c r="V327" s="50"/>
    </row>
    <row r="328">
      <c r="A328" s="50"/>
      <c r="B328" s="50"/>
      <c r="C328" s="50"/>
      <c r="D328" s="50"/>
      <c r="E328" s="50"/>
      <c r="F328" s="50"/>
      <c r="G328" s="678"/>
      <c r="H328" s="50"/>
      <c r="I328" s="50"/>
      <c r="J328" s="50"/>
      <c r="K328" s="50"/>
      <c r="L328" s="50"/>
      <c r="M328" s="50"/>
      <c r="N328" s="50"/>
      <c r="O328" s="50"/>
      <c r="P328" s="50"/>
      <c r="Q328" s="50"/>
      <c r="R328" s="50"/>
      <c r="S328" s="50"/>
      <c r="T328" s="50"/>
      <c r="U328" s="50"/>
      <c r="V328" s="50"/>
    </row>
    <row r="329">
      <c r="A329" s="50"/>
      <c r="B329" s="50"/>
      <c r="C329" s="50"/>
      <c r="D329" s="50"/>
      <c r="E329" s="50"/>
      <c r="F329" s="50"/>
      <c r="G329" s="678"/>
      <c r="H329" s="50"/>
      <c r="I329" s="50"/>
      <c r="J329" s="50"/>
      <c r="K329" s="50"/>
      <c r="L329" s="50"/>
      <c r="M329" s="50"/>
      <c r="N329" s="50"/>
      <c r="O329" s="50"/>
      <c r="P329" s="50"/>
      <c r="Q329" s="50"/>
      <c r="R329" s="50"/>
      <c r="S329" s="50"/>
      <c r="T329" s="50"/>
      <c r="U329" s="50"/>
      <c r="V329" s="50"/>
    </row>
    <row r="330">
      <c r="A330" s="50"/>
      <c r="B330" s="50"/>
      <c r="C330" s="50"/>
      <c r="D330" s="50"/>
      <c r="E330" s="50"/>
      <c r="F330" s="50"/>
      <c r="G330" s="678"/>
      <c r="H330" s="50"/>
      <c r="I330" s="50"/>
      <c r="J330" s="50"/>
      <c r="K330" s="50"/>
      <c r="L330" s="50"/>
      <c r="M330" s="50"/>
      <c r="N330" s="50"/>
      <c r="O330" s="50"/>
      <c r="P330" s="50"/>
      <c r="Q330" s="50"/>
      <c r="R330" s="50"/>
      <c r="S330" s="50"/>
      <c r="T330" s="50"/>
      <c r="U330" s="50"/>
      <c r="V330" s="50"/>
    </row>
    <row r="331">
      <c r="A331" s="50"/>
      <c r="B331" s="50"/>
      <c r="C331" s="50"/>
      <c r="D331" s="50"/>
      <c r="E331" s="50"/>
      <c r="F331" s="50"/>
      <c r="G331" s="678"/>
      <c r="H331" s="50"/>
      <c r="I331" s="50"/>
      <c r="J331" s="50"/>
      <c r="K331" s="50"/>
      <c r="L331" s="50"/>
      <c r="M331" s="50"/>
      <c r="N331" s="50"/>
      <c r="O331" s="50"/>
      <c r="P331" s="50"/>
      <c r="Q331" s="50"/>
      <c r="R331" s="50"/>
      <c r="S331" s="50"/>
      <c r="T331" s="50"/>
      <c r="U331" s="50"/>
      <c r="V331" s="50"/>
    </row>
    <row r="332">
      <c r="A332" s="50"/>
      <c r="B332" s="50"/>
      <c r="C332" s="50"/>
      <c r="D332" s="50"/>
      <c r="E332" s="50"/>
      <c r="F332" s="50"/>
      <c r="G332" s="678"/>
      <c r="H332" s="50"/>
      <c r="I332" s="50"/>
      <c r="J332" s="50"/>
      <c r="K332" s="50"/>
      <c r="L332" s="50"/>
      <c r="M332" s="50"/>
      <c r="N332" s="50"/>
      <c r="O332" s="50"/>
      <c r="P332" s="50"/>
      <c r="Q332" s="50"/>
      <c r="R332" s="50"/>
      <c r="S332" s="50"/>
      <c r="T332" s="50"/>
      <c r="U332" s="50"/>
      <c r="V332" s="50"/>
    </row>
    <row r="333">
      <c r="A333" s="50"/>
      <c r="B333" s="50"/>
      <c r="C333" s="50"/>
      <c r="D333" s="50"/>
      <c r="E333" s="50"/>
      <c r="F333" s="50"/>
      <c r="G333" s="678"/>
      <c r="H333" s="50"/>
      <c r="I333" s="50"/>
      <c r="J333" s="50"/>
      <c r="K333" s="50"/>
      <c r="L333" s="50"/>
      <c r="M333" s="50"/>
      <c r="N333" s="50"/>
      <c r="O333" s="50"/>
      <c r="P333" s="50"/>
      <c r="Q333" s="50"/>
      <c r="R333" s="50"/>
      <c r="S333" s="50"/>
      <c r="T333" s="50"/>
      <c r="U333" s="50"/>
      <c r="V333" s="50"/>
    </row>
    <row r="334">
      <c r="A334" s="50"/>
      <c r="B334" s="50"/>
      <c r="C334" s="50"/>
      <c r="D334" s="50"/>
      <c r="E334" s="50"/>
      <c r="F334" s="50"/>
      <c r="G334" s="678"/>
      <c r="H334" s="50"/>
      <c r="I334" s="50"/>
      <c r="J334" s="50"/>
      <c r="K334" s="50"/>
      <c r="L334" s="50"/>
      <c r="M334" s="50"/>
      <c r="N334" s="50"/>
      <c r="O334" s="50"/>
      <c r="P334" s="50"/>
      <c r="Q334" s="50"/>
      <c r="R334" s="50"/>
      <c r="S334" s="50"/>
      <c r="T334" s="50"/>
      <c r="U334" s="50"/>
      <c r="V334" s="50"/>
    </row>
    <row r="335">
      <c r="A335" s="50"/>
      <c r="B335" s="50"/>
      <c r="C335" s="50"/>
      <c r="D335" s="50"/>
      <c r="E335" s="50"/>
      <c r="F335" s="50"/>
      <c r="G335" s="678"/>
      <c r="H335" s="50"/>
      <c r="I335" s="50"/>
      <c r="J335" s="50"/>
      <c r="K335" s="50"/>
      <c r="L335" s="50"/>
      <c r="M335" s="50"/>
      <c r="N335" s="50"/>
      <c r="O335" s="50"/>
      <c r="P335" s="50"/>
      <c r="Q335" s="50"/>
      <c r="R335" s="50"/>
      <c r="S335" s="50"/>
      <c r="T335" s="50"/>
      <c r="U335" s="50"/>
      <c r="V335" s="50"/>
    </row>
    <row r="336">
      <c r="A336" s="50"/>
      <c r="B336" s="50"/>
      <c r="C336" s="50"/>
      <c r="D336" s="50"/>
      <c r="E336" s="50"/>
      <c r="F336" s="50"/>
      <c r="G336" s="678"/>
      <c r="H336" s="50"/>
      <c r="I336" s="50"/>
      <c r="J336" s="50"/>
      <c r="K336" s="50"/>
      <c r="L336" s="50"/>
      <c r="M336" s="50"/>
      <c r="N336" s="50"/>
      <c r="O336" s="50"/>
      <c r="P336" s="50"/>
      <c r="Q336" s="50"/>
      <c r="R336" s="50"/>
      <c r="S336" s="50"/>
      <c r="T336" s="50"/>
      <c r="U336" s="50"/>
      <c r="V336" s="50"/>
    </row>
    <row r="337">
      <c r="A337" s="50"/>
      <c r="B337" s="50"/>
      <c r="C337" s="50"/>
      <c r="D337" s="50"/>
      <c r="E337" s="50"/>
      <c r="F337" s="50"/>
      <c r="G337" s="678"/>
      <c r="H337" s="50"/>
      <c r="I337" s="50"/>
      <c r="J337" s="50"/>
      <c r="K337" s="50"/>
      <c r="L337" s="50"/>
      <c r="M337" s="50"/>
      <c r="N337" s="50"/>
      <c r="O337" s="50"/>
      <c r="P337" s="50"/>
      <c r="Q337" s="50"/>
      <c r="R337" s="50"/>
      <c r="S337" s="50"/>
      <c r="T337" s="50"/>
      <c r="U337" s="50"/>
      <c r="V337" s="50"/>
    </row>
    <row r="338">
      <c r="A338" s="50"/>
      <c r="B338" s="50"/>
      <c r="C338" s="50"/>
      <c r="D338" s="50"/>
      <c r="E338" s="50"/>
      <c r="F338" s="50"/>
      <c r="G338" s="678"/>
      <c r="H338" s="50"/>
      <c r="I338" s="50"/>
      <c r="J338" s="50"/>
      <c r="K338" s="50"/>
      <c r="L338" s="50"/>
      <c r="M338" s="50"/>
      <c r="N338" s="50"/>
      <c r="O338" s="50"/>
      <c r="P338" s="50"/>
      <c r="Q338" s="50"/>
      <c r="R338" s="50"/>
      <c r="S338" s="50"/>
      <c r="T338" s="50"/>
      <c r="U338" s="50"/>
      <c r="V338" s="50"/>
    </row>
    <row r="339">
      <c r="A339" s="50"/>
      <c r="B339" s="50"/>
      <c r="C339" s="50"/>
      <c r="D339" s="50"/>
      <c r="E339" s="50"/>
      <c r="F339" s="50"/>
      <c r="G339" s="678"/>
      <c r="H339" s="50"/>
      <c r="I339" s="50"/>
      <c r="J339" s="50"/>
      <c r="K339" s="50"/>
      <c r="L339" s="50"/>
      <c r="M339" s="50"/>
      <c r="N339" s="50"/>
      <c r="O339" s="50"/>
      <c r="P339" s="50"/>
      <c r="Q339" s="50"/>
      <c r="R339" s="50"/>
      <c r="S339" s="50"/>
      <c r="T339" s="50"/>
      <c r="U339" s="50"/>
      <c r="V339" s="50"/>
    </row>
    <row r="340">
      <c r="A340" s="50"/>
      <c r="B340" s="50"/>
      <c r="C340" s="50"/>
      <c r="D340" s="50"/>
      <c r="E340" s="50"/>
      <c r="F340" s="50"/>
      <c r="G340" s="678"/>
      <c r="H340" s="50"/>
      <c r="I340" s="50"/>
      <c r="J340" s="50"/>
      <c r="K340" s="50"/>
      <c r="L340" s="50"/>
      <c r="M340" s="50"/>
      <c r="N340" s="50"/>
      <c r="O340" s="50"/>
      <c r="P340" s="50"/>
      <c r="Q340" s="50"/>
      <c r="R340" s="50"/>
      <c r="S340" s="50"/>
      <c r="T340" s="50"/>
      <c r="U340" s="50"/>
      <c r="V340" s="50"/>
    </row>
    <row r="341">
      <c r="A341" s="50"/>
      <c r="B341" s="50"/>
      <c r="C341" s="50"/>
      <c r="D341" s="50"/>
      <c r="E341" s="50"/>
      <c r="F341" s="50"/>
      <c r="G341" s="678"/>
      <c r="H341" s="50"/>
      <c r="I341" s="50"/>
      <c r="J341" s="50"/>
      <c r="K341" s="50"/>
      <c r="L341" s="50"/>
      <c r="M341" s="50"/>
      <c r="N341" s="50"/>
      <c r="O341" s="50"/>
      <c r="P341" s="50"/>
      <c r="Q341" s="50"/>
      <c r="R341" s="50"/>
      <c r="S341" s="50"/>
      <c r="T341" s="50"/>
      <c r="U341" s="50"/>
      <c r="V341" s="50"/>
    </row>
    <row r="342">
      <c r="A342" s="50"/>
      <c r="B342" s="50"/>
      <c r="C342" s="50"/>
      <c r="D342" s="50"/>
      <c r="E342" s="50"/>
      <c r="F342" s="50"/>
      <c r="G342" s="678"/>
      <c r="H342" s="50"/>
      <c r="I342" s="50"/>
      <c r="J342" s="50"/>
      <c r="K342" s="50"/>
      <c r="L342" s="50"/>
      <c r="M342" s="50"/>
      <c r="N342" s="50"/>
      <c r="O342" s="50"/>
      <c r="P342" s="50"/>
      <c r="Q342" s="50"/>
      <c r="R342" s="50"/>
      <c r="S342" s="50"/>
      <c r="T342" s="50"/>
      <c r="U342" s="50"/>
      <c r="V342" s="50"/>
    </row>
    <row r="343">
      <c r="A343" s="50"/>
      <c r="B343" s="50"/>
      <c r="C343" s="50"/>
      <c r="D343" s="50"/>
      <c r="E343" s="50"/>
      <c r="F343" s="50"/>
      <c r="G343" s="678"/>
      <c r="H343" s="50"/>
      <c r="I343" s="50"/>
      <c r="J343" s="50"/>
      <c r="K343" s="50"/>
      <c r="L343" s="50"/>
      <c r="M343" s="50"/>
      <c r="N343" s="50"/>
      <c r="O343" s="50"/>
      <c r="P343" s="50"/>
      <c r="Q343" s="50"/>
      <c r="R343" s="50"/>
      <c r="S343" s="50"/>
      <c r="T343" s="50"/>
      <c r="U343" s="50"/>
      <c r="V343" s="50"/>
    </row>
    <row r="344">
      <c r="A344" s="50"/>
      <c r="B344" s="50"/>
      <c r="C344" s="50"/>
      <c r="D344" s="50"/>
      <c r="E344" s="50"/>
      <c r="F344" s="50"/>
      <c r="G344" s="678"/>
      <c r="H344" s="50"/>
      <c r="I344" s="50"/>
      <c r="J344" s="50"/>
      <c r="K344" s="50"/>
      <c r="L344" s="50"/>
      <c r="M344" s="50"/>
      <c r="N344" s="50"/>
      <c r="O344" s="50"/>
      <c r="P344" s="50"/>
      <c r="Q344" s="50"/>
      <c r="R344" s="50"/>
      <c r="S344" s="50"/>
      <c r="T344" s="50"/>
      <c r="U344" s="50"/>
      <c r="V344" s="50"/>
    </row>
    <row r="345">
      <c r="A345" s="50"/>
      <c r="B345" s="50"/>
      <c r="C345" s="50"/>
      <c r="D345" s="50"/>
      <c r="E345" s="50"/>
      <c r="F345" s="50"/>
      <c r="G345" s="678"/>
      <c r="H345" s="50"/>
      <c r="I345" s="50"/>
      <c r="J345" s="50"/>
      <c r="K345" s="50"/>
      <c r="L345" s="50"/>
      <c r="M345" s="50"/>
      <c r="N345" s="50"/>
      <c r="O345" s="50"/>
      <c r="P345" s="50"/>
      <c r="Q345" s="50"/>
      <c r="R345" s="50"/>
      <c r="S345" s="50"/>
      <c r="T345" s="50"/>
      <c r="U345" s="50"/>
      <c r="V345" s="50"/>
    </row>
    <row r="346">
      <c r="A346" s="50"/>
      <c r="B346" s="50"/>
      <c r="C346" s="50"/>
      <c r="D346" s="50"/>
      <c r="E346" s="50"/>
      <c r="F346" s="50"/>
      <c r="G346" s="678"/>
      <c r="H346" s="50"/>
      <c r="I346" s="50"/>
      <c r="J346" s="50"/>
      <c r="K346" s="50"/>
      <c r="L346" s="50"/>
      <c r="M346" s="50"/>
      <c r="N346" s="50"/>
      <c r="O346" s="50"/>
      <c r="P346" s="50"/>
      <c r="Q346" s="50"/>
      <c r="R346" s="50"/>
      <c r="S346" s="50"/>
      <c r="T346" s="50"/>
      <c r="U346" s="50"/>
      <c r="V346" s="50"/>
    </row>
    <row r="347">
      <c r="A347" s="50"/>
      <c r="B347" s="50"/>
      <c r="C347" s="50"/>
      <c r="D347" s="50"/>
      <c r="E347" s="50"/>
      <c r="F347" s="50"/>
      <c r="G347" s="678"/>
      <c r="H347" s="50"/>
      <c r="I347" s="50"/>
      <c r="J347" s="50"/>
      <c r="K347" s="50"/>
      <c r="L347" s="50"/>
      <c r="M347" s="50"/>
      <c r="N347" s="50"/>
      <c r="O347" s="50"/>
      <c r="P347" s="50"/>
      <c r="Q347" s="50"/>
      <c r="R347" s="50"/>
      <c r="S347" s="50"/>
      <c r="T347" s="50"/>
      <c r="U347" s="50"/>
      <c r="V347" s="50"/>
    </row>
    <row r="348">
      <c r="A348" s="50"/>
      <c r="B348" s="50"/>
      <c r="C348" s="50"/>
      <c r="D348" s="50"/>
      <c r="E348" s="50"/>
      <c r="F348" s="50"/>
      <c r="G348" s="678"/>
      <c r="H348" s="50"/>
      <c r="I348" s="50"/>
      <c r="J348" s="50"/>
      <c r="K348" s="50"/>
      <c r="L348" s="50"/>
      <c r="M348" s="50"/>
      <c r="N348" s="50"/>
      <c r="O348" s="50"/>
      <c r="P348" s="50"/>
      <c r="Q348" s="50"/>
      <c r="R348" s="50"/>
      <c r="S348" s="50"/>
      <c r="T348" s="50"/>
      <c r="U348" s="50"/>
      <c r="V348" s="50"/>
    </row>
    <row r="349">
      <c r="A349" s="50"/>
      <c r="B349" s="50"/>
      <c r="C349" s="50"/>
      <c r="D349" s="50"/>
      <c r="E349" s="50"/>
      <c r="F349" s="50"/>
      <c r="G349" s="678"/>
      <c r="H349" s="50"/>
      <c r="I349" s="50"/>
      <c r="J349" s="50"/>
      <c r="K349" s="50"/>
      <c r="L349" s="50"/>
      <c r="M349" s="50"/>
      <c r="N349" s="50"/>
      <c r="O349" s="50"/>
      <c r="P349" s="50"/>
      <c r="Q349" s="50"/>
      <c r="R349" s="50"/>
      <c r="S349" s="50"/>
      <c r="T349" s="50"/>
      <c r="U349" s="50"/>
      <c r="V349" s="50"/>
    </row>
    <row r="350">
      <c r="A350" s="50"/>
      <c r="B350" s="50"/>
      <c r="C350" s="50"/>
      <c r="D350" s="50"/>
      <c r="E350" s="50"/>
      <c r="F350" s="50"/>
      <c r="G350" s="678"/>
      <c r="H350" s="50"/>
      <c r="I350" s="50"/>
      <c r="J350" s="50"/>
      <c r="K350" s="50"/>
      <c r="L350" s="50"/>
      <c r="M350" s="50"/>
      <c r="N350" s="50"/>
      <c r="O350" s="50"/>
      <c r="P350" s="50"/>
      <c r="Q350" s="50"/>
      <c r="R350" s="50"/>
      <c r="S350" s="50"/>
      <c r="T350" s="50"/>
      <c r="U350" s="50"/>
      <c r="V350" s="50"/>
    </row>
    <row r="351">
      <c r="A351" s="50"/>
      <c r="B351" s="50"/>
      <c r="C351" s="50"/>
      <c r="D351" s="50"/>
      <c r="E351" s="50"/>
      <c r="F351" s="50"/>
      <c r="G351" s="678"/>
      <c r="H351" s="50"/>
      <c r="I351" s="50"/>
      <c r="J351" s="50"/>
      <c r="K351" s="50"/>
      <c r="L351" s="50"/>
      <c r="M351" s="50"/>
      <c r="N351" s="50"/>
      <c r="O351" s="50"/>
      <c r="P351" s="50"/>
      <c r="Q351" s="50"/>
      <c r="R351" s="50"/>
      <c r="S351" s="50"/>
      <c r="T351" s="50"/>
      <c r="U351" s="50"/>
      <c r="V351" s="50"/>
    </row>
    <row r="352">
      <c r="A352" s="50"/>
      <c r="B352" s="50"/>
      <c r="C352" s="50"/>
      <c r="D352" s="50"/>
      <c r="E352" s="50"/>
      <c r="F352" s="50"/>
      <c r="G352" s="678"/>
      <c r="H352" s="50"/>
      <c r="I352" s="50"/>
      <c r="J352" s="50"/>
      <c r="K352" s="50"/>
      <c r="L352" s="50"/>
      <c r="M352" s="50"/>
      <c r="N352" s="50"/>
      <c r="O352" s="50"/>
      <c r="P352" s="50"/>
      <c r="Q352" s="50"/>
      <c r="R352" s="50"/>
      <c r="S352" s="50"/>
      <c r="T352" s="50"/>
      <c r="U352" s="50"/>
      <c r="V352" s="50"/>
    </row>
    <row r="353">
      <c r="A353" s="50"/>
      <c r="B353" s="50"/>
      <c r="C353" s="50"/>
      <c r="D353" s="50"/>
      <c r="E353" s="50"/>
      <c r="F353" s="50"/>
      <c r="G353" s="678"/>
      <c r="H353" s="50"/>
      <c r="I353" s="50"/>
      <c r="J353" s="50"/>
      <c r="K353" s="50"/>
      <c r="L353" s="50"/>
      <c r="M353" s="50"/>
      <c r="N353" s="50"/>
      <c r="O353" s="50"/>
      <c r="P353" s="50"/>
      <c r="Q353" s="50"/>
      <c r="R353" s="50"/>
      <c r="S353" s="50"/>
      <c r="T353" s="50"/>
      <c r="U353" s="50"/>
      <c r="V353" s="50"/>
    </row>
    <row r="354">
      <c r="A354" s="50"/>
      <c r="B354" s="50"/>
      <c r="C354" s="50"/>
      <c r="D354" s="50"/>
      <c r="E354" s="50"/>
      <c r="F354" s="50"/>
      <c r="G354" s="678"/>
      <c r="H354" s="50"/>
      <c r="I354" s="50"/>
      <c r="J354" s="50"/>
      <c r="K354" s="50"/>
      <c r="L354" s="50"/>
      <c r="M354" s="50"/>
      <c r="N354" s="50"/>
      <c r="O354" s="50"/>
      <c r="P354" s="50"/>
      <c r="Q354" s="50"/>
      <c r="R354" s="50"/>
      <c r="S354" s="50"/>
      <c r="T354" s="50"/>
      <c r="U354" s="50"/>
      <c r="V354" s="50"/>
    </row>
    <row r="355">
      <c r="A355" s="50"/>
      <c r="B355" s="50"/>
      <c r="C355" s="50"/>
      <c r="D355" s="50"/>
      <c r="E355" s="50"/>
      <c r="F355" s="50"/>
      <c r="G355" s="678"/>
      <c r="H355" s="50"/>
      <c r="I355" s="50"/>
      <c r="J355" s="50"/>
      <c r="K355" s="50"/>
      <c r="L355" s="50"/>
      <c r="M355" s="50"/>
      <c r="N355" s="50"/>
      <c r="O355" s="50"/>
      <c r="P355" s="50"/>
      <c r="Q355" s="50"/>
      <c r="R355" s="50"/>
      <c r="S355" s="50"/>
      <c r="T355" s="50"/>
      <c r="U355" s="50"/>
      <c r="V355" s="50"/>
    </row>
    <row r="356">
      <c r="A356" s="50"/>
      <c r="B356" s="50"/>
      <c r="C356" s="50"/>
      <c r="D356" s="50"/>
      <c r="E356" s="50"/>
      <c r="F356" s="50"/>
      <c r="G356" s="678"/>
      <c r="H356" s="50"/>
      <c r="I356" s="50"/>
      <c r="J356" s="50"/>
      <c r="K356" s="50"/>
      <c r="L356" s="50"/>
      <c r="M356" s="50"/>
      <c r="N356" s="50"/>
      <c r="O356" s="50"/>
      <c r="P356" s="50"/>
      <c r="Q356" s="50"/>
      <c r="R356" s="50"/>
      <c r="S356" s="50"/>
      <c r="T356" s="50"/>
      <c r="U356" s="50"/>
      <c r="V356" s="50"/>
    </row>
    <row r="357">
      <c r="A357" s="50"/>
      <c r="B357" s="50"/>
      <c r="C357" s="50"/>
      <c r="D357" s="50"/>
      <c r="E357" s="50"/>
      <c r="F357" s="50"/>
      <c r="G357" s="678"/>
      <c r="H357" s="50"/>
      <c r="I357" s="50"/>
      <c r="J357" s="50"/>
      <c r="K357" s="50"/>
      <c r="L357" s="50"/>
      <c r="M357" s="50"/>
      <c r="N357" s="50"/>
      <c r="O357" s="50"/>
      <c r="P357" s="50"/>
      <c r="Q357" s="50"/>
      <c r="R357" s="50"/>
      <c r="S357" s="50"/>
      <c r="T357" s="50"/>
      <c r="U357" s="50"/>
      <c r="V357" s="50"/>
    </row>
    <row r="358">
      <c r="A358" s="50"/>
      <c r="B358" s="50"/>
      <c r="C358" s="50"/>
      <c r="D358" s="50"/>
      <c r="E358" s="50"/>
      <c r="F358" s="50"/>
      <c r="G358" s="678"/>
      <c r="H358" s="50"/>
      <c r="I358" s="50"/>
      <c r="J358" s="50"/>
      <c r="K358" s="50"/>
      <c r="L358" s="50"/>
      <c r="M358" s="50"/>
      <c r="N358" s="50"/>
      <c r="O358" s="50"/>
      <c r="P358" s="50"/>
      <c r="Q358" s="50"/>
      <c r="R358" s="50"/>
      <c r="S358" s="50"/>
      <c r="T358" s="50"/>
      <c r="U358" s="50"/>
      <c r="V358" s="50"/>
    </row>
    <row r="359">
      <c r="A359" s="50"/>
      <c r="B359" s="50"/>
      <c r="C359" s="50"/>
      <c r="D359" s="50"/>
      <c r="E359" s="50"/>
      <c r="F359" s="50"/>
      <c r="G359" s="678"/>
      <c r="H359" s="50"/>
      <c r="I359" s="50"/>
      <c r="J359" s="50"/>
      <c r="K359" s="50"/>
      <c r="L359" s="50"/>
      <c r="M359" s="50"/>
      <c r="N359" s="50"/>
      <c r="O359" s="50"/>
      <c r="P359" s="50"/>
      <c r="Q359" s="50"/>
      <c r="R359" s="50"/>
      <c r="S359" s="50"/>
      <c r="T359" s="50"/>
      <c r="U359" s="50"/>
      <c r="V359" s="50"/>
    </row>
    <row r="360">
      <c r="A360" s="50"/>
      <c r="B360" s="50"/>
      <c r="C360" s="50"/>
      <c r="D360" s="50"/>
      <c r="E360" s="50"/>
      <c r="F360" s="50"/>
      <c r="G360" s="678"/>
      <c r="H360" s="50"/>
      <c r="I360" s="50"/>
      <c r="J360" s="50"/>
      <c r="K360" s="50"/>
      <c r="L360" s="50"/>
      <c r="M360" s="50"/>
      <c r="N360" s="50"/>
      <c r="O360" s="50"/>
      <c r="P360" s="50"/>
      <c r="Q360" s="50"/>
      <c r="R360" s="50"/>
      <c r="S360" s="50"/>
      <c r="T360" s="50"/>
      <c r="U360" s="50"/>
      <c r="V360" s="50"/>
    </row>
    <row r="361">
      <c r="A361" s="50"/>
      <c r="B361" s="50"/>
      <c r="C361" s="50"/>
      <c r="D361" s="50"/>
      <c r="E361" s="50"/>
      <c r="F361" s="50"/>
      <c r="G361" s="678"/>
      <c r="H361" s="50"/>
      <c r="I361" s="50"/>
      <c r="J361" s="50"/>
      <c r="K361" s="50"/>
      <c r="L361" s="50"/>
      <c r="M361" s="50"/>
      <c r="N361" s="50"/>
      <c r="O361" s="50"/>
      <c r="P361" s="50"/>
      <c r="Q361" s="50"/>
      <c r="R361" s="50"/>
      <c r="S361" s="50"/>
      <c r="T361" s="50"/>
      <c r="U361" s="50"/>
      <c r="V361" s="50"/>
    </row>
    <row r="362">
      <c r="A362" s="50"/>
      <c r="B362" s="50"/>
      <c r="C362" s="50"/>
      <c r="D362" s="50"/>
      <c r="E362" s="50"/>
      <c r="F362" s="50"/>
      <c r="G362" s="678"/>
      <c r="H362" s="50"/>
      <c r="I362" s="50"/>
      <c r="J362" s="50"/>
      <c r="K362" s="50"/>
      <c r="L362" s="50"/>
      <c r="M362" s="50"/>
      <c r="N362" s="50"/>
      <c r="O362" s="50"/>
      <c r="P362" s="50"/>
      <c r="Q362" s="50"/>
      <c r="R362" s="50"/>
      <c r="S362" s="50"/>
      <c r="T362" s="50"/>
      <c r="U362" s="50"/>
      <c r="V362" s="50"/>
    </row>
    <row r="363">
      <c r="A363" s="50"/>
      <c r="B363" s="50"/>
      <c r="C363" s="50"/>
      <c r="D363" s="50"/>
      <c r="E363" s="50"/>
      <c r="F363" s="50"/>
      <c r="G363" s="678"/>
      <c r="H363" s="50"/>
      <c r="I363" s="50"/>
      <c r="J363" s="50"/>
      <c r="K363" s="50"/>
      <c r="L363" s="50"/>
      <c r="M363" s="50"/>
      <c r="N363" s="50"/>
      <c r="O363" s="50"/>
      <c r="P363" s="50"/>
      <c r="Q363" s="50"/>
      <c r="R363" s="50"/>
      <c r="S363" s="50"/>
      <c r="T363" s="50"/>
      <c r="U363" s="50"/>
      <c r="V363" s="50"/>
    </row>
    <row r="364">
      <c r="A364" s="50"/>
      <c r="B364" s="50"/>
      <c r="C364" s="50"/>
      <c r="D364" s="50"/>
      <c r="E364" s="50"/>
      <c r="F364" s="50"/>
      <c r="G364" s="678"/>
      <c r="H364" s="50"/>
      <c r="I364" s="50"/>
      <c r="J364" s="50"/>
      <c r="K364" s="50"/>
      <c r="L364" s="50"/>
      <c r="M364" s="50"/>
      <c r="N364" s="50"/>
      <c r="O364" s="50"/>
      <c r="P364" s="50"/>
      <c r="Q364" s="50"/>
      <c r="R364" s="50"/>
      <c r="S364" s="50"/>
      <c r="T364" s="50"/>
      <c r="U364" s="50"/>
      <c r="V364" s="50"/>
    </row>
    <row r="365">
      <c r="A365" s="50"/>
      <c r="B365" s="50"/>
      <c r="C365" s="50"/>
      <c r="D365" s="50"/>
      <c r="E365" s="50"/>
      <c r="F365" s="50"/>
      <c r="G365" s="678"/>
      <c r="H365" s="50"/>
      <c r="I365" s="50"/>
      <c r="J365" s="50"/>
      <c r="K365" s="50"/>
      <c r="L365" s="50"/>
      <c r="M365" s="50"/>
      <c r="N365" s="50"/>
      <c r="O365" s="50"/>
      <c r="P365" s="50"/>
      <c r="Q365" s="50"/>
      <c r="R365" s="50"/>
      <c r="S365" s="50"/>
      <c r="T365" s="50"/>
      <c r="U365" s="50"/>
      <c r="V365" s="50"/>
    </row>
    <row r="366">
      <c r="A366" s="50"/>
      <c r="B366" s="50"/>
      <c r="C366" s="50"/>
      <c r="D366" s="50"/>
      <c r="E366" s="50"/>
      <c r="F366" s="50"/>
      <c r="G366" s="678"/>
      <c r="H366" s="50"/>
      <c r="I366" s="50"/>
      <c r="J366" s="50"/>
      <c r="K366" s="50"/>
      <c r="L366" s="50"/>
      <c r="M366" s="50"/>
      <c r="N366" s="50"/>
      <c r="O366" s="50"/>
      <c r="P366" s="50"/>
      <c r="Q366" s="50"/>
      <c r="R366" s="50"/>
      <c r="S366" s="50"/>
      <c r="T366" s="50"/>
      <c r="U366" s="50"/>
      <c r="V366" s="50"/>
    </row>
    <row r="367">
      <c r="A367" s="50"/>
      <c r="B367" s="50"/>
      <c r="C367" s="50"/>
      <c r="D367" s="50"/>
      <c r="E367" s="50"/>
      <c r="F367" s="50"/>
      <c r="G367" s="678"/>
      <c r="H367" s="50"/>
      <c r="I367" s="50"/>
      <c r="J367" s="50"/>
      <c r="K367" s="50"/>
      <c r="L367" s="50"/>
      <c r="M367" s="50"/>
      <c r="N367" s="50"/>
      <c r="O367" s="50"/>
      <c r="P367" s="50"/>
      <c r="Q367" s="50"/>
      <c r="R367" s="50"/>
      <c r="S367" s="50"/>
      <c r="T367" s="50"/>
      <c r="U367" s="50"/>
      <c r="V367" s="50"/>
    </row>
    <row r="368">
      <c r="A368" s="50"/>
      <c r="B368" s="50"/>
      <c r="C368" s="50"/>
      <c r="D368" s="50"/>
      <c r="E368" s="50"/>
      <c r="F368" s="50"/>
      <c r="G368" s="678"/>
      <c r="H368" s="50"/>
      <c r="I368" s="50"/>
      <c r="J368" s="50"/>
      <c r="K368" s="50"/>
      <c r="L368" s="50"/>
      <c r="M368" s="50"/>
      <c r="N368" s="50"/>
      <c r="O368" s="50"/>
      <c r="P368" s="50"/>
      <c r="Q368" s="50"/>
      <c r="R368" s="50"/>
      <c r="S368" s="50"/>
      <c r="T368" s="50"/>
      <c r="U368" s="50"/>
      <c r="V368" s="50"/>
    </row>
    <row r="369">
      <c r="A369" s="50"/>
      <c r="B369" s="50"/>
      <c r="C369" s="50"/>
      <c r="D369" s="50"/>
      <c r="E369" s="50"/>
      <c r="F369" s="50"/>
      <c r="G369" s="678"/>
      <c r="H369" s="50"/>
      <c r="I369" s="50"/>
      <c r="J369" s="50"/>
      <c r="K369" s="50"/>
      <c r="L369" s="50"/>
      <c r="M369" s="50"/>
      <c r="N369" s="50"/>
      <c r="O369" s="50"/>
      <c r="P369" s="50"/>
      <c r="Q369" s="50"/>
      <c r="R369" s="50"/>
      <c r="S369" s="50"/>
      <c r="T369" s="50"/>
      <c r="U369" s="50"/>
      <c r="V369" s="50"/>
    </row>
    <row r="370">
      <c r="A370" s="50"/>
      <c r="B370" s="50"/>
      <c r="C370" s="50"/>
      <c r="D370" s="50"/>
      <c r="E370" s="50"/>
      <c r="F370" s="50"/>
      <c r="G370" s="678"/>
      <c r="H370" s="50"/>
      <c r="I370" s="50"/>
      <c r="J370" s="50"/>
      <c r="K370" s="50"/>
      <c r="L370" s="50"/>
      <c r="M370" s="50"/>
      <c r="N370" s="50"/>
      <c r="O370" s="50"/>
      <c r="P370" s="50"/>
      <c r="Q370" s="50"/>
      <c r="R370" s="50"/>
      <c r="S370" s="50"/>
      <c r="T370" s="50"/>
      <c r="U370" s="50"/>
      <c r="V370" s="50"/>
    </row>
    <row r="371">
      <c r="A371" s="50"/>
      <c r="B371" s="50"/>
      <c r="C371" s="50"/>
      <c r="D371" s="50"/>
      <c r="E371" s="50"/>
      <c r="F371" s="50"/>
      <c r="G371" s="678"/>
      <c r="H371" s="50"/>
      <c r="I371" s="50"/>
      <c r="J371" s="50"/>
      <c r="K371" s="50"/>
      <c r="L371" s="50"/>
      <c r="M371" s="50"/>
      <c r="N371" s="50"/>
      <c r="O371" s="50"/>
      <c r="P371" s="50"/>
      <c r="Q371" s="50"/>
      <c r="R371" s="50"/>
      <c r="S371" s="50"/>
      <c r="T371" s="50"/>
      <c r="U371" s="50"/>
      <c r="V371" s="50"/>
    </row>
    <row r="372">
      <c r="A372" s="50"/>
      <c r="B372" s="50"/>
      <c r="C372" s="50"/>
      <c r="D372" s="50"/>
      <c r="E372" s="50"/>
      <c r="F372" s="50"/>
      <c r="G372" s="678"/>
      <c r="H372" s="50"/>
      <c r="I372" s="50"/>
      <c r="J372" s="50"/>
      <c r="K372" s="50"/>
      <c r="L372" s="50"/>
      <c r="M372" s="50"/>
      <c r="N372" s="50"/>
      <c r="O372" s="50"/>
      <c r="P372" s="50"/>
      <c r="Q372" s="50"/>
      <c r="R372" s="50"/>
      <c r="S372" s="50"/>
      <c r="T372" s="50"/>
      <c r="U372" s="50"/>
      <c r="V372" s="50"/>
    </row>
    <row r="373">
      <c r="A373" s="50"/>
      <c r="B373" s="50"/>
      <c r="C373" s="50"/>
      <c r="D373" s="50"/>
      <c r="E373" s="50"/>
      <c r="F373" s="50"/>
      <c r="G373" s="678"/>
      <c r="H373" s="50"/>
      <c r="I373" s="50"/>
      <c r="J373" s="50"/>
      <c r="K373" s="50"/>
      <c r="L373" s="50"/>
      <c r="M373" s="50"/>
      <c r="N373" s="50"/>
      <c r="O373" s="50"/>
      <c r="P373" s="50"/>
      <c r="Q373" s="50"/>
      <c r="R373" s="50"/>
      <c r="S373" s="50"/>
      <c r="T373" s="50"/>
      <c r="U373" s="50"/>
      <c r="V373" s="50"/>
    </row>
    <row r="374">
      <c r="A374" s="50"/>
      <c r="B374" s="50"/>
      <c r="C374" s="50"/>
      <c r="D374" s="50"/>
      <c r="E374" s="50"/>
      <c r="F374" s="50"/>
      <c r="G374" s="678"/>
      <c r="H374" s="50"/>
      <c r="I374" s="50"/>
      <c r="J374" s="50"/>
      <c r="K374" s="50"/>
      <c r="L374" s="50"/>
      <c r="M374" s="50"/>
      <c r="N374" s="50"/>
      <c r="O374" s="50"/>
      <c r="P374" s="50"/>
      <c r="Q374" s="50"/>
      <c r="R374" s="50"/>
      <c r="S374" s="50"/>
      <c r="T374" s="50"/>
      <c r="U374" s="50"/>
      <c r="V374" s="50"/>
    </row>
    <row r="375">
      <c r="A375" s="50"/>
      <c r="B375" s="50"/>
      <c r="C375" s="50"/>
      <c r="D375" s="50"/>
      <c r="E375" s="50"/>
      <c r="F375" s="50"/>
      <c r="G375" s="678"/>
      <c r="H375" s="50"/>
      <c r="I375" s="50"/>
      <c r="J375" s="50"/>
      <c r="K375" s="50"/>
      <c r="L375" s="50"/>
      <c r="M375" s="50"/>
      <c r="N375" s="50"/>
      <c r="O375" s="50"/>
      <c r="P375" s="50"/>
      <c r="Q375" s="50"/>
      <c r="R375" s="50"/>
      <c r="S375" s="50"/>
      <c r="T375" s="50"/>
      <c r="U375" s="50"/>
      <c r="V375" s="50"/>
    </row>
    <row r="376">
      <c r="A376" s="50"/>
      <c r="B376" s="50"/>
      <c r="C376" s="50"/>
      <c r="D376" s="50"/>
      <c r="E376" s="50"/>
      <c r="F376" s="50"/>
      <c r="G376" s="678"/>
      <c r="H376" s="50"/>
      <c r="I376" s="50"/>
      <c r="J376" s="50"/>
      <c r="K376" s="50"/>
      <c r="L376" s="50"/>
      <c r="M376" s="50"/>
      <c r="N376" s="50"/>
      <c r="O376" s="50"/>
      <c r="P376" s="50"/>
      <c r="Q376" s="50"/>
      <c r="R376" s="50"/>
      <c r="S376" s="50"/>
      <c r="T376" s="50"/>
      <c r="U376" s="50"/>
      <c r="V376" s="50"/>
    </row>
    <row r="377">
      <c r="A377" s="50"/>
      <c r="B377" s="50"/>
      <c r="C377" s="50"/>
      <c r="D377" s="50"/>
      <c r="E377" s="50"/>
      <c r="F377" s="50"/>
      <c r="G377" s="678"/>
      <c r="H377" s="50"/>
      <c r="I377" s="50"/>
      <c r="J377" s="50"/>
      <c r="K377" s="50"/>
      <c r="L377" s="50"/>
      <c r="M377" s="50"/>
      <c r="N377" s="50"/>
      <c r="O377" s="50"/>
      <c r="P377" s="50"/>
      <c r="Q377" s="50"/>
      <c r="R377" s="50"/>
      <c r="S377" s="50"/>
      <c r="T377" s="50"/>
      <c r="U377" s="50"/>
      <c r="V377" s="50"/>
    </row>
    <row r="378">
      <c r="A378" s="50"/>
      <c r="B378" s="50"/>
      <c r="C378" s="50"/>
      <c r="D378" s="50"/>
      <c r="E378" s="50"/>
      <c r="F378" s="50"/>
      <c r="G378" s="678"/>
      <c r="H378" s="50"/>
      <c r="I378" s="50"/>
      <c r="J378" s="50"/>
      <c r="K378" s="50"/>
      <c r="L378" s="50"/>
      <c r="M378" s="50"/>
      <c r="N378" s="50"/>
      <c r="O378" s="50"/>
      <c r="P378" s="50"/>
      <c r="Q378" s="50"/>
      <c r="R378" s="50"/>
      <c r="S378" s="50"/>
      <c r="T378" s="50"/>
      <c r="U378" s="50"/>
      <c r="V378" s="50"/>
    </row>
    <row r="379">
      <c r="A379" s="50"/>
      <c r="B379" s="50"/>
      <c r="C379" s="50"/>
      <c r="D379" s="50"/>
      <c r="E379" s="50"/>
      <c r="F379" s="50"/>
      <c r="G379" s="678"/>
      <c r="H379" s="50"/>
      <c r="I379" s="50"/>
      <c r="J379" s="50"/>
      <c r="K379" s="50"/>
      <c r="L379" s="50"/>
      <c r="M379" s="50"/>
      <c r="N379" s="50"/>
      <c r="O379" s="50"/>
      <c r="P379" s="50"/>
      <c r="Q379" s="50"/>
      <c r="R379" s="50"/>
      <c r="S379" s="50"/>
      <c r="T379" s="50"/>
      <c r="U379" s="50"/>
      <c r="V379" s="50"/>
    </row>
    <row r="380">
      <c r="A380" s="50"/>
      <c r="B380" s="50"/>
      <c r="C380" s="50"/>
      <c r="D380" s="50"/>
      <c r="E380" s="50"/>
      <c r="F380" s="50"/>
      <c r="G380" s="678"/>
      <c r="H380" s="50"/>
      <c r="I380" s="50"/>
      <c r="J380" s="50"/>
      <c r="K380" s="50"/>
      <c r="L380" s="50"/>
      <c r="M380" s="50"/>
      <c r="N380" s="50"/>
      <c r="O380" s="50"/>
      <c r="P380" s="50"/>
      <c r="Q380" s="50"/>
      <c r="R380" s="50"/>
      <c r="S380" s="50"/>
      <c r="T380" s="50"/>
      <c r="U380" s="50"/>
      <c r="V380" s="50"/>
    </row>
    <row r="381">
      <c r="A381" s="50"/>
      <c r="B381" s="50"/>
      <c r="C381" s="50"/>
      <c r="D381" s="50"/>
      <c r="E381" s="50"/>
      <c r="F381" s="50"/>
      <c r="G381" s="678"/>
      <c r="H381" s="50"/>
      <c r="I381" s="50"/>
      <c r="J381" s="50"/>
      <c r="K381" s="50"/>
      <c r="L381" s="50"/>
      <c r="M381" s="50"/>
      <c r="N381" s="50"/>
      <c r="O381" s="50"/>
      <c r="P381" s="50"/>
      <c r="Q381" s="50"/>
      <c r="R381" s="50"/>
      <c r="S381" s="50"/>
      <c r="T381" s="50"/>
      <c r="U381" s="50"/>
      <c r="V381" s="50"/>
    </row>
    <row r="382">
      <c r="A382" s="50"/>
      <c r="B382" s="50"/>
      <c r="C382" s="50"/>
      <c r="D382" s="50"/>
      <c r="E382" s="50"/>
      <c r="F382" s="50"/>
      <c r="G382" s="678"/>
      <c r="H382" s="50"/>
      <c r="I382" s="50"/>
      <c r="J382" s="50"/>
      <c r="K382" s="50"/>
      <c r="L382" s="50"/>
      <c r="M382" s="50"/>
      <c r="N382" s="50"/>
      <c r="O382" s="50"/>
      <c r="P382" s="50"/>
      <c r="Q382" s="50"/>
      <c r="R382" s="50"/>
      <c r="S382" s="50"/>
      <c r="T382" s="50"/>
      <c r="U382" s="50"/>
      <c r="V382" s="50"/>
    </row>
    <row r="383">
      <c r="A383" s="50"/>
      <c r="B383" s="50"/>
      <c r="C383" s="50"/>
      <c r="D383" s="50"/>
      <c r="E383" s="50"/>
      <c r="F383" s="50"/>
      <c r="G383" s="678"/>
      <c r="H383" s="50"/>
      <c r="I383" s="50"/>
      <c r="J383" s="50"/>
      <c r="K383" s="50"/>
      <c r="L383" s="50"/>
      <c r="M383" s="50"/>
      <c r="N383" s="50"/>
      <c r="O383" s="50"/>
      <c r="P383" s="50"/>
      <c r="Q383" s="50"/>
      <c r="R383" s="50"/>
      <c r="S383" s="50"/>
      <c r="T383" s="50"/>
      <c r="U383" s="50"/>
      <c r="V383" s="50"/>
    </row>
    <row r="384">
      <c r="A384" s="50"/>
      <c r="B384" s="50"/>
      <c r="C384" s="50"/>
      <c r="D384" s="50"/>
      <c r="E384" s="50"/>
      <c r="F384" s="50"/>
      <c r="G384" s="678"/>
      <c r="H384" s="50"/>
      <c r="I384" s="50"/>
      <c r="J384" s="50"/>
      <c r="K384" s="50"/>
      <c r="L384" s="50"/>
      <c r="M384" s="50"/>
      <c r="N384" s="50"/>
      <c r="O384" s="50"/>
      <c r="P384" s="50"/>
      <c r="Q384" s="50"/>
      <c r="R384" s="50"/>
      <c r="S384" s="50"/>
      <c r="T384" s="50"/>
      <c r="U384" s="50"/>
      <c r="V384" s="50"/>
    </row>
    <row r="385">
      <c r="A385" s="50"/>
      <c r="B385" s="50"/>
      <c r="C385" s="50"/>
      <c r="D385" s="50"/>
      <c r="E385" s="50"/>
      <c r="F385" s="50"/>
      <c r="G385" s="678"/>
      <c r="H385" s="50"/>
      <c r="I385" s="50"/>
      <c r="J385" s="50"/>
      <c r="K385" s="50"/>
      <c r="L385" s="50"/>
      <c r="M385" s="50"/>
      <c r="N385" s="50"/>
      <c r="O385" s="50"/>
      <c r="P385" s="50"/>
      <c r="Q385" s="50"/>
      <c r="R385" s="50"/>
      <c r="S385" s="50"/>
      <c r="T385" s="50"/>
      <c r="U385" s="50"/>
      <c r="V385" s="50"/>
    </row>
    <row r="386">
      <c r="A386" s="50"/>
      <c r="B386" s="50"/>
      <c r="C386" s="50"/>
      <c r="D386" s="50"/>
      <c r="E386" s="50"/>
      <c r="F386" s="50"/>
      <c r="G386" s="678"/>
      <c r="H386" s="50"/>
      <c r="I386" s="50"/>
      <c r="J386" s="50"/>
      <c r="K386" s="50"/>
      <c r="L386" s="50"/>
      <c r="M386" s="50"/>
      <c r="N386" s="50"/>
      <c r="O386" s="50"/>
      <c r="P386" s="50"/>
      <c r="Q386" s="50"/>
      <c r="R386" s="50"/>
      <c r="S386" s="50"/>
      <c r="T386" s="50"/>
      <c r="U386" s="50"/>
      <c r="V386" s="50"/>
    </row>
    <row r="387">
      <c r="A387" s="50"/>
      <c r="B387" s="50"/>
      <c r="C387" s="50"/>
      <c r="D387" s="50"/>
      <c r="E387" s="50"/>
      <c r="F387" s="50"/>
      <c r="G387" s="678"/>
      <c r="H387" s="50"/>
      <c r="I387" s="50"/>
      <c r="J387" s="50"/>
      <c r="K387" s="50"/>
      <c r="L387" s="50"/>
      <c r="M387" s="50"/>
      <c r="N387" s="50"/>
      <c r="O387" s="50"/>
      <c r="P387" s="50"/>
      <c r="Q387" s="50"/>
      <c r="R387" s="50"/>
      <c r="S387" s="50"/>
      <c r="T387" s="50"/>
      <c r="U387" s="50"/>
      <c r="V387" s="50"/>
    </row>
    <row r="388">
      <c r="A388" s="50"/>
      <c r="B388" s="50"/>
      <c r="C388" s="50"/>
      <c r="D388" s="50"/>
      <c r="E388" s="50"/>
      <c r="F388" s="50"/>
      <c r="G388" s="678"/>
      <c r="H388" s="50"/>
      <c r="I388" s="50"/>
      <c r="J388" s="50"/>
      <c r="K388" s="50"/>
      <c r="L388" s="50"/>
      <c r="M388" s="50"/>
      <c r="N388" s="50"/>
      <c r="O388" s="50"/>
      <c r="P388" s="50"/>
      <c r="Q388" s="50"/>
      <c r="R388" s="50"/>
      <c r="S388" s="50"/>
      <c r="T388" s="50"/>
      <c r="U388" s="50"/>
      <c r="V388" s="50"/>
    </row>
    <row r="389">
      <c r="A389" s="50"/>
      <c r="B389" s="50"/>
      <c r="C389" s="50"/>
      <c r="D389" s="50"/>
      <c r="E389" s="50"/>
      <c r="F389" s="50"/>
      <c r="G389" s="678"/>
      <c r="H389" s="50"/>
      <c r="I389" s="50"/>
      <c r="J389" s="50"/>
      <c r="K389" s="50"/>
      <c r="L389" s="50"/>
      <c r="M389" s="50"/>
      <c r="N389" s="50"/>
      <c r="O389" s="50"/>
      <c r="P389" s="50"/>
      <c r="Q389" s="50"/>
      <c r="R389" s="50"/>
      <c r="S389" s="50"/>
      <c r="T389" s="50"/>
      <c r="U389" s="50"/>
      <c r="V389" s="50"/>
    </row>
    <row r="390">
      <c r="A390" s="50"/>
      <c r="B390" s="50"/>
      <c r="C390" s="50"/>
      <c r="D390" s="50"/>
      <c r="E390" s="50"/>
      <c r="F390" s="50"/>
      <c r="G390" s="678"/>
      <c r="H390" s="50"/>
      <c r="I390" s="50"/>
      <c r="J390" s="50"/>
      <c r="K390" s="50"/>
      <c r="L390" s="50"/>
      <c r="M390" s="50"/>
      <c r="N390" s="50"/>
      <c r="O390" s="50"/>
      <c r="P390" s="50"/>
      <c r="Q390" s="50"/>
      <c r="R390" s="50"/>
      <c r="S390" s="50"/>
      <c r="T390" s="50"/>
      <c r="U390" s="50"/>
      <c r="V390" s="50"/>
    </row>
    <row r="391">
      <c r="A391" s="50"/>
      <c r="B391" s="50"/>
      <c r="C391" s="50"/>
      <c r="D391" s="50"/>
      <c r="E391" s="50"/>
      <c r="F391" s="50"/>
      <c r="G391" s="678"/>
      <c r="H391" s="50"/>
      <c r="I391" s="50"/>
      <c r="J391" s="50"/>
      <c r="K391" s="50"/>
      <c r="L391" s="50"/>
      <c r="M391" s="50"/>
      <c r="N391" s="50"/>
      <c r="O391" s="50"/>
      <c r="P391" s="50"/>
      <c r="Q391" s="50"/>
      <c r="R391" s="50"/>
      <c r="S391" s="50"/>
      <c r="T391" s="50"/>
      <c r="U391" s="50"/>
      <c r="V391" s="50"/>
    </row>
    <row r="392">
      <c r="A392" s="50"/>
      <c r="B392" s="50"/>
      <c r="C392" s="50"/>
      <c r="D392" s="50"/>
      <c r="E392" s="50"/>
      <c r="F392" s="50"/>
      <c r="G392" s="678"/>
      <c r="H392" s="50"/>
      <c r="I392" s="50"/>
      <c r="J392" s="50"/>
      <c r="K392" s="50"/>
      <c r="L392" s="50"/>
      <c r="M392" s="50"/>
      <c r="N392" s="50"/>
      <c r="O392" s="50"/>
      <c r="P392" s="50"/>
      <c r="Q392" s="50"/>
      <c r="R392" s="50"/>
      <c r="S392" s="50"/>
      <c r="T392" s="50"/>
      <c r="U392" s="50"/>
      <c r="V392" s="50"/>
    </row>
    <row r="393">
      <c r="A393" s="50"/>
      <c r="B393" s="50"/>
      <c r="C393" s="50"/>
      <c r="D393" s="50"/>
      <c r="E393" s="50"/>
      <c r="F393" s="50"/>
      <c r="G393" s="678"/>
      <c r="H393" s="50"/>
      <c r="I393" s="50"/>
      <c r="J393" s="50"/>
      <c r="K393" s="50"/>
      <c r="L393" s="50"/>
      <c r="M393" s="50"/>
      <c r="N393" s="50"/>
      <c r="O393" s="50"/>
      <c r="P393" s="50"/>
      <c r="Q393" s="50"/>
      <c r="R393" s="50"/>
      <c r="S393" s="50"/>
      <c r="T393" s="50"/>
      <c r="U393" s="50"/>
      <c r="V393" s="50"/>
    </row>
    <row r="394">
      <c r="A394" s="50"/>
      <c r="B394" s="50"/>
      <c r="C394" s="50"/>
      <c r="D394" s="50"/>
      <c r="E394" s="50"/>
      <c r="F394" s="50"/>
      <c r="G394" s="678"/>
      <c r="H394" s="50"/>
      <c r="I394" s="50"/>
      <c r="J394" s="50"/>
      <c r="K394" s="50"/>
      <c r="L394" s="50"/>
      <c r="M394" s="50"/>
      <c r="N394" s="50"/>
      <c r="O394" s="50"/>
      <c r="P394" s="50"/>
      <c r="Q394" s="50"/>
      <c r="R394" s="50"/>
      <c r="S394" s="50"/>
      <c r="T394" s="50"/>
      <c r="U394" s="50"/>
      <c r="V394" s="50"/>
    </row>
    <row r="395">
      <c r="A395" s="50"/>
      <c r="B395" s="50"/>
      <c r="C395" s="50"/>
      <c r="D395" s="50"/>
      <c r="E395" s="50"/>
      <c r="F395" s="50"/>
      <c r="G395" s="678"/>
      <c r="H395" s="50"/>
      <c r="I395" s="50"/>
      <c r="J395" s="50"/>
      <c r="K395" s="50"/>
      <c r="L395" s="50"/>
      <c r="M395" s="50"/>
      <c r="N395" s="50"/>
      <c r="O395" s="50"/>
      <c r="P395" s="50"/>
      <c r="Q395" s="50"/>
      <c r="R395" s="50"/>
      <c r="S395" s="50"/>
      <c r="T395" s="50"/>
      <c r="U395" s="50"/>
      <c r="V395" s="50"/>
    </row>
    <row r="396">
      <c r="A396" s="50"/>
      <c r="B396" s="50"/>
      <c r="C396" s="50"/>
      <c r="D396" s="50"/>
      <c r="E396" s="50"/>
      <c r="F396" s="50"/>
      <c r="G396" s="678"/>
      <c r="H396" s="50"/>
      <c r="I396" s="50"/>
      <c r="J396" s="50"/>
      <c r="K396" s="50"/>
      <c r="L396" s="50"/>
      <c r="M396" s="50"/>
      <c r="N396" s="50"/>
      <c r="O396" s="50"/>
      <c r="P396" s="50"/>
      <c r="Q396" s="50"/>
      <c r="R396" s="50"/>
      <c r="S396" s="50"/>
      <c r="T396" s="50"/>
      <c r="U396" s="50"/>
      <c r="V396" s="50"/>
    </row>
    <row r="397">
      <c r="A397" s="50"/>
      <c r="B397" s="50"/>
      <c r="C397" s="50"/>
      <c r="D397" s="50"/>
      <c r="E397" s="50"/>
      <c r="F397" s="50"/>
      <c r="G397" s="678"/>
      <c r="H397" s="50"/>
      <c r="I397" s="50"/>
      <c r="J397" s="50"/>
      <c r="K397" s="50"/>
      <c r="L397" s="50"/>
      <c r="M397" s="50"/>
      <c r="N397" s="50"/>
      <c r="O397" s="50"/>
      <c r="P397" s="50"/>
      <c r="Q397" s="50"/>
      <c r="R397" s="50"/>
      <c r="S397" s="50"/>
      <c r="T397" s="50"/>
      <c r="U397" s="50"/>
      <c r="V397" s="50"/>
    </row>
    <row r="398">
      <c r="A398" s="50"/>
      <c r="B398" s="50"/>
      <c r="C398" s="50"/>
      <c r="D398" s="50"/>
      <c r="E398" s="50"/>
      <c r="F398" s="50"/>
      <c r="G398" s="678"/>
      <c r="H398" s="50"/>
      <c r="I398" s="50"/>
      <c r="J398" s="50"/>
      <c r="K398" s="50"/>
      <c r="L398" s="50"/>
      <c r="M398" s="50"/>
      <c r="N398" s="50"/>
      <c r="O398" s="50"/>
      <c r="P398" s="50"/>
      <c r="Q398" s="50"/>
      <c r="R398" s="50"/>
      <c r="S398" s="50"/>
      <c r="T398" s="50"/>
      <c r="U398" s="50"/>
      <c r="V398" s="50"/>
    </row>
    <row r="399">
      <c r="A399" s="50"/>
      <c r="B399" s="50"/>
      <c r="C399" s="50"/>
      <c r="D399" s="50"/>
      <c r="E399" s="50"/>
      <c r="F399" s="50"/>
      <c r="G399" s="678"/>
      <c r="H399" s="50"/>
      <c r="I399" s="50"/>
      <c r="J399" s="50"/>
      <c r="K399" s="50"/>
      <c r="L399" s="50"/>
      <c r="M399" s="50"/>
      <c r="N399" s="50"/>
      <c r="O399" s="50"/>
      <c r="P399" s="50"/>
      <c r="Q399" s="50"/>
      <c r="R399" s="50"/>
      <c r="S399" s="50"/>
      <c r="T399" s="50"/>
      <c r="U399" s="50"/>
      <c r="V399" s="50"/>
    </row>
    <row r="400">
      <c r="A400" s="50"/>
      <c r="B400" s="50"/>
      <c r="C400" s="50"/>
      <c r="D400" s="50"/>
      <c r="E400" s="50"/>
      <c r="F400" s="50"/>
      <c r="G400" s="678"/>
      <c r="H400" s="50"/>
      <c r="I400" s="50"/>
      <c r="J400" s="50"/>
      <c r="K400" s="50"/>
      <c r="L400" s="50"/>
      <c r="M400" s="50"/>
      <c r="N400" s="50"/>
      <c r="O400" s="50"/>
      <c r="P400" s="50"/>
      <c r="Q400" s="50"/>
      <c r="R400" s="50"/>
      <c r="S400" s="50"/>
      <c r="T400" s="50"/>
      <c r="U400" s="50"/>
      <c r="V400" s="50"/>
    </row>
    <row r="401">
      <c r="A401" s="50"/>
      <c r="B401" s="50"/>
      <c r="C401" s="50"/>
      <c r="D401" s="50"/>
      <c r="E401" s="50"/>
      <c r="F401" s="50"/>
      <c r="G401" s="678"/>
      <c r="H401" s="50"/>
      <c r="I401" s="50"/>
      <c r="J401" s="50"/>
      <c r="K401" s="50"/>
      <c r="L401" s="50"/>
      <c r="M401" s="50"/>
      <c r="N401" s="50"/>
      <c r="O401" s="50"/>
      <c r="P401" s="50"/>
      <c r="Q401" s="50"/>
      <c r="R401" s="50"/>
      <c r="S401" s="50"/>
      <c r="T401" s="50"/>
      <c r="U401" s="50"/>
      <c r="V401" s="50"/>
    </row>
    <row r="402">
      <c r="A402" s="50"/>
      <c r="B402" s="50"/>
      <c r="C402" s="50"/>
      <c r="D402" s="50"/>
      <c r="E402" s="50"/>
      <c r="F402" s="50"/>
      <c r="G402" s="678"/>
      <c r="H402" s="50"/>
      <c r="I402" s="50"/>
      <c r="J402" s="50"/>
      <c r="K402" s="50"/>
      <c r="L402" s="50"/>
      <c r="M402" s="50"/>
      <c r="N402" s="50"/>
      <c r="O402" s="50"/>
      <c r="P402" s="50"/>
      <c r="Q402" s="50"/>
      <c r="R402" s="50"/>
      <c r="S402" s="50"/>
      <c r="T402" s="50"/>
      <c r="U402" s="50"/>
      <c r="V402" s="50"/>
    </row>
    <row r="403">
      <c r="A403" s="50"/>
      <c r="B403" s="50"/>
      <c r="C403" s="50"/>
      <c r="D403" s="50"/>
      <c r="E403" s="50"/>
      <c r="F403" s="50"/>
      <c r="G403" s="678"/>
      <c r="H403" s="50"/>
      <c r="I403" s="50"/>
      <c r="J403" s="50"/>
      <c r="K403" s="50"/>
      <c r="L403" s="50"/>
      <c r="M403" s="50"/>
      <c r="N403" s="50"/>
      <c r="O403" s="50"/>
      <c r="P403" s="50"/>
      <c r="Q403" s="50"/>
      <c r="R403" s="50"/>
      <c r="S403" s="50"/>
      <c r="T403" s="50"/>
      <c r="U403" s="50"/>
      <c r="V403" s="50"/>
    </row>
    <row r="404">
      <c r="A404" s="50"/>
      <c r="B404" s="50"/>
      <c r="C404" s="50"/>
      <c r="D404" s="50"/>
      <c r="E404" s="50"/>
      <c r="F404" s="50"/>
      <c r="G404" s="678"/>
      <c r="H404" s="50"/>
      <c r="I404" s="50"/>
      <c r="J404" s="50"/>
      <c r="K404" s="50"/>
      <c r="L404" s="50"/>
      <c r="M404" s="50"/>
      <c r="N404" s="50"/>
      <c r="O404" s="50"/>
      <c r="P404" s="50"/>
      <c r="Q404" s="50"/>
      <c r="R404" s="50"/>
      <c r="S404" s="50"/>
      <c r="T404" s="50"/>
      <c r="U404" s="50"/>
      <c r="V404" s="50"/>
    </row>
    <row r="405">
      <c r="A405" s="50"/>
      <c r="B405" s="50"/>
      <c r="C405" s="50"/>
      <c r="D405" s="50"/>
      <c r="E405" s="50"/>
      <c r="F405" s="50"/>
      <c r="G405" s="678"/>
      <c r="H405" s="50"/>
      <c r="I405" s="50"/>
      <c r="J405" s="50"/>
      <c r="K405" s="50"/>
      <c r="L405" s="50"/>
      <c r="M405" s="50"/>
      <c r="N405" s="50"/>
      <c r="O405" s="50"/>
      <c r="P405" s="50"/>
      <c r="Q405" s="50"/>
      <c r="R405" s="50"/>
      <c r="S405" s="50"/>
      <c r="T405" s="50"/>
      <c r="U405" s="50"/>
      <c r="V405" s="50"/>
    </row>
    <row r="406">
      <c r="A406" s="50"/>
      <c r="B406" s="50"/>
      <c r="C406" s="50"/>
      <c r="D406" s="50"/>
      <c r="E406" s="50"/>
      <c r="F406" s="50"/>
      <c r="G406" s="678"/>
      <c r="H406" s="50"/>
      <c r="I406" s="50"/>
      <c r="J406" s="50"/>
      <c r="K406" s="50"/>
      <c r="L406" s="50"/>
      <c r="M406" s="50"/>
      <c r="N406" s="50"/>
      <c r="O406" s="50"/>
      <c r="P406" s="50"/>
      <c r="Q406" s="50"/>
      <c r="R406" s="50"/>
      <c r="S406" s="50"/>
      <c r="T406" s="50"/>
      <c r="U406" s="50"/>
      <c r="V406" s="50"/>
    </row>
    <row r="407">
      <c r="A407" s="50"/>
      <c r="B407" s="50"/>
      <c r="C407" s="50"/>
      <c r="D407" s="50"/>
      <c r="E407" s="50"/>
      <c r="F407" s="50"/>
      <c r="G407" s="678"/>
      <c r="H407" s="50"/>
      <c r="I407" s="50"/>
      <c r="J407" s="50"/>
      <c r="K407" s="50"/>
      <c r="L407" s="50"/>
      <c r="M407" s="50"/>
      <c r="N407" s="50"/>
      <c r="O407" s="50"/>
      <c r="P407" s="50"/>
      <c r="Q407" s="50"/>
      <c r="R407" s="50"/>
      <c r="S407" s="50"/>
      <c r="T407" s="50"/>
      <c r="U407" s="50"/>
      <c r="V407" s="50"/>
    </row>
    <row r="408">
      <c r="A408" s="50"/>
      <c r="B408" s="50"/>
      <c r="C408" s="50"/>
      <c r="D408" s="50"/>
      <c r="E408" s="50"/>
      <c r="F408" s="50"/>
      <c r="G408" s="678"/>
      <c r="H408" s="50"/>
      <c r="I408" s="50"/>
      <c r="J408" s="50"/>
      <c r="K408" s="50"/>
      <c r="L408" s="50"/>
      <c r="M408" s="50"/>
      <c r="N408" s="50"/>
      <c r="O408" s="50"/>
      <c r="P408" s="50"/>
      <c r="Q408" s="50"/>
      <c r="R408" s="50"/>
      <c r="S408" s="50"/>
      <c r="T408" s="50"/>
      <c r="U408" s="50"/>
      <c r="V408" s="50"/>
    </row>
    <row r="409">
      <c r="A409" s="50"/>
      <c r="B409" s="50"/>
      <c r="C409" s="50"/>
      <c r="D409" s="50"/>
      <c r="E409" s="50"/>
      <c r="F409" s="50"/>
      <c r="G409" s="678"/>
      <c r="H409" s="50"/>
      <c r="I409" s="50"/>
      <c r="J409" s="50"/>
      <c r="K409" s="50"/>
      <c r="L409" s="50"/>
      <c r="M409" s="50"/>
      <c r="N409" s="50"/>
      <c r="O409" s="50"/>
      <c r="P409" s="50"/>
      <c r="Q409" s="50"/>
      <c r="R409" s="50"/>
      <c r="S409" s="50"/>
      <c r="T409" s="50"/>
      <c r="U409" s="50"/>
      <c r="V409" s="50"/>
    </row>
    <row r="410">
      <c r="A410" s="50"/>
      <c r="B410" s="50"/>
      <c r="C410" s="50"/>
      <c r="D410" s="50"/>
      <c r="E410" s="50"/>
      <c r="F410" s="50"/>
      <c r="G410" s="678"/>
      <c r="H410" s="50"/>
      <c r="I410" s="50"/>
      <c r="J410" s="50"/>
      <c r="K410" s="50"/>
      <c r="L410" s="50"/>
      <c r="M410" s="50"/>
      <c r="N410" s="50"/>
      <c r="O410" s="50"/>
      <c r="P410" s="50"/>
      <c r="Q410" s="50"/>
      <c r="R410" s="50"/>
      <c r="S410" s="50"/>
      <c r="T410" s="50"/>
      <c r="U410" s="50"/>
      <c r="V410" s="50"/>
    </row>
    <row r="411">
      <c r="A411" s="50"/>
      <c r="B411" s="50"/>
      <c r="C411" s="50"/>
      <c r="D411" s="50"/>
      <c r="E411" s="50"/>
      <c r="F411" s="50"/>
      <c r="G411" s="678"/>
      <c r="H411" s="50"/>
      <c r="I411" s="50"/>
      <c r="J411" s="50"/>
      <c r="K411" s="50"/>
      <c r="L411" s="50"/>
      <c r="M411" s="50"/>
      <c r="N411" s="50"/>
      <c r="O411" s="50"/>
      <c r="P411" s="50"/>
      <c r="Q411" s="50"/>
      <c r="R411" s="50"/>
      <c r="S411" s="50"/>
      <c r="T411" s="50"/>
      <c r="U411" s="50"/>
      <c r="V411" s="50"/>
    </row>
    <row r="412">
      <c r="A412" s="50"/>
      <c r="B412" s="50"/>
      <c r="C412" s="50"/>
      <c r="D412" s="50"/>
      <c r="E412" s="50"/>
      <c r="F412" s="50"/>
      <c r="G412" s="678"/>
      <c r="H412" s="50"/>
      <c r="I412" s="50"/>
      <c r="J412" s="50"/>
      <c r="K412" s="50"/>
      <c r="L412" s="50"/>
      <c r="M412" s="50"/>
      <c r="N412" s="50"/>
      <c r="O412" s="50"/>
      <c r="P412" s="50"/>
      <c r="Q412" s="50"/>
      <c r="R412" s="50"/>
      <c r="S412" s="50"/>
      <c r="T412" s="50"/>
      <c r="U412" s="50"/>
      <c r="V412" s="50"/>
    </row>
    <row r="413">
      <c r="A413" s="50"/>
      <c r="B413" s="50"/>
      <c r="C413" s="50"/>
      <c r="D413" s="50"/>
      <c r="E413" s="50"/>
      <c r="F413" s="50"/>
      <c r="G413" s="678"/>
      <c r="H413" s="50"/>
      <c r="I413" s="50"/>
      <c r="J413" s="50"/>
      <c r="K413" s="50"/>
      <c r="L413" s="50"/>
      <c r="M413" s="50"/>
      <c r="N413" s="50"/>
      <c r="O413" s="50"/>
      <c r="P413" s="50"/>
      <c r="Q413" s="50"/>
      <c r="R413" s="50"/>
      <c r="S413" s="50"/>
      <c r="T413" s="50"/>
      <c r="U413" s="50"/>
      <c r="V413" s="50"/>
    </row>
    <row r="414">
      <c r="A414" s="50"/>
      <c r="B414" s="50"/>
      <c r="C414" s="50"/>
      <c r="D414" s="50"/>
      <c r="E414" s="50"/>
      <c r="F414" s="50"/>
      <c r="G414" s="678"/>
      <c r="H414" s="50"/>
      <c r="I414" s="50"/>
      <c r="J414" s="50"/>
      <c r="K414" s="50"/>
      <c r="L414" s="50"/>
      <c r="M414" s="50"/>
      <c r="N414" s="50"/>
      <c r="O414" s="50"/>
      <c r="P414" s="50"/>
      <c r="Q414" s="50"/>
      <c r="R414" s="50"/>
      <c r="S414" s="50"/>
      <c r="T414" s="50"/>
      <c r="U414" s="50"/>
      <c r="V414" s="50"/>
    </row>
    <row r="415">
      <c r="A415" s="50"/>
      <c r="B415" s="50"/>
      <c r="C415" s="50"/>
      <c r="D415" s="50"/>
      <c r="E415" s="50"/>
      <c r="F415" s="50"/>
      <c r="G415" s="678"/>
      <c r="H415" s="50"/>
      <c r="I415" s="50"/>
      <c r="J415" s="50"/>
      <c r="K415" s="50"/>
      <c r="L415" s="50"/>
      <c r="M415" s="50"/>
      <c r="N415" s="50"/>
      <c r="O415" s="50"/>
      <c r="P415" s="50"/>
      <c r="Q415" s="50"/>
      <c r="R415" s="50"/>
      <c r="S415" s="50"/>
      <c r="T415" s="50"/>
      <c r="U415" s="50"/>
      <c r="V415" s="50"/>
    </row>
    <row r="416">
      <c r="A416" s="50"/>
      <c r="B416" s="50"/>
      <c r="C416" s="50"/>
      <c r="D416" s="50"/>
      <c r="E416" s="50"/>
      <c r="F416" s="50"/>
      <c r="G416" s="678"/>
      <c r="H416" s="50"/>
      <c r="I416" s="50"/>
      <c r="J416" s="50"/>
      <c r="K416" s="50"/>
      <c r="L416" s="50"/>
      <c r="M416" s="50"/>
      <c r="N416" s="50"/>
      <c r="O416" s="50"/>
      <c r="P416" s="50"/>
      <c r="Q416" s="50"/>
      <c r="R416" s="50"/>
      <c r="S416" s="50"/>
      <c r="T416" s="50"/>
      <c r="U416" s="50"/>
      <c r="V416" s="50"/>
    </row>
    <row r="417">
      <c r="A417" s="50"/>
      <c r="B417" s="50"/>
      <c r="C417" s="50"/>
      <c r="D417" s="50"/>
      <c r="E417" s="50"/>
      <c r="F417" s="50"/>
      <c r="G417" s="678"/>
      <c r="H417" s="50"/>
      <c r="I417" s="50"/>
      <c r="J417" s="50"/>
      <c r="K417" s="50"/>
      <c r="L417" s="50"/>
      <c r="M417" s="50"/>
      <c r="N417" s="50"/>
      <c r="O417" s="50"/>
      <c r="P417" s="50"/>
      <c r="Q417" s="50"/>
      <c r="R417" s="50"/>
      <c r="S417" s="50"/>
      <c r="T417" s="50"/>
      <c r="U417" s="50"/>
      <c r="V417" s="50"/>
    </row>
    <row r="418">
      <c r="A418" s="50"/>
      <c r="B418" s="50"/>
      <c r="C418" s="50"/>
      <c r="D418" s="50"/>
      <c r="E418" s="50"/>
      <c r="F418" s="50"/>
      <c r="G418" s="678"/>
      <c r="H418" s="50"/>
      <c r="I418" s="50"/>
      <c r="J418" s="50"/>
      <c r="K418" s="50"/>
      <c r="L418" s="50"/>
      <c r="M418" s="50"/>
      <c r="N418" s="50"/>
      <c r="O418" s="50"/>
      <c r="P418" s="50"/>
      <c r="Q418" s="50"/>
      <c r="R418" s="50"/>
      <c r="S418" s="50"/>
      <c r="T418" s="50"/>
      <c r="U418" s="50"/>
      <c r="V418" s="50"/>
    </row>
    <row r="419">
      <c r="A419" s="50"/>
      <c r="B419" s="50"/>
      <c r="C419" s="50"/>
      <c r="D419" s="50"/>
      <c r="E419" s="50"/>
      <c r="F419" s="50"/>
      <c r="G419" s="678"/>
      <c r="H419" s="50"/>
      <c r="I419" s="50"/>
      <c r="J419" s="50"/>
      <c r="K419" s="50"/>
      <c r="L419" s="50"/>
      <c r="M419" s="50"/>
      <c r="N419" s="50"/>
      <c r="O419" s="50"/>
      <c r="P419" s="50"/>
      <c r="Q419" s="50"/>
      <c r="R419" s="50"/>
      <c r="S419" s="50"/>
      <c r="T419" s="50"/>
      <c r="U419" s="50"/>
      <c r="V419" s="50"/>
    </row>
    <row r="420">
      <c r="A420" s="50"/>
      <c r="B420" s="50"/>
      <c r="C420" s="50"/>
      <c r="D420" s="50"/>
      <c r="E420" s="50"/>
      <c r="F420" s="50"/>
      <c r="G420" s="678"/>
      <c r="H420" s="50"/>
      <c r="I420" s="50"/>
      <c r="J420" s="50"/>
      <c r="K420" s="50"/>
      <c r="L420" s="50"/>
      <c r="M420" s="50"/>
      <c r="N420" s="50"/>
      <c r="O420" s="50"/>
      <c r="P420" s="50"/>
      <c r="Q420" s="50"/>
      <c r="R420" s="50"/>
      <c r="S420" s="50"/>
      <c r="T420" s="50"/>
      <c r="U420" s="50"/>
      <c r="V420" s="50"/>
    </row>
    <row r="421">
      <c r="A421" s="50"/>
      <c r="B421" s="50"/>
      <c r="C421" s="50"/>
      <c r="D421" s="50"/>
      <c r="E421" s="50"/>
      <c r="F421" s="50"/>
      <c r="G421" s="678"/>
      <c r="H421" s="50"/>
      <c r="I421" s="50"/>
      <c r="J421" s="50"/>
      <c r="K421" s="50"/>
      <c r="L421" s="50"/>
      <c r="M421" s="50"/>
      <c r="N421" s="50"/>
      <c r="O421" s="50"/>
      <c r="P421" s="50"/>
      <c r="Q421" s="50"/>
      <c r="R421" s="50"/>
      <c r="S421" s="50"/>
      <c r="T421" s="50"/>
      <c r="U421" s="50"/>
      <c r="V421" s="50"/>
    </row>
    <row r="422">
      <c r="A422" s="50"/>
      <c r="B422" s="50"/>
      <c r="C422" s="50"/>
      <c r="D422" s="50"/>
      <c r="E422" s="50"/>
      <c r="F422" s="50"/>
      <c r="G422" s="678"/>
      <c r="H422" s="50"/>
      <c r="I422" s="50"/>
      <c r="J422" s="50"/>
      <c r="K422" s="50"/>
      <c r="L422" s="50"/>
      <c r="M422" s="50"/>
      <c r="N422" s="50"/>
      <c r="O422" s="50"/>
      <c r="P422" s="50"/>
      <c r="Q422" s="50"/>
      <c r="R422" s="50"/>
      <c r="S422" s="50"/>
      <c r="T422" s="50"/>
      <c r="U422" s="50"/>
      <c r="V422" s="50"/>
    </row>
    <row r="423">
      <c r="A423" s="50"/>
      <c r="B423" s="50"/>
      <c r="C423" s="50"/>
      <c r="D423" s="50"/>
      <c r="E423" s="50"/>
      <c r="F423" s="50"/>
      <c r="G423" s="678"/>
      <c r="H423" s="50"/>
      <c r="I423" s="50"/>
      <c r="J423" s="50"/>
      <c r="K423" s="50"/>
      <c r="L423" s="50"/>
      <c r="M423" s="50"/>
      <c r="N423" s="50"/>
      <c r="O423" s="50"/>
      <c r="P423" s="50"/>
      <c r="Q423" s="50"/>
      <c r="R423" s="50"/>
      <c r="S423" s="50"/>
      <c r="T423" s="50"/>
      <c r="U423" s="50"/>
      <c r="V423" s="50"/>
    </row>
    <row r="424">
      <c r="A424" s="50"/>
      <c r="B424" s="50"/>
      <c r="C424" s="50"/>
      <c r="D424" s="50"/>
      <c r="E424" s="50"/>
      <c r="F424" s="50"/>
      <c r="G424" s="678"/>
      <c r="H424" s="50"/>
      <c r="I424" s="50"/>
      <c r="J424" s="50"/>
      <c r="K424" s="50"/>
      <c r="L424" s="50"/>
      <c r="M424" s="50"/>
      <c r="N424" s="50"/>
      <c r="O424" s="50"/>
      <c r="P424" s="50"/>
      <c r="Q424" s="50"/>
      <c r="R424" s="50"/>
      <c r="S424" s="50"/>
      <c r="T424" s="50"/>
      <c r="U424" s="50"/>
      <c r="V424" s="50"/>
    </row>
    <row r="425">
      <c r="A425" s="50"/>
      <c r="B425" s="50"/>
      <c r="C425" s="50"/>
      <c r="D425" s="50"/>
      <c r="E425" s="50"/>
      <c r="F425" s="50"/>
      <c r="G425" s="678"/>
      <c r="H425" s="50"/>
      <c r="I425" s="50"/>
      <c r="J425" s="50"/>
      <c r="K425" s="50"/>
      <c r="L425" s="50"/>
      <c r="M425" s="50"/>
      <c r="N425" s="50"/>
      <c r="O425" s="50"/>
      <c r="P425" s="50"/>
      <c r="Q425" s="50"/>
      <c r="R425" s="50"/>
      <c r="S425" s="50"/>
      <c r="T425" s="50"/>
      <c r="U425" s="50"/>
      <c r="V425" s="50"/>
    </row>
    <row r="426">
      <c r="A426" s="50"/>
      <c r="B426" s="50"/>
      <c r="C426" s="50"/>
      <c r="D426" s="50"/>
      <c r="E426" s="50"/>
      <c r="F426" s="50"/>
      <c r="G426" s="678"/>
      <c r="H426" s="50"/>
      <c r="I426" s="50"/>
      <c r="J426" s="50"/>
      <c r="K426" s="50"/>
      <c r="L426" s="50"/>
      <c r="M426" s="50"/>
      <c r="N426" s="50"/>
      <c r="O426" s="50"/>
      <c r="P426" s="50"/>
      <c r="Q426" s="50"/>
      <c r="R426" s="50"/>
      <c r="S426" s="50"/>
      <c r="T426" s="50"/>
      <c r="U426" s="50"/>
      <c r="V426" s="50"/>
    </row>
    <row r="427">
      <c r="A427" s="50"/>
      <c r="B427" s="50"/>
      <c r="C427" s="50"/>
      <c r="D427" s="50"/>
      <c r="E427" s="50"/>
      <c r="F427" s="50"/>
      <c r="G427" s="678"/>
      <c r="H427" s="50"/>
      <c r="I427" s="50"/>
      <c r="J427" s="50"/>
      <c r="K427" s="50"/>
      <c r="L427" s="50"/>
      <c r="M427" s="50"/>
      <c r="N427" s="50"/>
      <c r="O427" s="50"/>
      <c r="P427" s="50"/>
      <c r="Q427" s="50"/>
      <c r="R427" s="50"/>
      <c r="S427" s="50"/>
      <c r="T427" s="50"/>
      <c r="U427" s="50"/>
      <c r="V427" s="50"/>
    </row>
    <row r="428">
      <c r="A428" s="50"/>
      <c r="B428" s="50"/>
      <c r="C428" s="50"/>
      <c r="D428" s="50"/>
      <c r="E428" s="50"/>
      <c r="F428" s="50"/>
      <c r="G428" s="678"/>
      <c r="H428" s="50"/>
      <c r="I428" s="50"/>
      <c r="J428" s="50"/>
      <c r="K428" s="50"/>
      <c r="L428" s="50"/>
      <c r="M428" s="50"/>
      <c r="N428" s="50"/>
      <c r="O428" s="50"/>
      <c r="P428" s="50"/>
      <c r="Q428" s="50"/>
      <c r="R428" s="50"/>
      <c r="S428" s="50"/>
      <c r="T428" s="50"/>
      <c r="U428" s="50"/>
      <c r="V428" s="50"/>
    </row>
    <row r="429">
      <c r="A429" s="50"/>
      <c r="B429" s="50"/>
      <c r="C429" s="50"/>
      <c r="D429" s="50"/>
      <c r="E429" s="50"/>
      <c r="F429" s="50"/>
      <c r="G429" s="678"/>
      <c r="H429" s="50"/>
      <c r="I429" s="50"/>
      <c r="J429" s="50"/>
      <c r="K429" s="50"/>
      <c r="L429" s="50"/>
      <c r="M429" s="50"/>
      <c r="N429" s="50"/>
      <c r="O429" s="50"/>
      <c r="P429" s="50"/>
      <c r="Q429" s="50"/>
      <c r="R429" s="50"/>
      <c r="S429" s="50"/>
      <c r="T429" s="50"/>
      <c r="U429" s="50"/>
      <c r="V429" s="50"/>
    </row>
    <row r="430">
      <c r="A430" s="50"/>
      <c r="B430" s="50"/>
      <c r="C430" s="50"/>
      <c r="D430" s="50"/>
      <c r="E430" s="50"/>
      <c r="F430" s="50"/>
      <c r="G430" s="678"/>
      <c r="H430" s="50"/>
      <c r="I430" s="50"/>
      <c r="J430" s="50"/>
      <c r="K430" s="50"/>
      <c r="L430" s="50"/>
      <c r="M430" s="50"/>
      <c r="N430" s="50"/>
      <c r="O430" s="50"/>
      <c r="P430" s="50"/>
      <c r="Q430" s="50"/>
      <c r="R430" s="50"/>
      <c r="S430" s="50"/>
      <c r="T430" s="50"/>
      <c r="U430" s="50"/>
      <c r="V430" s="50"/>
    </row>
    <row r="431">
      <c r="A431" s="50"/>
      <c r="B431" s="50"/>
      <c r="C431" s="50"/>
      <c r="D431" s="50"/>
      <c r="E431" s="50"/>
      <c r="F431" s="50"/>
      <c r="G431" s="678"/>
      <c r="H431" s="50"/>
      <c r="I431" s="50"/>
      <c r="J431" s="50"/>
      <c r="K431" s="50"/>
      <c r="L431" s="50"/>
      <c r="M431" s="50"/>
      <c r="N431" s="50"/>
      <c r="O431" s="50"/>
      <c r="P431" s="50"/>
      <c r="Q431" s="50"/>
      <c r="R431" s="50"/>
      <c r="S431" s="50"/>
      <c r="T431" s="50"/>
      <c r="U431" s="50"/>
      <c r="V431" s="50"/>
    </row>
    <row r="432">
      <c r="A432" s="50"/>
      <c r="B432" s="50"/>
      <c r="C432" s="50"/>
      <c r="D432" s="50"/>
      <c r="E432" s="50"/>
      <c r="F432" s="50"/>
      <c r="G432" s="678"/>
      <c r="H432" s="50"/>
      <c r="I432" s="50"/>
      <c r="J432" s="50"/>
      <c r="K432" s="50"/>
      <c r="L432" s="50"/>
      <c r="M432" s="50"/>
      <c r="N432" s="50"/>
      <c r="O432" s="50"/>
      <c r="P432" s="50"/>
      <c r="Q432" s="50"/>
      <c r="R432" s="50"/>
      <c r="S432" s="50"/>
      <c r="T432" s="50"/>
      <c r="U432" s="50"/>
      <c r="V432" s="50"/>
    </row>
    <row r="433">
      <c r="A433" s="50"/>
      <c r="B433" s="50"/>
      <c r="C433" s="50"/>
      <c r="D433" s="50"/>
      <c r="E433" s="50"/>
      <c r="F433" s="50"/>
      <c r="G433" s="678"/>
      <c r="H433" s="50"/>
      <c r="I433" s="50"/>
      <c r="J433" s="50"/>
      <c r="K433" s="50"/>
      <c r="L433" s="50"/>
      <c r="M433" s="50"/>
      <c r="N433" s="50"/>
      <c r="O433" s="50"/>
      <c r="P433" s="50"/>
      <c r="Q433" s="50"/>
      <c r="R433" s="50"/>
      <c r="S433" s="50"/>
      <c r="T433" s="50"/>
      <c r="U433" s="50"/>
      <c r="V433" s="50"/>
    </row>
    <row r="434">
      <c r="A434" s="50"/>
      <c r="B434" s="50"/>
      <c r="C434" s="50"/>
      <c r="D434" s="50"/>
      <c r="E434" s="50"/>
      <c r="F434" s="50"/>
      <c r="G434" s="678"/>
      <c r="H434" s="50"/>
      <c r="I434" s="50"/>
      <c r="J434" s="50"/>
      <c r="K434" s="50"/>
      <c r="L434" s="50"/>
      <c r="M434" s="50"/>
      <c r="N434" s="50"/>
      <c r="O434" s="50"/>
      <c r="P434" s="50"/>
      <c r="Q434" s="50"/>
      <c r="R434" s="50"/>
      <c r="S434" s="50"/>
      <c r="T434" s="50"/>
      <c r="U434" s="50"/>
      <c r="V434" s="50"/>
    </row>
    <row r="435">
      <c r="A435" s="50"/>
      <c r="B435" s="50"/>
      <c r="C435" s="50"/>
      <c r="D435" s="50"/>
      <c r="E435" s="50"/>
      <c r="F435" s="50"/>
      <c r="G435" s="678"/>
      <c r="H435" s="50"/>
      <c r="I435" s="50"/>
      <c r="J435" s="50"/>
      <c r="K435" s="50"/>
      <c r="L435" s="50"/>
      <c r="M435" s="50"/>
      <c r="N435" s="50"/>
      <c r="O435" s="50"/>
      <c r="P435" s="50"/>
      <c r="Q435" s="50"/>
      <c r="R435" s="50"/>
      <c r="S435" s="50"/>
      <c r="T435" s="50"/>
      <c r="U435" s="50"/>
      <c r="V435" s="50"/>
    </row>
    <row r="436">
      <c r="A436" s="50"/>
      <c r="B436" s="50"/>
      <c r="C436" s="50"/>
      <c r="D436" s="50"/>
      <c r="E436" s="50"/>
      <c r="F436" s="50"/>
      <c r="G436" s="678"/>
      <c r="H436" s="50"/>
      <c r="I436" s="50"/>
      <c r="J436" s="50"/>
      <c r="K436" s="50"/>
      <c r="L436" s="50"/>
      <c r="M436" s="50"/>
      <c r="N436" s="50"/>
      <c r="O436" s="50"/>
      <c r="P436" s="50"/>
      <c r="Q436" s="50"/>
      <c r="R436" s="50"/>
      <c r="S436" s="50"/>
      <c r="T436" s="50"/>
      <c r="U436" s="50"/>
      <c r="V436" s="50"/>
    </row>
    <row r="437">
      <c r="A437" s="50"/>
      <c r="B437" s="50"/>
      <c r="C437" s="50"/>
      <c r="D437" s="50"/>
      <c r="E437" s="50"/>
      <c r="F437" s="50"/>
      <c r="G437" s="678"/>
      <c r="H437" s="50"/>
      <c r="I437" s="50"/>
      <c r="J437" s="50"/>
      <c r="K437" s="50"/>
      <c r="L437" s="50"/>
      <c r="M437" s="50"/>
      <c r="N437" s="50"/>
      <c r="O437" s="50"/>
      <c r="P437" s="50"/>
      <c r="Q437" s="50"/>
      <c r="R437" s="50"/>
      <c r="S437" s="50"/>
      <c r="T437" s="50"/>
      <c r="U437" s="50"/>
      <c r="V437" s="50"/>
    </row>
    <row r="438">
      <c r="A438" s="50"/>
      <c r="B438" s="50"/>
      <c r="C438" s="50"/>
      <c r="D438" s="50"/>
      <c r="E438" s="50"/>
      <c r="F438" s="50"/>
      <c r="G438" s="678"/>
      <c r="H438" s="50"/>
      <c r="I438" s="50"/>
      <c r="J438" s="50"/>
      <c r="K438" s="50"/>
      <c r="L438" s="50"/>
      <c r="M438" s="50"/>
      <c r="N438" s="50"/>
      <c r="O438" s="50"/>
      <c r="P438" s="50"/>
      <c r="Q438" s="50"/>
      <c r="R438" s="50"/>
      <c r="S438" s="50"/>
      <c r="T438" s="50"/>
      <c r="U438" s="50"/>
      <c r="V438" s="50"/>
    </row>
    <row r="439">
      <c r="A439" s="50"/>
      <c r="B439" s="50"/>
      <c r="C439" s="50"/>
      <c r="D439" s="50"/>
      <c r="E439" s="50"/>
      <c r="F439" s="50"/>
      <c r="G439" s="678"/>
      <c r="H439" s="50"/>
      <c r="I439" s="50"/>
      <c r="J439" s="50"/>
      <c r="K439" s="50"/>
      <c r="L439" s="50"/>
      <c r="M439" s="50"/>
      <c r="N439" s="50"/>
      <c r="O439" s="50"/>
      <c r="P439" s="50"/>
      <c r="Q439" s="50"/>
      <c r="R439" s="50"/>
      <c r="S439" s="50"/>
      <c r="T439" s="50"/>
      <c r="U439" s="50"/>
      <c r="V439" s="50"/>
    </row>
    <row r="440">
      <c r="A440" s="50"/>
      <c r="B440" s="50"/>
      <c r="C440" s="50"/>
      <c r="D440" s="50"/>
      <c r="E440" s="50"/>
      <c r="F440" s="50"/>
      <c r="G440" s="678"/>
      <c r="H440" s="50"/>
      <c r="I440" s="50"/>
      <c r="J440" s="50"/>
      <c r="K440" s="50"/>
      <c r="L440" s="50"/>
      <c r="M440" s="50"/>
      <c r="N440" s="50"/>
      <c r="O440" s="50"/>
      <c r="P440" s="50"/>
      <c r="Q440" s="50"/>
      <c r="R440" s="50"/>
      <c r="S440" s="50"/>
      <c r="T440" s="50"/>
      <c r="U440" s="50"/>
      <c r="V440" s="50"/>
    </row>
    <row r="441">
      <c r="A441" s="50"/>
      <c r="B441" s="50"/>
      <c r="C441" s="50"/>
      <c r="D441" s="50"/>
      <c r="E441" s="50"/>
      <c r="F441" s="50"/>
      <c r="G441" s="678"/>
      <c r="H441" s="50"/>
      <c r="I441" s="50"/>
      <c r="J441" s="50"/>
      <c r="K441" s="50"/>
      <c r="L441" s="50"/>
      <c r="M441" s="50"/>
      <c r="N441" s="50"/>
      <c r="O441" s="50"/>
      <c r="P441" s="50"/>
      <c r="Q441" s="50"/>
      <c r="R441" s="50"/>
      <c r="S441" s="50"/>
      <c r="T441" s="50"/>
      <c r="U441" s="50"/>
      <c r="V441" s="50"/>
    </row>
    <row r="442">
      <c r="A442" s="50"/>
      <c r="B442" s="50"/>
      <c r="C442" s="50"/>
      <c r="D442" s="50"/>
      <c r="E442" s="50"/>
      <c r="F442" s="50"/>
      <c r="G442" s="678"/>
      <c r="H442" s="50"/>
      <c r="I442" s="50"/>
      <c r="J442" s="50"/>
      <c r="K442" s="50"/>
      <c r="L442" s="50"/>
      <c r="M442" s="50"/>
      <c r="N442" s="50"/>
      <c r="O442" s="50"/>
      <c r="P442" s="50"/>
      <c r="Q442" s="50"/>
      <c r="R442" s="50"/>
      <c r="S442" s="50"/>
      <c r="T442" s="50"/>
      <c r="U442" s="50"/>
      <c r="V442" s="50"/>
    </row>
    <row r="443">
      <c r="A443" s="50"/>
      <c r="B443" s="50"/>
      <c r="C443" s="50"/>
      <c r="D443" s="50"/>
      <c r="E443" s="50"/>
      <c r="F443" s="50"/>
      <c r="G443" s="678"/>
      <c r="H443" s="50"/>
      <c r="I443" s="50"/>
      <c r="J443" s="50"/>
      <c r="K443" s="50"/>
      <c r="L443" s="50"/>
      <c r="M443" s="50"/>
      <c r="N443" s="50"/>
      <c r="O443" s="50"/>
      <c r="P443" s="50"/>
      <c r="Q443" s="50"/>
      <c r="R443" s="50"/>
      <c r="S443" s="50"/>
      <c r="T443" s="50"/>
      <c r="U443" s="50"/>
      <c r="V443" s="50"/>
    </row>
    <row r="444">
      <c r="A444" s="50"/>
      <c r="B444" s="50"/>
      <c r="C444" s="50"/>
      <c r="D444" s="50"/>
      <c r="E444" s="50"/>
      <c r="F444" s="50"/>
      <c r="G444" s="678"/>
      <c r="H444" s="50"/>
      <c r="I444" s="50"/>
      <c r="J444" s="50"/>
      <c r="K444" s="50"/>
      <c r="L444" s="50"/>
      <c r="M444" s="50"/>
      <c r="N444" s="50"/>
      <c r="O444" s="50"/>
      <c r="P444" s="50"/>
      <c r="Q444" s="50"/>
      <c r="R444" s="50"/>
      <c r="S444" s="50"/>
      <c r="T444" s="50"/>
      <c r="U444" s="50"/>
      <c r="V444" s="50"/>
    </row>
    <row r="445">
      <c r="A445" s="50"/>
      <c r="B445" s="50"/>
      <c r="C445" s="50"/>
      <c r="D445" s="50"/>
      <c r="E445" s="50"/>
      <c r="F445" s="50"/>
      <c r="G445" s="678"/>
      <c r="H445" s="50"/>
      <c r="I445" s="50"/>
      <c r="J445" s="50"/>
      <c r="K445" s="50"/>
      <c r="L445" s="50"/>
      <c r="M445" s="50"/>
      <c r="N445" s="50"/>
      <c r="O445" s="50"/>
      <c r="P445" s="50"/>
      <c r="Q445" s="50"/>
      <c r="R445" s="50"/>
      <c r="S445" s="50"/>
      <c r="T445" s="50"/>
      <c r="U445" s="50"/>
      <c r="V445" s="50"/>
    </row>
    <row r="446">
      <c r="A446" s="50"/>
      <c r="B446" s="50"/>
      <c r="C446" s="50"/>
      <c r="D446" s="50"/>
      <c r="E446" s="50"/>
      <c r="F446" s="50"/>
      <c r="G446" s="678"/>
      <c r="H446" s="50"/>
      <c r="I446" s="50"/>
      <c r="J446" s="50"/>
      <c r="K446" s="50"/>
      <c r="L446" s="50"/>
      <c r="M446" s="50"/>
      <c r="N446" s="50"/>
      <c r="O446" s="50"/>
      <c r="P446" s="50"/>
      <c r="Q446" s="50"/>
      <c r="R446" s="50"/>
      <c r="S446" s="50"/>
      <c r="T446" s="50"/>
      <c r="U446" s="50"/>
      <c r="V446" s="50"/>
    </row>
    <row r="447">
      <c r="A447" s="50"/>
      <c r="B447" s="50"/>
      <c r="C447" s="50"/>
      <c r="D447" s="50"/>
      <c r="E447" s="50"/>
      <c r="F447" s="50"/>
      <c r="G447" s="678"/>
      <c r="H447" s="50"/>
      <c r="I447" s="50"/>
      <c r="J447" s="50"/>
      <c r="K447" s="50"/>
      <c r="L447" s="50"/>
      <c r="M447" s="50"/>
      <c r="N447" s="50"/>
      <c r="O447" s="50"/>
      <c r="P447" s="50"/>
      <c r="Q447" s="50"/>
      <c r="R447" s="50"/>
      <c r="S447" s="50"/>
      <c r="T447" s="50"/>
      <c r="U447" s="50"/>
      <c r="V447" s="50"/>
    </row>
    <row r="448">
      <c r="A448" s="50"/>
      <c r="B448" s="50"/>
      <c r="C448" s="50"/>
      <c r="D448" s="50"/>
      <c r="E448" s="50"/>
      <c r="F448" s="50"/>
      <c r="G448" s="678"/>
      <c r="H448" s="50"/>
      <c r="I448" s="50"/>
      <c r="J448" s="50"/>
      <c r="K448" s="50"/>
      <c r="L448" s="50"/>
      <c r="M448" s="50"/>
      <c r="N448" s="50"/>
      <c r="O448" s="50"/>
      <c r="P448" s="50"/>
      <c r="Q448" s="50"/>
      <c r="R448" s="50"/>
      <c r="S448" s="50"/>
      <c r="T448" s="50"/>
      <c r="U448" s="50"/>
      <c r="V448" s="50"/>
    </row>
    <row r="449">
      <c r="A449" s="50"/>
      <c r="B449" s="50"/>
      <c r="C449" s="50"/>
      <c r="D449" s="50"/>
      <c r="E449" s="50"/>
      <c r="F449" s="50"/>
      <c r="G449" s="678"/>
      <c r="H449" s="50"/>
      <c r="I449" s="50"/>
      <c r="J449" s="50"/>
      <c r="K449" s="50"/>
      <c r="L449" s="50"/>
      <c r="M449" s="50"/>
      <c r="N449" s="50"/>
      <c r="O449" s="50"/>
      <c r="P449" s="50"/>
      <c r="Q449" s="50"/>
      <c r="R449" s="50"/>
      <c r="S449" s="50"/>
      <c r="T449" s="50"/>
      <c r="U449" s="50"/>
      <c r="V449" s="50"/>
    </row>
    <row r="450">
      <c r="A450" s="50"/>
      <c r="B450" s="50"/>
      <c r="C450" s="50"/>
      <c r="D450" s="50"/>
      <c r="E450" s="50"/>
      <c r="F450" s="50"/>
      <c r="G450" s="678"/>
      <c r="H450" s="50"/>
      <c r="I450" s="50"/>
      <c r="J450" s="50"/>
      <c r="K450" s="50"/>
      <c r="L450" s="50"/>
      <c r="M450" s="50"/>
      <c r="N450" s="50"/>
      <c r="O450" s="50"/>
      <c r="P450" s="50"/>
      <c r="Q450" s="50"/>
      <c r="R450" s="50"/>
      <c r="S450" s="50"/>
      <c r="T450" s="50"/>
      <c r="U450" s="50"/>
      <c r="V450" s="50"/>
    </row>
    <row r="451">
      <c r="A451" s="50"/>
      <c r="B451" s="50"/>
      <c r="C451" s="50"/>
      <c r="D451" s="50"/>
      <c r="E451" s="50"/>
      <c r="F451" s="50"/>
      <c r="G451" s="678"/>
      <c r="H451" s="50"/>
      <c r="I451" s="50"/>
      <c r="J451" s="50"/>
      <c r="K451" s="50"/>
      <c r="L451" s="50"/>
      <c r="M451" s="50"/>
      <c r="N451" s="50"/>
      <c r="O451" s="50"/>
      <c r="P451" s="50"/>
      <c r="Q451" s="50"/>
      <c r="R451" s="50"/>
      <c r="S451" s="50"/>
      <c r="T451" s="50"/>
      <c r="U451" s="50"/>
      <c r="V451" s="50"/>
    </row>
    <row r="452">
      <c r="A452" s="50"/>
      <c r="B452" s="50"/>
      <c r="C452" s="50"/>
      <c r="D452" s="50"/>
      <c r="E452" s="50"/>
      <c r="F452" s="50"/>
      <c r="G452" s="678"/>
      <c r="H452" s="50"/>
      <c r="I452" s="50"/>
      <c r="J452" s="50"/>
      <c r="K452" s="50"/>
      <c r="L452" s="50"/>
      <c r="M452" s="50"/>
      <c r="N452" s="50"/>
      <c r="O452" s="50"/>
      <c r="P452" s="50"/>
      <c r="Q452" s="50"/>
      <c r="R452" s="50"/>
      <c r="S452" s="50"/>
      <c r="T452" s="50"/>
      <c r="U452" s="50"/>
      <c r="V452" s="50"/>
    </row>
    <row r="453">
      <c r="A453" s="50"/>
      <c r="B453" s="50"/>
      <c r="C453" s="50"/>
      <c r="D453" s="50"/>
      <c r="E453" s="50"/>
      <c r="F453" s="50"/>
      <c r="G453" s="678"/>
      <c r="H453" s="50"/>
      <c r="I453" s="50"/>
      <c r="J453" s="50"/>
      <c r="K453" s="50"/>
      <c r="L453" s="50"/>
      <c r="M453" s="50"/>
      <c r="N453" s="50"/>
      <c r="O453" s="50"/>
      <c r="P453" s="50"/>
      <c r="Q453" s="50"/>
      <c r="R453" s="50"/>
      <c r="S453" s="50"/>
      <c r="T453" s="50"/>
      <c r="U453" s="50"/>
      <c r="V453" s="50"/>
    </row>
    <row r="454">
      <c r="A454" s="50"/>
      <c r="B454" s="50"/>
      <c r="C454" s="50"/>
      <c r="D454" s="50"/>
      <c r="E454" s="50"/>
      <c r="F454" s="50"/>
      <c r="G454" s="678"/>
      <c r="H454" s="50"/>
      <c r="I454" s="50"/>
      <c r="J454" s="50"/>
      <c r="K454" s="50"/>
      <c r="L454" s="50"/>
      <c r="M454" s="50"/>
      <c r="N454" s="50"/>
      <c r="O454" s="50"/>
      <c r="P454" s="50"/>
      <c r="Q454" s="50"/>
      <c r="R454" s="50"/>
      <c r="S454" s="50"/>
      <c r="T454" s="50"/>
      <c r="U454" s="50"/>
      <c r="V454" s="50"/>
    </row>
    <row r="455">
      <c r="A455" s="50"/>
      <c r="B455" s="50"/>
      <c r="C455" s="50"/>
      <c r="D455" s="50"/>
      <c r="E455" s="50"/>
      <c r="F455" s="50"/>
      <c r="G455" s="678"/>
      <c r="H455" s="50"/>
      <c r="I455" s="50"/>
      <c r="J455" s="50"/>
      <c r="K455" s="50"/>
      <c r="L455" s="50"/>
      <c r="M455" s="50"/>
      <c r="N455" s="50"/>
      <c r="O455" s="50"/>
      <c r="P455" s="50"/>
      <c r="Q455" s="50"/>
      <c r="R455" s="50"/>
      <c r="S455" s="50"/>
      <c r="T455" s="50"/>
      <c r="U455" s="50"/>
      <c r="V455" s="50"/>
    </row>
    <row r="456">
      <c r="A456" s="50"/>
      <c r="B456" s="50"/>
      <c r="C456" s="50"/>
      <c r="D456" s="50"/>
      <c r="E456" s="50"/>
      <c r="F456" s="50"/>
      <c r="G456" s="678"/>
      <c r="H456" s="50"/>
      <c r="I456" s="50"/>
      <c r="J456" s="50"/>
      <c r="K456" s="50"/>
      <c r="L456" s="50"/>
      <c r="M456" s="50"/>
      <c r="N456" s="50"/>
      <c r="O456" s="50"/>
      <c r="P456" s="50"/>
      <c r="Q456" s="50"/>
      <c r="R456" s="50"/>
      <c r="S456" s="50"/>
      <c r="T456" s="50"/>
      <c r="U456" s="50"/>
      <c r="V456" s="50"/>
    </row>
    <row r="457">
      <c r="A457" s="50"/>
      <c r="B457" s="50"/>
      <c r="C457" s="50"/>
      <c r="D457" s="50"/>
      <c r="E457" s="50"/>
      <c r="F457" s="50"/>
      <c r="G457" s="678"/>
      <c r="H457" s="50"/>
      <c r="I457" s="50"/>
      <c r="J457" s="50"/>
      <c r="K457" s="50"/>
      <c r="L457" s="50"/>
      <c r="M457" s="50"/>
      <c r="N457" s="50"/>
      <c r="O457" s="50"/>
      <c r="P457" s="50"/>
      <c r="Q457" s="50"/>
      <c r="R457" s="50"/>
      <c r="S457" s="50"/>
      <c r="T457" s="50"/>
      <c r="U457" s="50"/>
      <c r="V457" s="50"/>
    </row>
    <row r="458">
      <c r="A458" s="50"/>
      <c r="B458" s="50"/>
      <c r="C458" s="50"/>
      <c r="D458" s="50"/>
      <c r="E458" s="50"/>
      <c r="F458" s="50"/>
      <c r="G458" s="678"/>
      <c r="H458" s="50"/>
      <c r="I458" s="50"/>
      <c r="J458" s="50"/>
      <c r="K458" s="50"/>
      <c r="L458" s="50"/>
      <c r="M458" s="50"/>
      <c r="N458" s="50"/>
      <c r="O458" s="50"/>
      <c r="P458" s="50"/>
      <c r="Q458" s="50"/>
      <c r="R458" s="50"/>
      <c r="S458" s="50"/>
      <c r="T458" s="50"/>
      <c r="U458" s="50"/>
      <c r="V458" s="50"/>
    </row>
    <row r="459">
      <c r="A459" s="50"/>
      <c r="B459" s="50"/>
      <c r="C459" s="50"/>
      <c r="D459" s="50"/>
      <c r="E459" s="50"/>
      <c r="F459" s="50"/>
      <c r="G459" s="678"/>
      <c r="H459" s="50"/>
      <c r="I459" s="50"/>
      <c r="J459" s="50"/>
      <c r="K459" s="50"/>
      <c r="L459" s="50"/>
      <c r="M459" s="50"/>
      <c r="N459" s="50"/>
      <c r="O459" s="50"/>
      <c r="P459" s="50"/>
      <c r="Q459" s="50"/>
      <c r="R459" s="50"/>
      <c r="S459" s="50"/>
      <c r="T459" s="50"/>
      <c r="U459" s="50"/>
      <c r="V459" s="50"/>
    </row>
    <row r="460">
      <c r="A460" s="50"/>
      <c r="B460" s="50"/>
      <c r="C460" s="50"/>
      <c r="D460" s="50"/>
      <c r="E460" s="50"/>
      <c r="F460" s="50"/>
      <c r="G460" s="678"/>
      <c r="H460" s="50"/>
      <c r="I460" s="50"/>
      <c r="J460" s="50"/>
      <c r="K460" s="50"/>
      <c r="L460" s="50"/>
      <c r="M460" s="50"/>
      <c r="N460" s="50"/>
      <c r="O460" s="50"/>
      <c r="P460" s="50"/>
      <c r="Q460" s="50"/>
      <c r="R460" s="50"/>
      <c r="S460" s="50"/>
      <c r="T460" s="50"/>
      <c r="U460" s="50"/>
      <c r="V460" s="50"/>
    </row>
    <row r="461">
      <c r="A461" s="50"/>
      <c r="B461" s="50"/>
      <c r="C461" s="50"/>
      <c r="D461" s="50"/>
      <c r="E461" s="50"/>
      <c r="F461" s="50"/>
      <c r="G461" s="678"/>
      <c r="H461" s="50"/>
      <c r="I461" s="50"/>
      <c r="J461" s="50"/>
      <c r="K461" s="50"/>
      <c r="L461" s="50"/>
      <c r="M461" s="50"/>
      <c r="N461" s="50"/>
      <c r="O461" s="50"/>
      <c r="P461" s="50"/>
      <c r="Q461" s="50"/>
      <c r="R461" s="50"/>
      <c r="S461" s="50"/>
      <c r="T461" s="50"/>
      <c r="U461" s="50"/>
      <c r="V461" s="50"/>
    </row>
    <row r="462">
      <c r="A462" s="50"/>
      <c r="B462" s="50"/>
      <c r="C462" s="50"/>
      <c r="D462" s="50"/>
      <c r="E462" s="50"/>
      <c r="F462" s="50"/>
      <c r="G462" s="678"/>
      <c r="H462" s="50"/>
      <c r="I462" s="50"/>
      <c r="J462" s="50"/>
      <c r="K462" s="50"/>
      <c r="L462" s="50"/>
      <c r="M462" s="50"/>
      <c r="N462" s="50"/>
      <c r="O462" s="50"/>
      <c r="P462" s="50"/>
      <c r="Q462" s="50"/>
      <c r="R462" s="50"/>
      <c r="S462" s="50"/>
      <c r="T462" s="50"/>
      <c r="U462" s="50"/>
      <c r="V462" s="50"/>
    </row>
    <row r="463">
      <c r="A463" s="50"/>
      <c r="B463" s="50"/>
      <c r="C463" s="50"/>
      <c r="D463" s="50"/>
      <c r="E463" s="50"/>
      <c r="F463" s="50"/>
      <c r="G463" s="678"/>
      <c r="H463" s="50"/>
      <c r="I463" s="50"/>
      <c r="J463" s="50"/>
      <c r="K463" s="50"/>
      <c r="L463" s="50"/>
      <c r="M463" s="50"/>
      <c r="N463" s="50"/>
      <c r="O463" s="50"/>
      <c r="P463" s="50"/>
      <c r="Q463" s="50"/>
      <c r="R463" s="50"/>
      <c r="S463" s="50"/>
      <c r="T463" s="50"/>
      <c r="U463" s="50"/>
      <c r="V463" s="50"/>
    </row>
    <row r="464">
      <c r="A464" s="50"/>
      <c r="B464" s="50"/>
      <c r="C464" s="50"/>
      <c r="D464" s="50"/>
      <c r="E464" s="50"/>
      <c r="F464" s="50"/>
      <c r="G464" s="678"/>
      <c r="H464" s="50"/>
      <c r="I464" s="50"/>
      <c r="J464" s="50"/>
      <c r="K464" s="50"/>
      <c r="L464" s="50"/>
      <c r="M464" s="50"/>
      <c r="N464" s="50"/>
      <c r="O464" s="50"/>
      <c r="P464" s="50"/>
      <c r="Q464" s="50"/>
      <c r="R464" s="50"/>
      <c r="S464" s="50"/>
      <c r="T464" s="50"/>
      <c r="U464" s="50"/>
      <c r="V464" s="50"/>
    </row>
    <row r="465">
      <c r="A465" s="50"/>
      <c r="B465" s="50"/>
      <c r="C465" s="50"/>
      <c r="D465" s="50"/>
      <c r="E465" s="50"/>
      <c r="F465" s="50"/>
      <c r="G465" s="678"/>
      <c r="H465" s="50"/>
      <c r="I465" s="50"/>
      <c r="J465" s="50"/>
      <c r="K465" s="50"/>
      <c r="L465" s="50"/>
      <c r="M465" s="50"/>
      <c r="N465" s="50"/>
      <c r="O465" s="50"/>
      <c r="P465" s="50"/>
      <c r="Q465" s="50"/>
      <c r="R465" s="50"/>
      <c r="S465" s="50"/>
      <c r="T465" s="50"/>
      <c r="U465" s="50"/>
      <c r="V465" s="50"/>
    </row>
    <row r="466">
      <c r="A466" s="50"/>
      <c r="B466" s="50"/>
      <c r="C466" s="50"/>
      <c r="D466" s="50"/>
      <c r="E466" s="50"/>
      <c r="F466" s="50"/>
      <c r="G466" s="678"/>
      <c r="H466" s="50"/>
      <c r="I466" s="50"/>
      <c r="J466" s="50"/>
      <c r="K466" s="50"/>
      <c r="L466" s="50"/>
      <c r="M466" s="50"/>
      <c r="N466" s="50"/>
      <c r="O466" s="50"/>
      <c r="P466" s="50"/>
      <c r="Q466" s="50"/>
      <c r="R466" s="50"/>
      <c r="S466" s="50"/>
      <c r="T466" s="50"/>
      <c r="U466" s="50"/>
      <c r="V466" s="50"/>
    </row>
    <row r="467">
      <c r="A467" s="50"/>
      <c r="B467" s="50"/>
      <c r="C467" s="50"/>
      <c r="D467" s="50"/>
      <c r="E467" s="50"/>
      <c r="F467" s="50"/>
      <c r="G467" s="678"/>
      <c r="H467" s="50"/>
      <c r="I467" s="50"/>
      <c r="J467" s="50"/>
      <c r="K467" s="50"/>
      <c r="L467" s="50"/>
      <c r="M467" s="50"/>
      <c r="N467" s="50"/>
      <c r="O467" s="50"/>
      <c r="P467" s="50"/>
      <c r="Q467" s="50"/>
      <c r="R467" s="50"/>
      <c r="S467" s="50"/>
      <c r="T467" s="50"/>
      <c r="U467" s="50"/>
      <c r="V467" s="50"/>
    </row>
    <row r="468">
      <c r="A468" s="50"/>
      <c r="B468" s="50"/>
      <c r="C468" s="50"/>
      <c r="D468" s="50"/>
      <c r="E468" s="50"/>
      <c r="F468" s="50"/>
      <c r="G468" s="678"/>
      <c r="H468" s="50"/>
      <c r="I468" s="50"/>
      <c r="J468" s="50"/>
      <c r="K468" s="50"/>
      <c r="L468" s="50"/>
      <c r="M468" s="50"/>
      <c r="N468" s="50"/>
      <c r="O468" s="50"/>
      <c r="P468" s="50"/>
      <c r="Q468" s="50"/>
      <c r="R468" s="50"/>
      <c r="S468" s="50"/>
      <c r="T468" s="50"/>
      <c r="U468" s="50"/>
      <c r="V468" s="50"/>
    </row>
    <row r="469">
      <c r="A469" s="50"/>
      <c r="B469" s="50"/>
      <c r="C469" s="50"/>
      <c r="D469" s="50"/>
      <c r="E469" s="50"/>
      <c r="F469" s="50"/>
      <c r="G469" s="678"/>
      <c r="H469" s="50"/>
      <c r="I469" s="50"/>
      <c r="J469" s="50"/>
      <c r="K469" s="50"/>
      <c r="L469" s="50"/>
      <c r="M469" s="50"/>
      <c r="N469" s="50"/>
      <c r="O469" s="50"/>
      <c r="P469" s="50"/>
      <c r="Q469" s="50"/>
      <c r="R469" s="50"/>
      <c r="S469" s="50"/>
      <c r="T469" s="50"/>
      <c r="U469" s="50"/>
      <c r="V469" s="50"/>
    </row>
    <row r="470">
      <c r="A470" s="50"/>
      <c r="B470" s="50"/>
      <c r="C470" s="50"/>
      <c r="D470" s="50"/>
      <c r="E470" s="50"/>
      <c r="F470" s="50"/>
      <c r="G470" s="678"/>
      <c r="H470" s="50"/>
      <c r="I470" s="50"/>
      <c r="J470" s="50"/>
      <c r="K470" s="50"/>
      <c r="L470" s="50"/>
      <c r="M470" s="50"/>
      <c r="N470" s="50"/>
      <c r="O470" s="50"/>
      <c r="P470" s="50"/>
      <c r="Q470" s="50"/>
      <c r="R470" s="50"/>
      <c r="S470" s="50"/>
      <c r="T470" s="50"/>
      <c r="U470" s="50"/>
      <c r="V470" s="50"/>
    </row>
    <row r="471">
      <c r="A471" s="50"/>
      <c r="B471" s="50"/>
      <c r="C471" s="50"/>
      <c r="D471" s="50"/>
      <c r="E471" s="50"/>
      <c r="F471" s="50"/>
      <c r="G471" s="678"/>
      <c r="H471" s="50"/>
      <c r="I471" s="50"/>
      <c r="J471" s="50"/>
      <c r="K471" s="50"/>
      <c r="L471" s="50"/>
      <c r="M471" s="50"/>
      <c r="N471" s="50"/>
      <c r="O471" s="50"/>
      <c r="P471" s="50"/>
      <c r="Q471" s="50"/>
      <c r="R471" s="50"/>
      <c r="S471" s="50"/>
      <c r="T471" s="50"/>
      <c r="U471" s="50"/>
      <c r="V471" s="50"/>
    </row>
    <row r="472">
      <c r="A472" s="50"/>
      <c r="B472" s="50"/>
      <c r="C472" s="50"/>
      <c r="D472" s="50"/>
      <c r="E472" s="50"/>
      <c r="F472" s="50"/>
      <c r="G472" s="678"/>
      <c r="H472" s="50"/>
      <c r="I472" s="50"/>
      <c r="J472" s="50"/>
      <c r="K472" s="50"/>
      <c r="L472" s="50"/>
      <c r="M472" s="50"/>
      <c r="N472" s="50"/>
      <c r="O472" s="50"/>
      <c r="P472" s="50"/>
      <c r="Q472" s="50"/>
      <c r="R472" s="50"/>
      <c r="S472" s="50"/>
      <c r="T472" s="50"/>
      <c r="U472" s="50"/>
      <c r="V472" s="50"/>
    </row>
    <row r="473">
      <c r="A473" s="50"/>
      <c r="B473" s="50"/>
      <c r="C473" s="50"/>
      <c r="D473" s="50"/>
      <c r="E473" s="50"/>
      <c r="F473" s="50"/>
      <c r="G473" s="678"/>
      <c r="H473" s="50"/>
      <c r="I473" s="50"/>
      <c r="J473" s="50"/>
      <c r="K473" s="50"/>
      <c r="L473" s="50"/>
      <c r="M473" s="50"/>
      <c r="N473" s="50"/>
      <c r="O473" s="50"/>
      <c r="P473" s="50"/>
      <c r="Q473" s="50"/>
      <c r="R473" s="50"/>
      <c r="S473" s="50"/>
      <c r="T473" s="50"/>
      <c r="U473" s="50"/>
      <c r="V473" s="50"/>
    </row>
    <row r="474">
      <c r="A474" s="50"/>
      <c r="B474" s="50"/>
      <c r="C474" s="50"/>
      <c r="D474" s="50"/>
      <c r="E474" s="50"/>
      <c r="F474" s="50"/>
      <c r="G474" s="678"/>
      <c r="H474" s="50"/>
      <c r="I474" s="50"/>
      <c r="J474" s="50"/>
      <c r="K474" s="50"/>
      <c r="L474" s="50"/>
      <c r="M474" s="50"/>
      <c r="N474" s="50"/>
      <c r="O474" s="50"/>
      <c r="P474" s="50"/>
      <c r="Q474" s="50"/>
      <c r="R474" s="50"/>
      <c r="S474" s="50"/>
      <c r="T474" s="50"/>
      <c r="U474" s="50"/>
      <c r="V474" s="50"/>
    </row>
    <row r="475">
      <c r="A475" s="50"/>
      <c r="B475" s="50"/>
      <c r="C475" s="50"/>
      <c r="D475" s="50"/>
      <c r="E475" s="50"/>
      <c r="F475" s="50"/>
      <c r="G475" s="678"/>
      <c r="H475" s="50"/>
      <c r="I475" s="50"/>
      <c r="J475" s="50"/>
      <c r="K475" s="50"/>
      <c r="L475" s="50"/>
      <c r="M475" s="50"/>
      <c r="N475" s="50"/>
      <c r="O475" s="50"/>
      <c r="P475" s="50"/>
      <c r="Q475" s="50"/>
      <c r="R475" s="50"/>
      <c r="S475" s="50"/>
      <c r="T475" s="50"/>
      <c r="U475" s="50"/>
      <c r="V475" s="50"/>
    </row>
    <row r="476">
      <c r="A476" s="50"/>
      <c r="B476" s="50"/>
      <c r="C476" s="50"/>
      <c r="D476" s="50"/>
      <c r="E476" s="50"/>
      <c r="F476" s="50"/>
      <c r="G476" s="678"/>
      <c r="H476" s="50"/>
      <c r="I476" s="50"/>
      <c r="J476" s="50"/>
      <c r="K476" s="50"/>
      <c r="L476" s="50"/>
      <c r="M476" s="50"/>
      <c r="N476" s="50"/>
      <c r="O476" s="50"/>
      <c r="P476" s="50"/>
      <c r="Q476" s="50"/>
      <c r="R476" s="50"/>
      <c r="S476" s="50"/>
      <c r="T476" s="50"/>
      <c r="U476" s="50"/>
      <c r="V476" s="50"/>
    </row>
    <row r="477">
      <c r="A477" s="50"/>
      <c r="B477" s="50"/>
      <c r="C477" s="50"/>
      <c r="D477" s="50"/>
      <c r="E477" s="50"/>
      <c r="F477" s="50"/>
      <c r="G477" s="678"/>
      <c r="H477" s="50"/>
      <c r="I477" s="50"/>
      <c r="J477" s="50"/>
      <c r="K477" s="50"/>
      <c r="L477" s="50"/>
      <c r="M477" s="50"/>
      <c r="N477" s="50"/>
      <c r="O477" s="50"/>
      <c r="P477" s="50"/>
      <c r="Q477" s="50"/>
      <c r="R477" s="50"/>
      <c r="S477" s="50"/>
      <c r="T477" s="50"/>
      <c r="U477" s="50"/>
      <c r="V477" s="50"/>
    </row>
    <row r="478">
      <c r="A478" s="50"/>
      <c r="B478" s="50"/>
      <c r="C478" s="50"/>
      <c r="D478" s="50"/>
      <c r="E478" s="50"/>
      <c r="F478" s="50"/>
      <c r="G478" s="678"/>
      <c r="H478" s="50"/>
      <c r="I478" s="50"/>
      <c r="J478" s="50"/>
      <c r="K478" s="50"/>
      <c r="L478" s="50"/>
      <c r="M478" s="50"/>
      <c r="N478" s="50"/>
      <c r="O478" s="50"/>
      <c r="P478" s="50"/>
      <c r="Q478" s="50"/>
      <c r="R478" s="50"/>
      <c r="S478" s="50"/>
      <c r="T478" s="50"/>
      <c r="U478" s="50"/>
      <c r="V478" s="50"/>
    </row>
    <row r="479">
      <c r="A479" s="50"/>
      <c r="B479" s="50"/>
      <c r="C479" s="50"/>
      <c r="D479" s="50"/>
      <c r="E479" s="50"/>
      <c r="F479" s="50"/>
      <c r="G479" s="678"/>
      <c r="H479" s="50"/>
      <c r="I479" s="50"/>
      <c r="J479" s="50"/>
      <c r="K479" s="50"/>
      <c r="L479" s="50"/>
      <c r="M479" s="50"/>
      <c r="N479" s="50"/>
      <c r="O479" s="50"/>
      <c r="P479" s="50"/>
      <c r="Q479" s="50"/>
      <c r="R479" s="50"/>
      <c r="S479" s="50"/>
      <c r="T479" s="50"/>
      <c r="U479" s="50"/>
      <c r="V479" s="50"/>
    </row>
    <row r="480">
      <c r="A480" s="50"/>
      <c r="B480" s="50"/>
      <c r="C480" s="50"/>
      <c r="D480" s="50"/>
      <c r="E480" s="50"/>
      <c r="F480" s="50"/>
      <c r="G480" s="678"/>
      <c r="H480" s="50"/>
      <c r="I480" s="50"/>
      <c r="J480" s="50"/>
      <c r="K480" s="50"/>
      <c r="L480" s="50"/>
      <c r="M480" s="50"/>
      <c r="N480" s="50"/>
      <c r="O480" s="50"/>
      <c r="P480" s="50"/>
      <c r="Q480" s="50"/>
      <c r="R480" s="50"/>
      <c r="S480" s="50"/>
      <c r="T480" s="50"/>
      <c r="U480" s="50"/>
      <c r="V480" s="50"/>
    </row>
    <row r="481">
      <c r="A481" s="50"/>
      <c r="B481" s="50"/>
      <c r="C481" s="50"/>
      <c r="D481" s="50"/>
      <c r="E481" s="50"/>
      <c r="F481" s="50"/>
      <c r="G481" s="678"/>
      <c r="H481" s="50"/>
      <c r="I481" s="50"/>
      <c r="J481" s="50"/>
      <c r="K481" s="50"/>
      <c r="L481" s="50"/>
      <c r="M481" s="50"/>
      <c r="N481" s="50"/>
      <c r="O481" s="50"/>
      <c r="P481" s="50"/>
      <c r="Q481" s="50"/>
      <c r="R481" s="50"/>
      <c r="S481" s="50"/>
      <c r="T481" s="50"/>
      <c r="U481" s="50"/>
      <c r="V481" s="50"/>
    </row>
    <row r="482">
      <c r="A482" s="50"/>
      <c r="B482" s="50"/>
      <c r="C482" s="50"/>
      <c r="D482" s="50"/>
      <c r="E482" s="50"/>
      <c r="F482" s="50"/>
      <c r="G482" s="678"/>
      <c r="H482" s="50"/>
      <c r="I482" s="50"/>
      <c r="J482" s="50"/>
      <c r="K482" s="50"/>
      <c r="L482" s="50"/>
      <c r="M482" s="50"/>
      <c r="N482" s="50"/>
      <c r="O482" s="50"/>
      <c r="P482" s="50"/>
      <c r="Q482" s="50"/>
      <c r="R482" s="50"/>
      <c r="S482" s="50"/>
      <c r="T482" s="50"/>
      <c r="U482" s="50"/>
      <c r="V482" s="50"/>
    </row>
    <row r="483">
      <c r="A483" s="50"/>
      <c r="B483" s="50"/>
      <c r="C483" s="50"/>
      <c r="D483" s="50"/>
      <c r="E483" s="50"/>
      <c r="F483" s="50"/>
      <c r="G483" s="678"/>
      <c r="H483" s="50"/>
      <c r="I483" s="50"/>
      <c r="J483" s="50"/>
      <c r="K483" s="50"/>
      <c r="L483" s="50"/>
      <c r="M483" s="50"/>
      <c r="N483" s="50"/>
      <c r="O483" s="50"/>
      <c r="P483" s="50"/>
      <c r="Q483" s="50"/>
      <c r="R483" s="50"/>
      <c r="S483" s="50"/>
      <c r="T483" s="50"/>
      <c r="U483" s="50"/>
      <c r="V483" s="50"/>
    </row>
    <row r="484">
      <c r="A484" s="50"/>
      <c r="B484" s="50"/>
      <c r="C484" s="50"/>
      <c r="D484" s="50"/>
      <c r="E484" s="50"/>
      <c r="F484" s="50"/>
      <c r="G484" s="678"/>
      <c r="H484" s="50"/>
      <c r="I484" s="50"/>
      <c r="J484" s="50"/>
      <c r="K484" s="50"/>
      <c r="L484" s="50"/>
      <c r="M484" s="50"/>
      <c r="N484" s="50"/>
      <c r="O484" s="50"/>
      <c r="P484" s="50"/>
      <c r="Q484" s="50"/>
      <c r="R484" s="50"/>
      <c r="S484" s="50"/>
      <c r="T484" s="50"/>
      <c r="U484" s="50"/>
      <c r="V484" s="50"/>
    </row>
    <row r="485">
      <c r="A485" s="50"/>
      <c r="B485" s="50"/>
      <c r="C485" s="50"/>
      <c r="D485" s="50"/>
      <c r="E485" s="50"/>
      <c r="F485" s="50"/>
      <c r="G485" s="678"/>
      <c r="H485" s="50"/>
      <c r="I485" s="50"/>
      <c r="J485" s="50"/>
      <c r="K485" s="50"/>
      <c r="L485" s="50"/>
      <c r="M485" s="50"/>
      <c r="N485" s="50"/>
      <c r="O485" s="50"/>
      <c r="P485" s="50"/>
      <c r="Q485" s="50"/>
      <c r="R485" s="50"/>
      <c r="S485" s="50"/>
      <c r="T485" s="50"/>
      <c r="U485" s="50"/>
      <c r="V485" s="50"/>
    </row>
    <row r="486">
      <c r="A486" s="50"/>
      <c r="B486" s="50"/>
      <c r="C486" s="50"/>
      <c r="D486" s="50"/>
      <c r="E486" s="50"/>
      <c r="F486" s="50"/>
      <c r="G486" s="678"/>
      <c r="H486" s="50"/>
      <c r="I486" s="50"/>
      <c r="J486" s="50"/>
      <c r="K486" s="50"/>
      <c r="L486" s="50"/>
      <c r="M486" s="50"/>
      <c r="N486" s="50"/>
      <c r="O486" s="50"/>
      <c r="P486" s="50"/>
      <c r="Q486" s="50"/>
      <c r="R486" s="50"/>
      <c r="S486" s="50"/>
      <c r="T486" s="50"/>
      <c r="U486" s="50"/>
      <c r="V486" s="50"/>
    </row>
    <row r="487">
      <c r="A487" s="50"/>
      <c r="B487" s="50"/>
      <c r="C487" s="50"/>
      <c r="D487" s="50"/>
      <c r="E487" s="50"/>
      <c r="F487" s="50"/>
      <c r="G487" s="678"/>
      <c r="H487" s="50"/>
      <c r="I487" s="50"/>
      <c r="J487" s="50"/>
      <c r="K487" s="50"/>
      <c r="L487" s="50"/>
      <c r="M487" s="50"/>
      <c r="N487" s="50"/>
      <c r="O487" s="50"/>
      <c r="P487" s="50"/>
      <c r="Q487" s="50"/>
      <c r="R487" s="50"/>
      <c r="S487" s="50"/>
      <c r="T487" s="50"/>
      <c r="U487" s="50"/>
      <c r="V487" s="50"/>
    </row>
    <row r="488">
      <c r="A488" s="50"/>
      <c r="B488" s="50"/>
      <c r="C488" s="50"/>
      <c r="D488" s="50"/>
      <c r="E488" s="50"/>
      <c r="F488" s="50"/>
      <c r="G488" s="678"/>
      <c r="H488" s="50"/>
      <c r="I488" s="50"/>
      <c r="J488" s="50"/>
      <c r="K488" s="50"/>
      <c r="L488" s="50"/>
      <c r="M488" s="50"/>
      <c r="N488" s="50"/>
      <c r="O488" s="50"/>
      <c r="P488" s="50"/>
      <c r="Q488" s="50"/>
      <c r="R488" s="50"/>
      <c r="S488" s="50"/>
      <c r="T488" s="50"/>
      <c r="U488" s="50"/>
      <c r="V488" s="50"/>
    </row>
    <row r="489">
      <c r="A489" s="50"/>
      <c r="B489" s="50"/>
      <c r="C489" s="50"/>
      <c r="D489" s="50"/>
      <c r="E489" s="50"/>
      <c r="F489" s="50"/>
      <c r="G489" s="678"/>
      <c r="H489" s="50"/>
      <c r="I489" s="50"/>
      <c r="J489" s="50"/>
      <c r="K489" s="50"/>
      <c r="L489" s="50"/>
      <c r="M489" s="50"/>
      <c r="N489" s="50"/>
      <c r="O489" s="50"/>
      <c r="P489" s="50"/>
      <c r="Q489" s="50"/>
      <c r="R489" s="50"/>
      <c r="S489" s="50"/>
      <c r="T489" s="50"/>
      <c r="U489" s="50"/>
      <c r="V489" s="50"/>
    </row>
    <row r="490">
      <c r="A490" s="50"/>
      <c r="B490" s="50"/>
      <c r="C490" s="50"/>
      <c r="D490" s="50"/>
      <c r="E490" s="50"/>
      <c r="F490" s="50"/>
      <c r="G490" s="678"/>
      <c r="H490" s="50"/>
      <c r="I490" s="50"/>
      <c r="J490" s="50"/>
      <c r="K490" s="50"/>
      <c r="L490" s="50"/>
      <c r="M490" s="50"/>
      <c r="N490" s="50"/>
      <c r="O490" s="50"/>
      <c r="P490" s="50"/>
      <c r="Q490" s="50"/>
      <c r="R490" s="50"/>
      <c r="S490" s="50"/>
      <c r="T490" s="50"/>
      <c r="U490" s="50"/>
      <c r="V490" s="50"/>
    </row>
    <row r="491">
      <c r="A491" s="50"/>
      <c r="B491" s="50"/>
      <c r="C491" s="50"/>
      <c r="D491" s="50"/>
      <c r="E491" s="50"/>
      <c r="F491" s="50"/>
      <c r="G491" s="678"/>
      <c r="H491" s="50"/>
      <c r="I491" s="50"/>
      <c r="J491" s="50"/>
      <c r="K491" s="50"/>
      <c r="L491" s="50"/>
      <c r="M491" s="50"/>
      <c r="N491" s="50"/>
      <c r="O491" s="50"/>
      <c r="P491" s="50"/>
      <c r="Q491" s="50"/>
      <c r="R491" s="50"/>
      <c r="S491" s="50"/>
      <c r="T491" s="50"/>
      <c r="U491" s="50"/>
      <c r="V491" s="50"/>
    </row>
    <row r="492">
      <c r="A492" s="50"/>
      <c r="B492" s="50"/>
      <c r="C492" s="50"/>
      <c r="D492" s="50"/>
      <c r="E492" s="50"/>
      <c r="F492" s="50"/>
      <c r="G492" s="678"/>
      <c r="H492" s="50"/>
      <c r="I492" s="50"/>
      <c r="J492" s="50"/>
      <c r="K492" s="50"/>
      <c r="L492" s="50"/>
      <c r="M492" s="50"/>
      <c r="N492" s="50"/>
      <c r="O492" s="50"/>
      <c r="P492" s="50"/>
      <c r="Q492" s="50"/>
      <c r="R492" s="50"/>
      <c r="S492" s="50"/>
      <c r="T492" s="50"/>
      <c r="U492" s="50"/>
      <c r="V492" s="50"/>
    </row>
    <row r="493">
      <c r="A493" s="50"/>
      <c r="B493" s="50"/>
      <c r="C493" s="50"/>
      <c r="D493" s="50"/>
      <c r="E493" s="50"/>
      <c r="F493" s="50"/>
      <c r="G493" s="678"/>
      <c r="H493" s="50"/>
      <c r="I493" s="50"/>
      <c r="J493" s="50"/>
      <c r="K493" s="50"/>
      <c r="L493" s="50"/>
      <c r="M493" s="50"/>
      <c r="N493" s="50"/>
      <c r="O493" s="50"/>
      <c r="P493" s="50"/>
      <c r="Q493" s="50"/>
      <c r="R493" s="50"/>
      <c r="S493" s="50"/>
      <c r="T493" s="50"/>
      <c r="U493" s="50"/>
      <c r="V493" s="50"/>
    </row>
    <row r="494">
      <c r="A494" s="50"/>
      <c r="B494" s="50"/>
      <c r="C494" s="50"/>
      <c r="D494" s="50"/>
      <c r="E494" s="50"/>
      <c r="F494" s="50"/>
      <c r="G494" s="678"/>
      <c r="H494" s="50"/>
      <c r="I494" s="50"/>
      <c r="J494" s="50"/>
      <c r="K494" s="50"/>
      <c r="L494" s="50"/>
      <c r="M494" s="50"/>
      <c r="N494" s="50"/>
      <c r="O494" s="50"/>
      <c r="P494" s="50"/>
      <c r="Q494" s="50"/>
      <c r="R494" s="50"/>
      <c r="S494" s="50"/>
      <c r="T494" s="50"/>
      <c r="U494" s="50"/>
      <c r="V494" s="50"/>
    </row>
    <row r="495">
      <c r="A495" s="50"/>
      <c r="B495" s="50"/>
      <c r="C495" s="50"/>
      <c r="D495" s="50"/>
      <c r="E495" s="50"/>
      <c r="F495" s="50"/>
      <c r="G495" s="678"/>
      <c r="H495" s="50"/>
      <c r="I495" s="50"/>
      <c r="J495" s="50"/>
      <c r="K495" s="50"/>
      <c r="L495" s="50"/>
      <c r="M495" s="50"/>
      <c r="N495" s="50"/>
      <c r="O495" s="50"/>
      <c r="P495" s="50"/>
      <c r="Q495" s="50"/>
      <c r="R495" s="50"/>
      <c r="S495" s="50"/>
      <c r="T495" s="50"/>
      <c r="U495" s="50"/>
      <c r="V495" s="50"/>
    </row>
    <row r="496">
      <c r="A496" s="50"/>
      <c r="B496" s="50"/>
      <c r="C496" s="50"/>
      <c r="D496" s="50"/>
      <c r="E496" s="50"/>
      <c r="F496" s="50"/>
      <c r="G496" s="678"/>
      <c r="H496" s="50"/>
      <c r="I496" s="50"/>
      <c r="J496" s="50"/>
      <c r="K496" s="50"/>
      <c r="L496" s="50"/>
      <c r="M496" s="50"/>
      <c r="N496" s="50"/>
      <c r="O496" s="50"/>
      <c r="P496" s="50"/>
      <c r="Q496" s="50"/>
      <c r="R496" s="50"/>
      <c r="S496" s="50"/>
      <c r="T496" s="50"/>
      <c r="U496" s="50"/>
      <c r="V496" s="50"/>
    </row>
    <row r="497">
      <c r="A497" s="50"/>
      <c r="B497" s="50"/>
      <c r="C497" s="50"/>
      <c r="D497" s="50"/>
      <c r="E497" s="50"/>
      <c r="F497" s="50"/>
      <c r="G497" s="678"/>
      <c r="H497" s="50"/>
      <c r="I497" s="50"/>
      <c r="J497" s="50"/>
      <c r="K497" s="50"/>
      <c r="L497" s="50"/>
      <c r="M497" s="50"/>
      <c r="N497" s="50"/>
      <c r="O497" s="50"/>
      <c r="P497" s="50"/>
      <c r="Q497" s="50"/>
      <c r="R497" s="50"/>
      <c r="S497" s="50"/>
      <c r="T497" s="50"/>
      <c r="U497" s="50"/>
      <c r="V497" s="50"/>
    </row>
    <row r="498">
      <c r="A498" s="50"/>
      <c r="B498" s="50"/>
      <c r="C498" s="50"/>
      <c r="D498" s="50"/>
      <c r="E498" s="50"/>
      <c r="F498" s="50"/>
      <c r="G498" s="678"/>
      <c r="H498" s="50"/>
      <c r="I498" s="50"/>
      <c r="J498" s="50"/>
      <c r="K498" s="50"/>
      <c r="L498" s="50"/>
      <c r="M498" s="50"/>
      <c r="N498" s="50"/>
      <c r="O498" s="50"/>
      <c r="P498" s="50"/>
      <c r="Q498" s="50"/>
      <c r="R498" s="50"/>
      <c r="S498" s="50"/>
      <c r="T498" s="50"/>
      <c r="U498" s="50"/>
      <c r="V498" s="50"/>
    </row>
    <row r="499">
      <c r="A499" s="50"/>
      <c r="B499" s="50"/>
      <c r="C499" s="50"/>
      <c r="D499" s="50"/>
      <c r="E499" s="50"/>
      <c r="F499" s="50"/>
      <c r="G499" s="678"/>
      <c r="H499" s="50"/>
      <c r="I499" s="50"/>
      <c r="J499" s="50"/>
      <c r="K499" s="50"/>
      <c r="L499" s="50"/>
      <c r="M499" s="50"/>
      <c r="N499" s="50"/>
      <c r="O499" s="50"/>
      <c r="P499" s="50"/>
      <c r="Q499" s="50"/>
      <c r="R499" s="50"/>
      <c r="S499" s="50"/>
      <c r="T499" s="50"/>
      <c r="U499" s="50"/>
      <c r="V499" s="50"/>
    </row>
    <row r="500">
      <c r="A500" s="50"/>
      <c r="B500" s="50"/>
      <c r="C500" s="50"/>
      <c r="D500" s="50"/>
      <c r="E500" s="50"/>
      <c r="F500" s="50"/>
      <c r="G500" s="678"/>
      <c r="H500" s="50"/>
      <c r="I500" s="50"/>
      <c r="J500" s="50"/>
      <c r="K500" s="50"/>
      <c r="L500" s="50"/>
      <c r="M500" s="50"/>
      <c r="N500" s="50"/>
      <c r="O500" s="50"/>
      <c r="P500" s="50"/>
      <c r="Q500" s="50"/>
      <c r="R500" s="50"/>
      <c r="S500" s="50"/>
      <c r="T500" s="50"/>
      <c r="U500" s="50"/>
      <c r="V500" s="50"/>
    </row>
    <row r="501">
      <c r="A501" s="50"/>
      <c r="B501" s="50"/>
      <c r="C501" s="50"/>
      <c r="D501" s="50"/>
      <c r="E501" s="50"/>
      <c r="F501" s="50"/>
      <c r="G501" s="678"/>
      <c r="H501" s="50"/>
      <c r="I501" s="50"/>
      <c r="J501" s="50"/>
      <c r="K501" s="50"/>
      <c r="L501" s="50"/>
      <c r="M501" s="50"/>
      <c r="N501" s="50"/>
      <c r="O501" s="50"/>
      <c r="P501" s="50"/>
      <c r="Q501" s="50"/>
      <c r="R501" s="50"/>
      <c r="S501" s="50"/>
      <c r="T501" s="50"/>
      <c r="U501" s="50"/>
      <c r="V501" s="50"/>
    </row>
    <row r="502">
      <c r="A502" s="50"/>
      <c r="B502" s="50"/>
      <c r="C502" s="50"/>
      <c r="D502" s="50"/>
      <c r="E502" s="50"/>
      <c r="F502" s="50"/>
      <c r="G502" s="678"/>
      <c r="H502" s="50"/>
      <c r="I502" s="50"/>
      <c r="J502" s="50"/>
      <c r="K502" s="50"/>
      <c r="L502" s="50"/>
      <c r="M502" s="50"/>
      <c r="N502" s="50"/>
      <c r="O502" s="50"/>
      <c r="P502" s="50"/>
      <c r="Q502" s="50"/>
      <c r="R502" s="50"/>
      <c r="S502" s="50"/>
      <c r="T502" s="50"/>
      <c r="U502" s="50"/>
      <c r="V502" s="50"/>
    </row>
    <row r="503">
      <c r="A503" s="50"/>
      <c r="B503" s="50"/>
      <c r="C503" s="50"/>
      <c r="D503" s="50"/>
      <c r="E503" s="50"/>
      <c r="F503" s="50"/>
      <c r="G503" s="678"/>
      <c r="H503" s="50"/>
      <c r="I503" s="50"/>
      <c r="J503" s="50"/>
      <c r="K503" s="50"/>
      <c r="L503" s="50"/>
      <c r="M503" s="50"/>
      <c r="N503" s="50"/>
      <c r="O503" s="50"/>
      <c r="P503" s="50"/>
      <c r="Q503" s="50"/>
      <c r="R503" s="50"/>
      <c r="S503" s="50"/>
      <c r="T503" s="50"/>
      <c r="U503" s="50"/>
      <c r="V503" s="50"/>
    </row>
    <row r="504">
      <c r="A504" s="50"/>
      <c r="B504" s="50"/>
      <c r="C504" s="50"/>
      <c r="D504" s="50"/>
      <c r="E504" s="50"/>
      <c r="F504" s="50"/>
      <c r="G504" s="678"/>
      <c r="H504" s="50"/>
      <c r="I504" s="50"/>
      <c r="J504" s="50"/>
      <c r="K504" s="50"/>
      <c r="L504" s="50"/>
      <c r="M504" s="50"/>
      <c r="N504" s="50"/>
      <c r="O504" s="50"/>
      <c r="P504" s="50"/>
      <c r="Q504" s="50"/>
      <c r="R504" s="50"/>
      <c r="S504" s="50"/>
      <c r="T504" s="50"/>
      <c r="U504" s="50"/>
      <c r="V504" s="50"/>
    </row>
    <row r="505">
      <c r="A505" s="50"/>
      <c r="B505" s="50"/>
      <c r="C505" s="50"/>
      <c r="D505" s="50"/>
      <c r="E505" s="50"/>
      <c r="F505" s="50"/>
      <c r="G505" s="678"/>
      <c r="H505" s="50"/>
      <c r="I505" s="50"/>
      <c r="J505" s="50"/>
      <c r="K505" s="50"/>
      <c r="L505" s="50"/>
      <c r="M505" s="50"/>
      <c r="N505" s="50"/>
      <c r="O505" s="50"/>
      <c r="P505" s="50"/>
      <c r="Q505" s="50"/>
      <c r="R505" s="50"/>
      <c r="S505" s="50"/>
      <c r="T505" s="50"/>
      <c r="U505" s="50"/>
      <c r="V505" s="50"/>
    </row>
    <row r="506">
      <c r="A506" s="50"/>
      <c r="B506" s="50"/>
      <c r="C506" s="50"/>
      <c r="D506" s="50"/>
      <c r="E506" s="50"/>
      <c r="F506" s="50"/>
      <c r="G506" s="678"/>
      <c r="H506" s="50"/>
      <c r="I506" s="50"/>
      <c r="J506" s="50"/>
      <c r="K506" s="50"/>
      <c r="L506" s="50"/>
      <c r="M506" s="50"/>
      <c r="N506" s="50"/>
      <c r="O506" s="50"/>
      <c r="P506" s="50"/>
      <c r="Q506" s="50"/>
      <c r="R506" s="50"/>
      <c r="S506" s="50"/>
      <c r="T506" s="50"/>
      <c r="U506" s="50"/>
      <c r="V506" s="50"/>
    </row>
    <row r="507">
      <c r="A507" s="50"/>
      <c r="B507" s="50"/>
      <c r="C507" s="50"/>
      <c r="D507" s="50"/>
      <c r="E507" s="50"/>
      <c r="F507" s="50"/>
      <c r="G507" s="678"/>
      <c r="H507" s="50"/>
      <c r="I507" s="50"/>
      <c r="J507" s="50"/>
      <c r="K507" s="50"/>
      <c r="L507" s="50"/>
      <c r="M507" s="50"/>
      <c r="N507" s="50"/>
      <c r="O507" s="50"/>
      <c r="P507" s="50"/>
      <c r="Q507" s="50"/>
      <c r="R507" s="50"/>
      <c r="S507" s="50"/>
      <c r="T507" s="50"/>
      <c r="U507" s="50"/>
      <c r="V507" s="50"/>
    </row>
    <row r="508">
      <c r="A508" s="50"/>
      <c r="B508" s="50"/>
      <c r="C508" s="50"/>
      <c r="D508" s="50"/>
      <c r="E508" s="50"/>
      <c r="F508" s="50"/>
      <c r="G508" s="678"/>
      <c r="H508" s="50"/>
      <c r="I508" s="50"/>
      <c r="J508" s="50"/>
      <c r="K508" s="50"/>
      <c r="L508" s="50"/>
      <c r="M508" s="50"/>
      <c r="N508" s="50"/>
      <c r="O508" s="50"/>
      <c r="P508" s="50"/>
      <c r="Q508" s="50"/>
      <c r="R508" s="50"/>
      <c r="S508" s="50"/>
      <c r="T508" s="50"/>
      <c r="U508" s="50"/>
      <c r="V508" s="50"/>
    </row>
    <row r="509">
      <c r="A509" s="50"/>
      <c r="B509" s="50"/>
      <c r="C509" s="50"/>
      <c r="D509" s="50"/>
      <c r="E509" s="50"/>
      <c r="F509" s="50"/>
      <c r="G509" s="678"/>
      <c r="H509" s="50"/>
      <c r="I509" s="50"/>
      <c r="J509" s="50"/>
      <c r="K509" s="50"/>
      <c r="L509" s="50"/>
      <c r="M509" s="50"/>
      <c r="N509" s="50"/>
      <c r="O509" s="50"/>
      <c r="P509" s="50"/>
      <c r="Q509" s="50"/>
      <c r="R509" s="50"/>
      <c r="S509" s="50"/>
      <c r="T509" s="50"/>
      <c r="U509" s="50"/>
      <c r="V509" s="50"/>
    </row>
    <row r="510">
      <c r="A510" s="50"/>
      <c r="B510" s="50"/>
      <c r="C510" s="50"/>
      <c r="D510" s="50"/>
      <c r="E510" s="50"/>
      <c r="F510" s="50"/>
      <c r="G510" s="678"/>
      <c r="H510" s="50"/>
      <c r="I510" s="50"/>
      <c r="J510" s="50"/>
      <c r="K510" s="50"/>
      <c r="L510" s="50"/>
      <c r="M510" s="50"/>
      <c r="N510" s="50"/>
      <c r="O510" s="50"/>
      <c r="P510" s="50"/>
      <c r="Q510" s="50"/>
      <c r="R510" s="50"/>
      <c r="S510" s="50"/>
      <c r="T510" s="50"/>
      <c r="U510" s="50"/>
      <c r="V510" s="50"/>
    </row>
    <row r="511">
      <c r="A511" s="50"/>
      <c r="B511" s="50"/>
      <c r="C511" s="50"/>
      <c r="D511" s="50"/>
      <c r="E511" s="50"/>
      <c r="F511" s="50"/>
      <c r="G511" s="678"/>
      <c r="H511" s="50"/>
      <c r="I511" s="50"/>
      <c r="J511" s="50"/>
      <c r="K511" s="50"/>
      <c r="L511" s="50"/>
      <c r="M511" s="50"/>
      <c r="N511" s="50"/>
      <c r="O511" s="50"/>
      <c r="P511" s="50"/>
      <c r="Q511" s="50"/>
      <c r="R511" s="50"/>
      <c r="S511" s="50"/>
      <c r="T511" s="50"/>
      <c r="U511" s="50"/>
      <c r="V511" s="50"/>
    </row>
    <row r="512">
      <c r="A512" s="50"/>
      <c r="B512" s="50"/>
      <c r="C512" s="50"/>
      <c r="D512" s="50"/>
      <c r="E512" s="50"/>
      <c r="F512" s="50"/>
      <c r="G512" s="678"/>
      <c r="H512" s="50"/>
      <c r="I512" s="50"/>
      <c r="J512" s="50"/>
      <c r="K512" s="50"/>
      <c r="L512" s="50"/>
      <c r="M512" s="50"/>
      <c r="N512" s="50"/>
      <c r="O512" s="50"/>
      <c r="P512" s="50"/>
      <c r="Q512" s="50"/>
      <c r="R512" s="50"/>
      <c r="S512" s="50"/>
      <c r="T512" s="50"/>
      <c r="U512" s="50"/>
      <c r="V512" s="50"/>
    </row>
    <row r="513">
      <c r="A513" s="50"/>
      <c r="B513" s="50"/>
      <c r="C513" s="50"/>
      <c r="D513" s="50"/>
      <c r="E513" s="50"/>
      <c r="F513" s="50"/>
      <c r="G513" s="678"/>
      <c r="H513" s="50"/>
      <c r="I513" s="50"/>
      <c r="J513" s="50"/>
      <c r="K513" s="50"/>
      <c r="L513" s="50"/>
      <c r="M513" s="50"/>
      <c r="N513" s="50"/>
      <c r="O513" s="50"/>
      <c r="P513" s="50"/>
      <c r="Q513" s="50"/>
      <c r="R513" s="50"/>
      <c r="S513" s="50"/>
      <c r="T513" s="50"/>
      <c r="U513" s="50"/>
      <c r="V513" s="50"/>
    </row>
    <row r="514">
      <c r="A514" s="50"/>
      <c r="B514" s="50"/>
      <c r="C514" s="50"/>
      <c r="D514" s="50"/>
      <c r="E514" s="50"/>
      <c r="F514" s="50"/>
      <c r="G514" s="678"/>
      <c r="H514" s="50"/>
      <c r="I514" s="50"/>
      <c r="J514" s="50"/>
      <c r="K514" s="50"/>
      <c r="L514" s="50"/>
      <c r="M514" s="50"/>
      <c r="N514" s="50"/>
      <c r="O514" s="50"/>
      <c r="P514" s="50"/>
      <c r="Q514" s="50"/>
      <c r="R514" s="50"/>
      <c r="S514" s="50"/>
      <c r="T514" s="50"/>
      <c r="U514" s="50"/>
      <c r="V514" s="50"/>
    </row>
    <row r="515">
      <c r="A515" s="50"/>
      <c r="B515" s="50"/>
      <c r="C515" s="50"/>
      <c r="D515" s="50"/>
      <c r="E515" s="50"/>
      <c r="F515" s="50"/>
      <c r="G515" s="678"/>
      <c r="H515" s="50"/>
      <c r="I515" s="50"/>
      <c r="J515" s="50"/>
      <c r="K515" s="50"/>
      <c r="L515" s="50"/>
      <c r="M515" s="50"/>
      <c r="N515" s="50"/>
      <c r="O515" s="50"/>
      <c r="P515" s="50"/>
      <c r="Q515" s="50"/>
      <c r="R515" s="50"/>
      <c r="S515" s="50"/>
      <c r="T515" s="50"/>
      <c r="U515" s="50"/>
      <c r="V515" s="50"/>
    </row>
    <row r="516">
      <c r="A516" s="50"/>
      <c r="B516" s="50"/>
      <c r="C516" s="50"/>
      <c r="D516" s="50"/>
      <c r="E516" s="50"/>
      <c r="F516" s="50"/>
      <c r="G516" s="678"/>
      <c r="H516" s="50"/>
      <c r="I516" s="50"/>
      <c r="J516" s="50"/>
      <c r="K516" s="50"/>
      <c r="L516" s="50"/>
      <c r="M516" s="50"/>
      <c r="N516" s="50"/>
      <c r="O516" s="50"/>
      <c r="P516" s="50"/>
      <c r="Q516" s="50"/>
      <c r="R516" s="50"/>
      <c r="S516" s="50"/>
      <c r="T516" s="50"/>
      <c r="U516" s="50"/>
      <c r="V516" s="50"/>
    </row>
    <row r="517">
      <c r="A517" s="50"/>
      <c r="B517" s="50"/>
      <c r="C517" s="50"/>
      <c r="D517" s="50"/>
      <c r="E517" s="50"/>
      <c r="F517" s="50"/>
      <c r="G517" s="678"/>
      <c r="H517" s="50"/>
      <c r="I517" s="50"/>
      <c r="J517" s="50"/>
      <c r="K517" s="50"/>
      <c r="L517" s="50"/>
      <c r="M517" s="50"/>
      <c r="N517" s="50"/>
      <c r="O517" s="50"/>
      <c r="P517" s="50"/>
      <c r="Q517" s="50"/>
      <c r="R517" s="50"/>
      <c r="S517" s="50"/>
      <c r="T517" s="50"/>
      <c r="U517" s="50"/>
      <c r="V517" s="50"/>
    </row>
    <row r="518">
      <c r="A518" s="50"/>
      <c r="B518" s="50"/>
      <c r="C518" s="50"/>
      <c r="D518" s="50"/>
      <c r="E518" s="50"/>
      <c r="F518" s="50"/>
      <c r="G518" s="678"/>
      <c r="H518" s="50"/>
      <c r="I518" s="50"/>
      <c r="J518" s="50"/>
      <c r="K518" s="50"/>
      <c r="L518" s="50"/>
      <c r="M518" s="50"/>
      <c r="N518" s="50"/>
      <c r="O518" s="50"/>
      <c r="P518" s="50"/>
      <c r="Q518" s="50"/>
      <c r="R518" s="50"/>
      <c r="S518" s="50"/>
      <c r="T518" s="50"/>
      <c r="U518" s="50"/>
      <c r="V518" s="50"/>
    </row>
    <row r="519">
      <c r="A519" s="50"/>
      <c r="B519" s="50"/>
      <c r="C519" s="50"/>
      <c r="D519" s="50"/>
      <c r="E519" s="50"/>
      <c r="F519" s="50"/>
      <c r="G519" s="678"/>
      <c r="H519" s="50"/>
      <c r="I519" s="50"/>
      <c r="J519" s="50"/>
      <c r="K519" s="50"/>
      <c r="L519" s="50"/>
      <c r="M519" s="50"/>
      <c r="N519" s="50"/>
      <c r="O519" s="50"/>
      <c r="P519" s="50"/>
      <c r="Q519" s="50"/>
      <c r="R519" s="50"/>
      <c r="S519" s="50"/>
      <c r="T519" s="50"/>
      <c r="U519" s="50"/>
      <c r="V519" s="50"/>
    </row>
    <row r="520">
      <c r="A520" s="50"/>
      <c r="B520" s="50"/>
      <c r="C520" s="50"/>
      <c r="D520" s="50"/>
      <c r="E520" s="50"/>
      <c r="F520" s="50"/>
      <c r="G520" s="678"/>
      <c r="H520" s="50"/>
      <c r="I520" s="50"/>
      <c r="J520" s="50"/>
      <c r="K520" s="50"/>
      <c r="L520" s="50"/>
      <c r="M520" s="50"/>
      <c r="N520" s="50"/>
      <c r="O520" s="50"/>
      <c r="P520" s="50"/>
      <c r="Q520" s="50"/>
      <c r="R520" s="50"/>
      <c r="S520" s="50"/>
      <c r="T520" s="50"/>
      <c r="U520" s="50"/>
      <c r="V520" s="50"/>
    </row>
    <row r="521">
      <c r="A521" s="50"/>
      <c r="B521" s="50"/>
      <c r="C521" s="50"/>
      <c r="D521" s="50"/>
      <c r="E521" s="50"/>
      <c r="F521" s="50"/>
      <c r="G521" s="678"/>
      <c r="H521" s="50"/>
      <c r="I521" s="50"/>
      <c r="J521" s="50"/>
      <c r="K521" s="50"/>
      <c r="L521" s="50"/>
      <c r="M521" s="50"/>
      <c r="N521" s="50"/>
      <c r="O521" s="50"/>
      <c r="P521" s="50"/>
      <c r="Q521" s="50"/>
      <c r="R521" s="50"/>
      <c r="S521" s="50"/>
      <c r="T521" s="50"/>
      <c r="U521" s="50"/>
      <c r="V521" s="50"/>
    </row>
    <row r="522">
      <c r="A522" s="50"/>
      <c r="B522" s="50"/>
      <c r="C522" s="50"/>
      <c r="D522" s="50"/>
      <c r="E522" s="50"/>
      <c r="F522" s="50"/>
      <c r="G522" s="678"/>
      <c r="H522" s="50"/>
      <c r="I522" s="50"/>
      <c r="J522" s="50"/>
      <c r="K522" s="50"/>
      <c r="L522" s="50"/>
      <c r="M522" s="50"/>
      <c r="N522" s="50"/>
      <c r="O522" s="50"/>
      <c r="P522" s="50"/>
      <c r="Q522" s="50"/>
      <c r="R522" s="50"/>
      <c r="S522" s="50"/>
      <c r="T522" s="50"/>
      <c r="U522" s="50"/>
      <c r="V522" s="50"/>
    </row>
    <row r="523">
      <c r="A523" s="50"/>
      <c r="B523" s="50"/>
      <c r="C523" s="50"/>
      <c r="D523" s="50"/>
      <c r="E523" s="50"/>
      <c r="F523" s="50"/>
      <c r="G523" s="678"/>
      <c r="H523" s="50"/>
      <c r="I523" s="50"/>
      <c r="J523" s="50"/>
      <c r="K523" s="50"/>
      <c r="L523" s="50"/>
      <c r="M523" s="50"/>
      <c r="N523" s="50"/>
      <c r="O523" s="50"/>
      <c r="P523" s="50"/>
      <c r="Q523" s="50"/>
      <c r="R523" s="50"/>
      <c r="S523" s="50"/>
      <c r="T523" s="50"/>
      <c r="U523" s="50"/>
      <c r="V523" s="50"/>
    </row>
    <row r="524">
      <c r="A524" s="50"/>
      <c r="B524" s="50"/>
      <c r="C524" s="50"/>
      <c r="D524" s="50"/>
      <c r="E524" s="50"/>
      <c r="F524" s="50"/>
      <c r="G524" s="678"/>
      <c r="H524" s="50"/>
      <c r="I524" s="50"/>
      <c r="J524" s="50"/>
      <c r="K524" s="50"/>
      <c r="L524" s="50"/>
      <c r="M524" s="50"/>
      <c r="N524" s="50"/>
      <c r="O524" s="50"/>
      <c r="P524" s="50"/>
      <c r="Q524" s="50"/>
      <c r="R524" s="50"/>
      <c r="S524" s="50"/>
      <c r="T524" s="50"/>
      <c r="U524" s="50"/>
      <c r="V524" s="50"/>
    </row>
    <row r="525">
      <c r="A525" s="50"/>
      <c r="B525" s="50"/>
      <c r="C525" s="50"/>
      <c r="D525" s="50"/>
      <c r="E525" s="50"/>
      <c r="F525" s="50"/>
      <c r="G525" s="678"/>
      <c r="H525" s="50"/>
      <c r="I525" s="50"/>
      <c r="J525" s="50"/>
      <c r="K525" s="50"/>
      <c r="L525" s="50"/>
      <c r="M525" s="50"/>
      <c r="N525" s="50"/>
      <c r="O525" s="50"/>
      <c r="P525" s="50"/>
      <c r="Q525" s="50"/>
      <c r="R525" s="50"/>
      <c r="S525" s="50"/>
      <c r="T525" s="50"/>
      <c r="U525" s="50"/>
      <c r="V525" s="50"/>
    </row>
    <row r="526">
      <c r="A526" s="50"/>
      <c r="B526" s="50"/>
      <c r="C526" s="50"/>
      <c r="D526" s="50"/>
      <c r="E526" s="50"/>
      <c r="F526" s="50"/>
      <c r="G526" s="678"/>
      <c r="H526" s="50"/>
      <c r="I526" s="50"/>
      <c r="J526" s="50"/>
      <c r="K526" s="50"/>
      <c r="L526" s="50"/>
      <c r="M526" s="50"/>
      <c r="N526" s="50"/>
      <c r="O526" s="50"/>
      <c r="P526" s="50"/>
      <c r="Q526" s="50"/>
      <c r="R526" s="50"/>
      <c r="S526" s="50"/>
      <c r="T526" s="50"/>
      <c r="U526" s="50"/>
      <c r="V526" s="50"/>
    </row>
    <row r="527">
      <c r="A527" s="50"/>
      <c r="B527" s="50"/>
      <c r="C527" s="50"/>
      <c r="D527" s="50"/>
      <c r="E527" s="50"/>
      <c r="F527" s="50"/>
      <c r="G527" s="678"/>
      <c r="H527" s="50"/>
      <c r="I527" s="50"/>
      <c r="J527" s="50"/>
      <c r="K527" s="50"/>
      <c r="L527" s="50"/>
      <c r="M527" s="50"/>
      <c r="N527" s="50"/>
      <c r="O527" s="50"/>
      <c r="P527" s="50"/>
      <c r="Q527" s="50"/>
      <c r="R527" s="50"/>
      <c r="S527" s="50"/>
      <c r="T527" s="50"/>
      <c r="U527" s="50"/>
      <c r="V527" s="50"/>
    </row>
    <row r="528">
      <c r="A528" s="50"/>
      <c r="B528" s="50"/>
      <c r="C528" s="50"/>
      <c r="D528" s="50"/>
      <c r="E528" s="50"/>
      <c r="F528" s="50"/>
      <c r="G528" s="678"/>
      <c r="H528" s="50"/>
      <c r="I528" s="50"/>
      <c r="J528" s="50"/>
      <c r="K528" s="50"/>
      <c r="L528" s="50"/>
      <c r="M528" s="50"/>
      <c r="N528" s="50"/>
      <c r="O528" s="50"/>
      <c r="P528" s="50"/>
      <c r="Q528" s="50"/>
      <c r="R528" s="50"/>
      <c r="S528" s="50"/>
      <c r="T528" s="50"/>
      <c r="U528" s="50"/>
      <c r="V528" s="50"/>
    </row>
    <row r="529">
      <c r="A529" s="50"/>
      <c r="B529" s="50"/>
      <c r="C529" s="50"/>
      <c r="D529" s="50"/>
      <c r="E529" s="50"/>
      <c r="F529" s="50"/>
      <c r="G529" s="678"/>
      <c r="H529" s="50"/>
      <c r="I529" s="50"/>
      <c r="J529" s="50"/>
      <c r="K529" s="50"/>
      <c r="L529" s="50"/>
      <c r="M529" s="50"/>
      <c r="N529" s="50"/>
      <c r="O529" s="50"/>
      <c r="P529" s="50"/>
      <c r="Q529" s="50"/>
      <c r="R529" s="50"/>
      <c r="S529" s="50"/>
      <c r="T529" s="50"/>
      <c r="U529" s="50"/>
      <c r="V529" s="50"/>
    </row>
    <row r="530">
      <c r="A530" s="50"/>
      <c r="B530" s="50"/>
      <c r="C530" s="50"/>
      <c r="D530" s="50"/>
      <c r="E530" s="50"/>
      <c r="F530" s="50"/>
      <c r="G530" s="678"/>
      <c r="H530" s="50"/>
      <c r="I530" s="50"/>
      <c r="J530" s="50"/>
      <c r="K530" s="50"/>
      <c r="L530" s="50"/>
      <c r="M530" s="50"/>
      <c r="N530" s="50"/>
      <c r="O530" s="50"/>
      <c r="P530" s="50"/>
      <c r="Q530" s="50"/>
      <c r="R530" s="50"/>
      <c r="S530" s="50"/>
      <c r="T530" s="50"/>
      <c r="U530" s="50"/>
      <c r="V530" s="50"/>
    </row>
    <row r="531">
      <c r="A531" s="50"/>
      <c r="B531" s="50"/>
      <c r="C531" s="50"/>
      <c r="D531" s="50"/>
      <c r="E531" s="50"/>
      <c r="F531" s="50"/>
      <c r="G531" s="678"/>
      <c r="H531" s="50"/>
      <c r="I531" s="50"/>
      <c r="J531" s="50"/>
      <c r="K531" s="50"/>
      <c r="L531" s="50"/>
      <c r="M531" s="50"/>
      <c r="N531" s="50"/>
      <c r="O531" s="50"/>
      <c r="P531" s="50"/>
      <c r="Q531" s="50"/>
      <c r="R531" s="50"/>
      <c r="S531" s="50"/>
      <c r="T531" s="50"/>
      <c r="U531" s="50"/>
      <c r="V531" s="50"/>
    </row>
    <row r="532">
      <c r="A532" s="50"/>
      <c r="B532" s="50"/>
      <c r="C532" s="50"/>
      <c r="D532" s="50"/>
      <c r="E532" s="50"/>
      <c r="F532" s="50"/>
      <c r="G532" s="678"/>
      <c r="H532" s="50"/>
      <c r="I532" s="50"/>
      <c r="J532" s="50"/>
      <c r="K532" s="50"/>
      <c r="L532" s="50"/>
      <c r="M532" s="50"/>
      <c r="N532" s="50"/>
      <c r="O532" s="50"/>
      <c r="P532" s="50"/>
      <c r="Q532" s="50"/>
      <c r="R532" s="50"/>
      <c r="S532" s="50"/>
      <c r="T532" s="50"/>
      <c r="U532" s="50"/>
      <c r="V532" s="50"/>
    </row>
    <row r="533">
      <c r="A533" s="50"/>
      <c r="B533" s="50"/>
      <c r="C533" s="50"/>
      <c r="D533" s="50"/>
      <c r="E533" s="50"/>
      <c r="F533" s="50"/>
      <c r="G533" s="678"/>
      <c r="H533" s="50"/>
      <c r="I533" s="50"/>
      <c r="J533" s="50"/>
      <c r="K533" s="50"/>
      <c r="L533" s="50"/>
      <c r="M533" s="50"/>
      <c r="N533" s="50"/>
      <c r="O533" s="50"/>
      <c r="P533" s="50"/>
      <c r="Q533" s="50"/>
      <c r="R533" s="50"/>
      <c r="S533" s="50"/>
      <c r="T533" s="50"/>
      <c r="U533" s="50"/>
      <c r="V533" s="50"/>
    </row>
    <row r="534">
      <c r="A534" s="50"/>
      <c r="B534" s="50"/>
      <c r="C534" s="50"/>
      <c r="D534" s="50"/>
      <c r="E534" s="50"/>
      <c r="F534" s="50"/>
      <c r="G534" s="678"/>
      <c r="H534" s="50"/>
      <c r="I534" s="50"/>
      <c r="J534" s="50"/>
      <c r="K534" s="50"/>
      <c r="L534" s="50"/>
      <c r="M534" s="50"/>
      <c r="N534" s="50"/>
      <c r="O534" s="50"/>
      <c r="P534" s="50"/>
      <c r="Q534" s="50"/>
      <c r="R534" s="50"/>
      <c r="S534" s="50"/>
      <c r="T534" s="50"/>
      <c r="U534" s="50"/>
      <c r="V534" s="50"/>
    </row>
    <row r="535">
      <c r="A535" s="50"/>
      <c r="B535" s="50"/>
      <c r="C535" s="50"/>
      <c r="D535" s="50"/>
      <c r="E535" s="50"/>
      <c r="F535" s="50"/>
      <c r="G535" s="678"/>
      <c r="H535" s="50"/>
      <c r="I535" s="50"/>
      <c r="J535" s="50"/>
      <c r="K535" s="50"/>
      <c r="L535" s="50"/>
      <c r="M535" s="50"/>
      <c r="N535" s="50"/>
      <c r="O535" s="50"/>
      <c r="P535" s="50"/>
      <c r="Q535" s="50"/>
      <c r="R535" s="50"/>
      <c r="S535" s="50"/>
      <c r="T535" s="50"/>
      <c r="U535" s="50"/>
      <c r="V535" s="50"/>
    </row>
    <row r="536">
      <c r="A536" s="50"/>
      <c r="B536" s="50"/>
      <c r="C536" s="50"/>
      <c r="D536" s="50"/>
      <c r="E536" s="50"/>
      <c r="F536" s="50"/>
      <c r="G536" s="678"/>
      <c r="H536" s="50"/>
      <c r="I536" s="50"/>
      <c r="J536" s="50"/>
      <c r="K536" s="50"/>
      <c r="L536" s="50"/>
      <c r="M536" s="50"/>
      <c r="N536" s="50"/>
      <c r="O536" s="50"/>
      <c r="P536" s="50"/>
      <c r="Q536" s="50"/>
      <c r="R536" s="50"/>
      <c r="S536" s="50"/>
      <c r="T536" s="50"/>
      <c r="U536" s="50"/>
      <c r="V536" s="50"/>
    </row>
    <row r="537">
      <c r="A537" s="50"/>
      <c r="B537" s="50"/>
      <c r="C537" s="50"/>
      <c r="D537" s="50"/>
      <c r="E537" s="50"/>
      <c r="F537" s="50"/>
      <c r="G537" s="678"/>
      <c r="H537" s="50"/>
      <c r="I537" s="50"/>
      <c r="J537" s="50"/>
      <c r="K537" s="50"/>
      <c r="L537" s="50"/>
      <c r="M537" s="50"/>
      <c r="N537" s="50"/>
      <c r="O537" s="50"/>
      <c r="P537" s="50"/>
      <c r="Q537" s="50"/>
      <c r="R537" s="50"/>
      <c r="S537" s="50"/>
      <c r="T537" s="50"/>
      <c r="U537" s="50"/>
      <c r="V537" s="50"/>
    </row>
    <row r="538">
      <c r="A538" s="50"/>
      <c r="B538" s="50"/>
      <c r="C538" s="50"/>
      <c r="D538" s="50"/>
      <c r="E538" s="50"/>
      <c r="F538" s="50"/>
      <c r="G538" s="678"/>
      <c r="H538" s="50"/>
      <c r="I538" s="50"/>
      <c r="J538" s="50"/>
      <c r="K538" s="50"/>
      <c r="L538" s="50"/>
      <c r="M538" s="50"/>
      <c r="N538" s="50"/>
      <c r="O538" s="50"/>
      <c r="P538" s="50"/>
      <c r="Q538" s="50"/>
      <c r="R538" s="50"/>
      <c r="S538" s="50"/>
      <c r="T538" s="50"/>
      <c r="U538" s="50"/>
      <c r="V538" s="50"/>
    </row>
    <row r="539">
      <c r="A539" s="50"/>
      <c r="B539" s="50"/>
      <c r="C539" s="50"/>
      <c r="D539" s="50"/>
      <c r="E539" s="50"/>
      <c r="F539" s="50"/>
      <c r="G539" s="678"/>
      <c r="H539" s="50"/>
      <c r="I539" s="50"/>
      <c r="J539" s="50"/>
      <c r="K539" s="50"/>
      <c r="L539" s="50"/>
      <c r="M539" s="50"/>
      <c r="N539" s="50"/>
      <c r="O539" s="50"/>
      <c r="P539" s="50"/>
      <c r="Q539" s="50"/>
      <c r="R539" s="50"/>
      <c r="S539" s="50"/>
      <c r="T539" s="50"/>
      <c r="U539" s="50"/>
      <c r="V539" s="50"/>
    </row>
    <row r="540">
      <c r="A540" s="50"/>
      <c r="B540" s="50"/>
      <c r="C540" s="50"/>
      <c r="D540" s="50"/>
      <c r="E540" s="50"/>
      <c r="F540" s="50"/>
      <c r="G540" s="678"/>
      <c r="H540" s="50"/>
      <c r="I540" s="50"/>
      <c r="J540" s="50"/>
      <c r="K540" s="50"/>
      <c r="L540" s="50"/>
      <c r="M540" s="50"/>
      <c r="N540" s="50"/>
      <c r="O540" s="50"/>
      <c r="P540" s="50"/>
      <c r="Q540" s="50"/>
      <c r="R540" s="50"/>
      <c r="S540" s="50"/>
      <c r="T540" s="50"/>
      <c r="U540" s="50"/>
      <c r="V540" s="50"/>
    </row>
    <row r="541">
      <c r="A541" s="50"/>
      <c r="B541" s="50"/>
      <c r="C541" s="50"/>
      <c r="D541" s="50"/>
      <c r="E541" s="50"/>
      <c r="F541" s="50"/>
      <c r="G541" s="678"/>
      <c r="H541" s="50"/>
      <c r="I541" s="50"/>
      <c r="J541" s="50"/>
      <c r="K541" s="50"/>
      <c r="L541" s="50"/>
      <c r="M541" s="50"/>
      <c r="N541" s="50"/>
      <c r="O541" s="50"/>
      <c r="P541" s="50"/>
      <c r="Q541" s="50"/>
      <c r="R541" s="50"/>
      <c r="S541" s="50"/>
      <c r="T541" s="50"/>
      <c r="U541" s="50"/>
      <c r="V541" s="50"/>
    </row>
    <row r="542">
      <c r="A542" s="50"/>
      <c r="B542" s="50"/>
      <c r="C542" s="50"/>
      <c r="D542" s="50"/>
      <c r="E542" s="50"/>
      <c r="F542" s="50"/>
      <c r="G542" s="678"/>
      <c r="H542" s="50"/>
      <c r="I542" s="50"/>
      <c r="J542" s="50"/>
      <c r="K542" s="50"/>
      <c r="L542" s="50"/>
      <c r="M542" s="50"/>
      <c r="N542" s="50"/>
      <c r="O542" s="50"/>
      <c r="P542" s="50"/>
      <c r="Q542" s="50"/>
      <c r="R542" s="50"/>
      <c r="S542" s="50"/>
      <c r="T542" s="50"/>
      <c r="U542" s="50"/>
      <c r="V542" s="50"/>
    </row>
    <row r="543">
      <c r="A543" s="50"/>
      <c r="B543" s="50"/>
      <c r="C543" s="50"/>
      <c r="D543" s="50"/>
      <c r="E543" s="50"/>
      <c r="F543" s="50"/>
      <c r="G543" s="678"/>
      <c r="H543" s="50"/>
      <c r="I543" s="50"/>
      <c r="J543" s="50"/>
      <c r="K543" s="50"/>
      <c r="L543" s="50"/>
      <c r="M543" s="50"/>
      <c r="N543" s="50"/>
      <c r="O543" s="50"/>
      <c r="P543" s="50"/>
      <c r="Q543" s="50"/>
      <c r="R543" s="50"/>
      <c r="S543" s="50"/>
      <c r="T543" s="50"/>
      <c r="U543" s="50"/>
      <c r="V543" s="50"/>
    </row>
    <row r="544">
      <c r="A544" s="50"/>
      <c r="B544" s="50"/>
      <c r="C544" s="50"/>
      <c r="D544" s="50"/>
      <c r="E544" s="50"/>
      <c r="F544" s="50"/>
      <c r="G544" s="678"/>
      <c r="H544" s="50"/>
      <c r="I544" s="50"/>
      <c r="J544" s="50"/>
      <c r="K544" s="50"/>
      <c r="L544" s="50"/>
      <c r="M544" s="50"/>
      <c r="N544" s="50"/>
      <c r="O544" s="50"/>
      <c r="P544" s="50"/>
      <c r="Q544" s="50"/>
      <c r="R544" s="50"/>
      <c r="S544" s="50"/>
      <c r="T544" s="50"/>
      <c r="U544" s="50"/>
      <c r="V544" s="50"/>
    </row>
    <row r="545">
      <c r="A545" s="50"/>
      <c r="B545" s="50"/>
      <c r="C545" s="50"/>
      <c r="D545" s="50"/>
      <c r="E545" s="50"/>
      <c r="F545" s="50"/>
      <c r="G545" s="678"/>
      <c r="H545" s="50"/>
      <c r="I545" s="50"/>
      <c r="J545" s="50"/>
      <c r="K545" s="50"/>
      <c r="L545" s="50"/>
      <c r="M545" s="50"/>
      <c r="N545" s="50"/>
      <c r="O545" s="50"/>
      <c r="P545" s="50"/>
      <c r="Q545" s="50"/>
      <c r="R545" s="50"/>
      <c r="S545" s="50"/>
      <c r="T545" s="50"/>
      <c r="U545" s="50"/>
      <c r="V545" s="50"/>
    </row>
    <row r="546">
      <c r="A546" s="50"/>
      <c r="B546" s="50"/>
      <c r="C546" s="50"/>
      <c r="D546" s="50"/>
      <c r="E546" s="50"/>
      <c r="F546" s="50"/>
      <c r="G546" s="678"/>
      <c r="H546" s="50"/>
      <c r="I546" s="50"/>
      <c r="J546" s="50"/>
      <c r="K546" s="50"/>
      <c r="L546" s="50"/>
      <c r="M546" s="50"/>
      <c r="N546" s="50"/>
      <c r="O546" s="50"/>
      <c r="P546" s="50"/>
      <c r="Q546" s="50"/>
      <c r="R546" s="50"/>
      <c r="S546" s="50"/>
      <c r="T546" s="50"/>
      <c r="U546" s="50"/>
      <c r="V546" s="50"/>
    </row>
    <row r="547">
      <c r="A547" s="50"/>
      <c r="B547" s="50"/>
      <c r="C547" s="50"/>
      <c r="D547" s="50"/>
      <c r="E547" s="50"/>
      <c r="F547" s="50"/>
      <c r="G547" s="678"/>
      <c r="H547" s="50"/>
      <c r="I547" s="50"/>
      <c r="J547" s="50"/>
      <c r="K547" s="50"/>
      <c r="L547" s="50"/>
      <c r="M547" s="50"/>
      <c r="N547" s="50"/>
      <c r="O547" s="50"/>
      <c r="P547" s="50"/>
      <c r="Q547" s="50"/>
      <c r="R547" s="50"/>
      <c r="S547" s="50"/>
      <c r="T547" s="50"/>
      <c r="U547" s="50"/>
      <c r="V547" s="50"/>
    </row>
    <row r="548">
      <c r="A548" s="50"/>
      <c r="B548" s="50"/>
      <c r="C548" s="50"/>
      <c r="D548" s="50"/>
      <c r="E548" s="50"/>
      <c r="F548" s="50"/>
      <c r="G548" s="678"/>
      <c r="H548" s="50"/>
      <c r="I548" s="50"/>
      <c r="J548" s="50"/>
      <c r="K548" s="50"/>
      <c r="L548" s="50"/>
      <c r="M548" s="50"/>
      <c r="N548" s="50"/>
      <c r="O548" s="50"/>
      <c r="P548" s="50"/>
      <c r="Q548" s="50"/>
      <c r="R548" s="50"/>
      <c r="S548" s="50"/>
      <c r="T548" s="50"/>
      <c r="U548" s="50"/>
      <c r="V548" s="50"/>
    </row>
    <row r="549">
      <c r="A549" s="50"/>
      <c r="B549" s="50"/>
      <c r="C549" s="50"/>
      <c r="D549" s="50"/>
      <c r="E549" s="50"/>
      <c r="F549" s="50"/>
      <c r="G549" s="678"/>
      <c r="H549" s="50"/>
      <c r="I549" s="50"/>
      <c r="J549" s="50"/>
      <c r="K549" s="50"/>
      <c r="L549" s="50"/>
      <c r="M549" s="50"/>
      <c r="N549" s="50"/>
      <c r="O549" s="50"/>
      <c r="P549" s="50"/>
      <c r="Q549" s="50"/>
      <c r="R549" s="50"/>
      <c r="S549" s="50"/>
      <c r="T549" s="50"/>
      <c r="U549" s="50"/>
      <c r="V549" s="50"/>
    </row>
    <row r="550">
      <c r="A550" s="50"/>
      <c r="B550" s="50"/>
      <c r="C550" s="50"/>
      <c r="D550" s="50"/>
      <c r="E550" s="50"/>
      <c r="F550" s="50"/>
      <c r="G550" s="678"/>
      <c r="H550" s="50"/>
      <c r="I550" s="50"/>
      <c r="J550" s="50"/>
      <c r="K550" s="50"/>
      <c r="L550" s="50"/>
      <c r="M550" s="50"/>
      <c r="N550" s="50"/>
      <c r="O550" s="50"/>
      <c r="P550" s="50"/>
      <c r="Q550" s="50"/>
      <c r="R550" s="50"/>
      <c r="S550" s="50"/>
      <c r="T550" s="50"/>
      <c r="U550" s="50"/>
      <c r="V550" s="50"/>
    </row>
    <row r="551">
      <c r="A551" s="50"/>
      <c r="B551" s="50"/>
      <c r="C551" s="50"/>
      <c r="D551" s="50"/>
      <c r="E551" s="50"/>
      <c r="F551" s="50"/>
      <c r="G551" s="678"/>
      <c r="H551" s="50"/>
      <c r="I551" s="50"/>
      <c r="J551" s="50"/>
      <c r="K551" s="50"/>
      <c r="L551" s="50"/>
      <c r="M551" s="50"/>
      <c r="N551" s="50"/>
      <c r="O551" s="50"/>
      <c r="P551" s="50"/>
      <c r="Q551" s="50"/>
      <c r="R551" s="50"/>
      <c r="S551" s="50"/>
      <c r="T551" s="50"/>
      <c r="U551" s="50"/>
      <c r="V551" s="50"/>
    </row>
    <row r="552">
      <c r="A552" s="50"/>
      <c r="B552" s="50"/>
      <c r="C552" s="50"/>
      <c r="D552" s="50"/>
      <c r="E552" s="50"/>
      <c r="F552" s="50"/>
      <c r="G552" s="678"/>
      <c r="H552" s="50"/>
      <c r="I552" s="50"/>
      <c r="J552" s="50"/>
      <c r="K552" s="50"/>
      <c r="L552" s="50"/>
      <c r="M552" s="50"/>
      <c r="N552" s="50"/>
      <c r="O552" s="50"/>
      <c r="P552" s="50"/>
      <c r="Q552" s="50"/>
      <c r="R552" s="50"/>
      <c r="S552" s="50"/>
      <c r="T552" s="50"/>
      <c r="U552" s="50"/>
      <c r="V552" s="50"/>
    </row>
    <row r="553">
      <c r="A553" s="50"/>
      <c r="B553" s="50"/>
      <c r="C553" s="50"/>
      <c r="D553" s="50"/>
      <c r="E553" s="50"/>
      <c r="F553" s="50"/>
      <c r="G553" s="678"/>
      <c r="H553" s="50"/>
      <c r="I553" s="50"/>
      <c r="J553" s="50"/>
      <c r="K553" s="50"/>
      <c r="L553" s="50"/>
      <c r="M553" s="50"/>
      <c r="N553" s="50"/>
      <c r="O553" s="50"/>
      <c r="P553" s="50"/>
      <c r="Q553" s="50"/>
      <c r="R553" s="50"/>
      <c r="S553" s="50"/>
      <c r="T553" s="50"/>
      <c r="U553" s="50"/>
      <c r="V553" s="50"/>
    </row>
    <row r="554">
      <c r="A554" s="50"/>
      <c r="B554" s="50"/>
      <c r="C554" s="50"/>
      <c r="D554" s="50"/>
      <c r="E554" s="50"/>
      <c r="F554" s="50"/>
      <c r="G554" s="678"/>
      <c r="H554" s="50"/>
      <c r="I554" s="50"/>
      <c r="J554" s="50"/>
      <c r="K554" s="50"/>
      <c r="L554" s="50"/>
      <c r="M554" s="50"/>
      <c r="N554" s="50"/>
      <c r="O554" s="50"/>
      <c r="P554" s="50"/>
      <c r="Q554" s="50"/>
      <c r="R554" s="50"/>
      <c r="S554" s="50"/>
      <c r="T554" s="50"/>
      <c r="U554" s="50"/>
      <c r="V554" s="50"/>
    </row>
    <row r="555">
      <c r="A555" s="50"/>
      <c r="B555" s="50"/>
      <c r="C555" s="50"/>
      <c r="D555" s="50"/>
      <c r="E555" s="50"/>
      <c r="F555" s="50"/>
      <c r="G555" s="678"/>
      <c r="H555" s="50"/>
      <c r="I555" s="50"/>
      <c r="J555" s="50"/>
      <c r="K555" s="50"/>
      <c r="L555" s="50"/>
      <c r="M555" s="50"/>
      <c r="N555" s="50"/>
      <c r="O555" s="50"/>
      <c r="P555" s="50"/>
      <c r="Q555" s="50"/>
      <c r="R555" s="50"/>
      <c r="S555" s="50"/>
      <c r="T555" s="50"/>
      <c r="U555" s="50"/>
      <c r="V555" s="50"/>
    </row>
    <row r="556">
      <c r="A556" s="50"/>
      <c r="B556" s="50"/>
      <c r="C556" s="50"/>
      <c r="D556" s="50"/>
      <c r="E556" s="50"/>
      <c r="F556" s="50"/>
      <c r="G556" s="678"/>
      <c r="H556" s="50"/>
      <c r="I556" s="50"/>
      <c r="J556" s="50"/>
      <c r="K556" s="50"/>
      <c r="L556" s="50"/>
      <c r="M556" s="50"/>
      <c r="N556" s="50"/>
      <c r="O556" s="50"/>
      <c r="P556" s="50"/>
      <c r="Q556" s="50"/>
      <c r="R556" s="50"/>
      <c r="S556" s="50"/>
      <c r="T556" s="50"/>
      <c r="U556" s="50"/>
      <c r="V556" s="50"/>
    </row>
    <row r="557">
      <c r="A557" s="50"/>
      <c r="B557" s="50"/>
      <c r="C557" s="50"/>
      <c r="D557" s="50"/>
      <c r="E557" s="50"/>
      <c r="F557" s="50"/>
      <c r="G557" s="678"/>
      <c r="H557" s="50"/>
      <c r="I557" s="50"/>
      <c r="J557" s="50"/>
      <c r="K557" s="50"/>
      <c r="L557" s="50"/>
      <c r="M557" s="50"/>
      <c r="N557" s="50"/>
      <c r="O557" s="50"/>
      <c r="P557" s="50"/>
      <c r="Q557" s="50"/>
      <c r="R557" s="50"/>
      <c r="S557" s="50"/>
      <c r="T557" s="50"/>
      <c r="U557" s="50"/>
      <c r="V557" s="50"/>
    </row>
    <row r="558">
      <c r="A558" s="50"/>
      <c r="B558" s="50"/>
      <c r="C558" s="50"/>
      <c r="D558" s="50"/>
      <c r="E558" s="50"/>
      <c r="F558" s="50"/>
      <c r="G558" s="678"/>
      <c r="H558" s="50"/>
      <c r="I558" s="50"/>
      <c r="J558" s="50"/>
      <c r="K558" s="50"/>
      <c r="L558" s="50"/>
      <c r="M558" s="50"/>
      <c r="N558" s="50"/>
      <c r="O558" s="50"/>
      <c r="P558" s="50"/>
      <c r="Q558" s="50"/>
      <c r="R558" s="50"/>
      <c r="S558" s="50"/>
      <c r="T558" s="50"/>
      <c r="U558" s="50"/>
      <c r="V558" s="50"/>
    </row>
    <row r="559">
      <c r="A559" s="50"/>
      <c r="B559" s="50"/>
      <c r="C559" s="50"/>
      <c r="D559" s="50"/>
      <c r="E559" s="50"/>
      <c r="F559" s="50"/>
      <c r="G559" s="678"/>
      <c r="H559" s="50"/>
      <c r="I559" s="50"/>
      <c r="J559" s="50"/>
      <c r="K559" s="50"/>
      <c r="L559" s="50"/>
      <c r="M559" s="50"/>
      <c r="N559" s="50"/>
      <c r="O559" s="50"/>
      <c r="P559" s="50"/>
      <c r="Q559" s="50"/>
      <c r="R559" s="50"/>
      <c r="S559" s="50"/>
      <c r="T559" s="50"/>
      <c r="U559" s="50"/>
      <c r="V559" s="50"/>
    </row>
    <row r="560">
      <c r="A560" s="50"/>
      <c r="B560" s="50"/>
      <c r="C560" s="50"/>
      <c r="D560" s="50"/>
      <c r="E560" s="50"/>
      <c r="F560" s="50"/>
      <c r="G560" s="678"/>
      <c r="H560" s="50"/>
      <c r="I560" s="50"/>
      <c r="J560" s="50"/>
      <c r="K560" s="50"/>
      <c r="L560" s="50"/>
      <c r="M560" s="50"/>
      <c r="N560" s="50"/>
      <c r="O560" s="50"/>
      <c r="P560" s="50"/>
      <c r="Q560" s="50"/>
      <c r="R560" s="50"/>
      <c r="S560" s="50"/>
      <c r="T560" s="50"/>
      <c r="U560" s="50"/>
      <c r="V560" s="50"/>
    </row>
    <row r="561">
      <c r="A561" s="50"/>
      <c r="B561" s="50"/>
      <c r="C561" s="50"/>
      <c r="D561" s="50"/>
      <c r="E561" s="50"/>
      <c r="F561" s="50"/>
      <c r="G561" s="678"/>
      <c r="H561" s="50"/>
      <c r="I561" s="50"/>
      <c r="J561" s="50"/>
      <c r="K561" s="50"/>
      <c r="L561" s="50"/>
      <c r="M561" s="50"/>
      <c r="N561" s="50"/>
      <c r="O561" s="50"/>
      <c r="P561" s="50"/>
      <c r="Q561" s="50"/>
      <c r="R561" s="50"/>
      <c r="S561" s="50"/>
      <c r="T561" s="50"/>
      <c r="U561" s="50"/>
      <c r="V561" s="50"/>
    </row>
    <row r="562">
      <c r="A562" s="50"/>
      <c r="B562" s="50"/>
      <c r="C562" s="50"/>
      <c r="D562" s="50"/>
      <c r="E562" s="50"/>
      <c r="F562" s="50"/>
      <c r="G562" s="678"/>
      <c r="H562" s="50"/>
      <c r="I562" s="50"/>
      <c r="J562" s="50"/>
      <c r="K562" s="50"/>
      <c r="L562" s="50"/>
      <c r="M562" s="50"/>
      <c r="N562" s="50"/>
      <c r="O562" s="50"/>
      <c r="P562" s="50"/>
      <c r="Q562" s="50"/>
      <c r="R562" s="50"/>
      <c r="S562" s="50"/>
      <c r="T562" s="50"/>
      <c r="U562" s="50"/>
      <c r="V562" s="50"/>
    </row>
    <row r="563">
      <c r="A563" s="50"/>
      <c r="B563" s="50"/>
      <c r="C563" s="50"/>
      <c r="D563" s="50"/>
      <c r="E563" s="50"/>
      <c r="F563" s="50"/>
      <c r="G563" s="678"/>
      <c r="H563" s="50"/>
      <c r="I563" s="50"/>
      <c r="J563" s="50"/>
      <c r="K563" s="50"/>
      <c r="L563" s="50"/>
      <c r="M563" s="50"/>
      <c r="N563" s="50"/>
      <c r="O563" s="50"/>
      <c r="P563" s="50"/>
      <c r="Q563" s="50"/>
      <c r="R563" s="50"/>
      <c r="S563" s="50"/>
      <c r="T563" s="50"/>
      <c r="U563" s="50"/>
      <c r="V563" s="50"/>
    </row>
    <row r="564">
      <c r="A564" s="50"/>
      <c r="B564" s="50"/>
      <c r="C564" s="50"/>
      <c r="D564" s="50"/>
      <c r="E564" s="50"/>
      <c r="F564" s="50"/>
      <c r="G564" s="678"/>
      <c r="H564" s="50"/>
      <c r="I564" s="50"/>
      <c r="J564" s="50"/>
      <c r="K564" s="50"/>
      <c r="L564" s="50"/>
      <c r="M564" s="50"/>
      <c r="N564" s="50"/>
      <c r="O564" s="50"/>
      <c r="P564" s="50"/>
      <c r="Q564" s="50"/>
      <c r="R564" s="50"/>
      <c r="S564" s="50"/>
      <c r="T564" s="50"/>
      <c r="U564" s="50"/>
      <c r="V564" s="50"/>
    </row>
    <row r="565">
      <c r="A565" s="50"/>
      <c r="B565" s="50"/>
      <c r="C565" s="50"/>
      <c r="D565" s="50"/>
      <c r="E565" s="50"/>
      <c r="F565" s="50"/>
      <c r="G565" s="678"/>
      <c r="H565" s="50"/>
      <c r="I565" s="50"/>
      <c r="J565" s="50"/>
      <c r="K565" s="50"/>
      <c r="L565" s="50"/>
      <c r="M565" s="50"/>
      <c r="N565" s="50"/>
      <c r="O565" s="50"/>
      <c r="P565" s="50"/>
      <c r="Q565" s="50"/>
      <c r="R565" s="50"/>
      <c r="S565" s="50"/>
      <c r="T565" s="50"/>
      <c r="U565" s="50"/>
      <c r="V565" s="50"/>
    </row>
    <row r="566">
      <c r="A566" s="50"/>
      <c r="B566" s="50"/>
      <c r="C566" s="50"/>
      <c r="D566" s="50"/>
      <c r="E566" s="50"/>
      <c r="F566" s="50"/>
      <c r="G566" s="678"/>
      <c r="H566" s="50"/>
      <c r="I566" s="50"/>
      <c r="J566" s="50"/>
      <c r="K566" s="50"/>
      <c r="L566" s="50"/>
      <c r="M566" s="50"/>
      <c r="N566" s="50"/>
      <c r="O566" s="50"/>
      <c r="P566" s="50"/>
      <c r="Q566" s="50"/>
      <c r="R566" s="50"/>
      <c r="S566" s="50"/>
      <c r="T566" s="50"/>
      <c r="U566" s="50"/>
      <c r="V566" s="50"/>
    </row>
    <row r="567">
      <c r="A567" s="50"/>
      <c r="B567" s="50"/>
      <c r="C567" s="50"/>
      <c r="D567" s="50"/>
      <c r="E567" s="50"/>
      <c r="F567" s="50"/>
      <c r="G567" s="678"/>
      <c r="H567" s="50"/>
      <c r="I567" s="50"/>
      <c r="J567" s="50"/>
      <c r="K567" s="50"/>
      <c r="L567" s="50"/>
      <c r="M567" s="50"/>
      <c r="N567" s="50"/>
      <c r="O567" s="50"/>
      <c r="P567" s="50"/>
      <c r="Q567" s="50"/>
      <c r="R567" s="50"/>
      <c r="S567" s="50"/>
      <c r="T567" s="50"/>
      <c r="U567" s="50"/>
      <c r="V567" s="50"/>
    </row>
    <row r="568">
      <c r="A568" s="50"/>
      <c r="B568" s="50"/>
      <c r="C568" s="50"/>
      <c r="D568" s="50"/>
      <c r="E568" s="50"/>
      <c r="F568" s="50"/>
      <c r="G568" s="678"/>
      <c r="H568" s="50"/>
      <c r="I568" s="50"/>
      <c r="J568" s="50"/>
      <c r="K568" s="50"/>
      <c r="L568" s="50"/>
      <c r="M568" s="50"/>
      <c r="N568" s="50"/>
      <c r="O568" s="50"/>
      <c r="P568" s="50"/>
      <c r="Q568" s="50"/>
      <c r="R568" s="50"/>
      <c r="S568" s="50"/>
      <c r="T568" s="50"/>
      <c r="U568" s="50"/>
      <c r="V568" s="50"/>
    </row>
    <row r="569">
      <c r="A569" s="50"/>
      <c r="B569" s="50"/>
      <c r="C569" s="50"/>
      <c r="D569" s="50"/>
      <c r="E569" s="50"/>
      <c r="F569" s="50"/>
      <c r="G569" s="678"/>
      <c r="H569" s="50"/>
      <c r="I569" s="50"/>
      <c r="J569" s="50"/>
      <c r="K569" s="50"/>
      <c r="L569" s="50"/>
      <c r="M569" s="50"/>
      <c r="N569" s="50"/>
      <c r="O569" s="50"/>
      <c r="P569" s="50"/>
      <c r="Q569" s="50"/>
      <c r="R569" s="50"/>
      <c r="S569" s="50"/>
      <c r="T569" s="50"/>
      <c r="U569" s="50"/>
      <c r="V569" s="50"/>
    </row>
    <row r="570">
      <c r="A570" s="50"/>
      <c r="B570" s="50"/>
      <c r="C570" s="50"/>
      <c r="D570" s="50"/>
      <c r="E570" s="50"/>
      <c r="F570" s="50"/>
      <c r="G570" s="678"/>
      <c r="H570" s="50"/>
      <c r="I570" s="50"/>
      <c r="J570" s="50"/>
      <c r="K570" s="50"/>
      <c r="L570" s="50"/>
      <c r="M570" s="50"/>
      <c r="N570" s="50"/>
      <c r="O570" s="50"/>
      <c r="P570" s="50"/>
      <c r="Q570" s="50"/>
      <c r="R570" s="50"/>
      <c r="S570" s="50"/>
      <c r="T570" s="50"/>
      <c r="U570" s="50"/>
      <c r="V570" s="50"/>
    </row>
    <row r="571">
      <c r="A571" s="50"/>
      <c r="B571" s="50"/>
      <c r="C571" s="50"/>
      <c r="D571" s="50"/>
      <c r="E571" s="50"/>
      <c r="F571" s="50"/>
      <c r="G571" s="678"/>
      <c r="H571" s="50"/>
      <c r="I571" s="50"/>
      <c r="J571" s="50"/>
      <c r="K571" s="50"/>
      <c r="L571" s="50"/>
      <c r="M571" s="50"/>
      <c r="N571" s="50"/>
      <c r="O571" s="50"/>
      <c r="P571" s="50"/>
      <c r="Q571" s="50"/>
      <c r="R571" s="50"/>
      <c r="S571" s="50"/>
      <c r="T571" s="50"/>
      <c r="U571" s="50"/>
      <c r="V571" s="50"/>
    </row>
    <row r="572">
      <c r="A572" s="50"/>
      <c r="B572" s="50"/>
      <c r="C572" s="50"/>
      <c r="D572" s="50"/>
      <c r="E572" s="50"/>
      <c r="F572" s="50"/>
      <c r="G572" s="678"/>
      <c r="H572" s="50"/>
      <c r="I572" s="50"/>
      <c r="J572" s="50"/>
      <c r="K572" s="50"/>
      <c r="L572" s="50"/>
      <c r="M572" s="50"/>
      <c r="N572" s="50"/>
      <c r="O572" s="50"/>
      <c r="P572" s="50"/>
      <c r="Q572" s="50"/>
      <c r="R572" s="50"/>
      <c r="S572" s="50"/>
      <c r="T572" s="50"/>
      <c r="U572" s="50"/>
      <c r="V572" s="50"/>
    </row>
    <row r="573">
      <c r="A573" s="50"/>
      <c r="B573" s="50"/>
      <c r="C573" s="50"/>
      <c r="D573" s="50"/>
      <c r="E573" s="50"/>
      <c r="F573" s="50"/>
      <c r="G573" s="678"/>
      <c r="H573" s="50"/>
      <c r="I573" s="50"/>
      <c r="J573" s="50"/>
      <c r="K573" s="50"/>
      <c r="L573" s="50"/>
      <c r="M573" s="50"/>
      <c r="N573" s="50"/>
      <c r="O573" s="50"/>
      <c r="P573" s="50"/>
      <c r="Q573" s="50"/>
      <c r="R573" s="50"/>
      <c r="S573" s="50"/>
      <c r="T573" s="50"/>
      <c r="U573" s="50"/>
      <c r="V573" s="50"/>
    </row>
    <row r="574">
      <c r="A574" s="50"/>
      <c r="B574" s="50"/>
      <c r="C574" s="50"/>
      <c r="D574" s="50"/>
      <c r="E574" s="50"/>
      <c r="F574" s="50"/>
      <c r="G574" s="678"/>
      <c r="H574" s="50"/>
      <c r="I574" s="50"/>
      <c r="J574" s="50"/>
      <c r="K574" s="50"/>
      <c r="L574" s="50"/>
      <c r="M574" s="50"/>
      <c r="N574" s="50"/>
      <c r="O574" s="50"/>
      <c r="P574" s="50"/>
      <c r="Q574" s="50"/>
      <c r="R574" s="50"/>
      <c r="S574" s="50"/>
      <c r="T574" s="50"/>
      <c r="U574" s="50"/>
      <c r="V574" s="50"/>
    </row>
    <row r="575">
      <c r="A575" s="50"/>
      <c r="B575" s="50"/>
      <c r="C575" s="50"/>
      <c r="D575" s="50"/>
      <c r="E575" s="50"/>
      <c r="F575" s="50"/>
      <c r="G575" s="678"/>
      <c r="H575" s="50"/>
      <c r="I575" s="50"/>
      <c r="J575" s="50"/>
      <c r="K575" s="50"/>
      <c r="L575" s="50"/>
      <c r="M575" s="50"/>
      <c r="N575" s="50"/>
      <c r="O575" s="50"/>
      <c r="P575" s="50"/>
      <c r="Q575" s="50"/>
      <c r="R575" s="50"/>
      <c r="S575" s="50"/>
      <c r="T575" s="50"/>
      <c r="U575" s="50"/>
      <c r="V575" s="50"/>
    </row>
    <row r="576">
      <c r="A576" s="50"/>
      <c r="B576" s="50"/>
      <c r="C576" s="50"/>
      <c r="D576" s="50"/>
      <c r="E576" s="50"/>
      <c r="F576" s="50"/>
      <c r="G576" s="678"/>
      <c r="H576" s="50"/>
      <c r="I576" s="50"/>
      <c r="J576" s="50"/>
      <c r="K576" s="50"/>
      <c r="L576" s="50"/>
      <c r="M576" s="50"/>
      <c r="N576" s="50"/>
      <c r="O576" s="50"/>
      <c r="P576" s="50"/>
      <c r="Q576" s="50"/>
      <c r="R576" s="50"/>
      <c r="S576" s="50"/>
      <c r="T576" s="50"/>
      <c r="U576" s="50"/>
      <c r="V576" s="50"/>
    </row>
    <row r="577">
      <c r="A577" s="50"/>
      <c r="B577" s="50"/>
      <c r="C577" s="50"/>
      <c r="D577" s="50"/>
      <c r="E577" s="50"/>
      <c r="F577" s="50"/>
      <c r="G577" s="678"/>
      <c r="H577" s="50"/>
      <c r="I577" s="50"/>
      <c r="J577" s="50"/>
      <c r="K577" s="50"/>
      <c r="L577" s="50"/>
      <c r="M577" s="50"/>
      <c r="N577" s="50"/>
      <c r="O577" s="50"/>
      <c r="P577" s="50"/>
      <c r="Q577" s="50"/>
      <c r="R577" s="50"/>
      <c r="S577" s="50"/>
      <c r="T577" s="50"/>
      <c r="U577" s="50"/>
      <c r="V577" s="50"/>
    </row>
    <row r="578">
      <c r="A578" s="50"/>
      <c r="B578" s="50"/>
      <c r="C578" s="50"/>
      <c r="D578" s="50"/>
      <c r="E578" s="50"/>
      <c r="F578" s="50"/>
      <c r="G578" s="678"/>
      <c r="H578" s="50"/>
      <c r="I578" s="50"/>
      <c r="J578" s="50"/>
      <c r="K578" s="50"/>
      <c r="L578" s="50"/>
      <c r="M578" s="50"/>
      <c r="N578" s="50"/>
      <c r="O578" s="50"/>
      <c r="P578" s="50"/>
      <c r="Q578" s="50"/>
      <c r="R578" s="50"/>
      <c r="S578" s="50"/>
      <c r="T578" s="50"/>
      <c r="U578" s="50"/>
      <c r="V578" s="50"/>
    </row>
    <row r="579">
      <c r="A579" s="50"/>
      <c r="B579" s="50"/>
      <c r="C579" s="50"/>
      <c r="D579" s="50"/>
      <c r="E579" s="50"/>
      <c r="F579" s="50"/>
      <c r="G579" s="678"/>
      <c r="H579" s="50"/>
      <c r="I579" s="50"/>
      <c r="J579" s="50"/>
      <c r="K579" s="50"/>
      <c r="L579" s="50"/>
      <c r="M579" s="50"/>
      <c r="N579" s="50"/>
      <c r="O579" s="50"/>
      <c r="P579" s="50"/>
      <c r="Q579" s="50"/>
      <c r="R579" s="50"/>
      <c r="S579" s="50"/>
      <c r="T579" s="50"/>
      <c r="U579" s="50"/>
      <c r="V579" s="50"/>
    </row>
    <row r="580">
      <c r="A580" s="50"/>
      <c r="B580" s="50"/>
      <c r="C580" s="50"/>
      <c r="D580" s="50"/>
      <c r="E580" s="50"/>
      <c r="F580" s="50"/>
      <c r="G580" s="678"/>
      <c r="H580" s="50"/>
      <c r="I580" s="50"/>
      <c r="J580" s="50"/>
      <c r="K580" s="50"/>
      <c r="L580" s="50"/>
      <c r="M580" s="50"/>
      <c r="N580" s="50"/>
      <c r="O580" s="50"/>
      <c r="P580" s="50"/>
      <c r="Q580" s="50"/>
      <c r="R580" s="50"/>
      <c r="S580" s="50"/>
      <c r="T580" s="50"/>
      <c r="U580" s="50"/>
      <c r="V580" s="50"/>
    </row>
    <row r="581">
      <c r="A581" s="50"/>
      <c r="B581" s="50"/>
      <c r="C581" s="50"/>
      <c r="D581" s="50"/>
      <c r="E581" s="50"/>
      <c r="F581" s="50"/>
      <c r="G581" s="678"/>
      <c r="H581" s="50"/>
      <c r="I581" s="50"/>
      <c r="J581" s="50"/>
      <c r="K581" s="50"/>
      <c r="L581" s="50"/>
      <c r="M581" s="50"/>
      <c r="N581" s="50"/>
      <c r="O581" s="50"/>
      <c r="P581" s="50"/>
      <c r="Q581" s="50"/>
      <c r="R581" s="50"/>
      <c r="S581" s="50"/>
      <c r="T581" s="50"/>
      <c r="U581" s="50"/>
      <c r="V581" s="50"/>
    </row>
    <row r="582">
      <c r="A582" s="50"/>
      <c r="B582" s="50"/>
      <c r="C582" s="50"/>
      <c r="D582" s="50"/>
      <c r="E582" s="50"/>
      <c r="F582" s="50"/>
      <c r="G582" s="678"/>
      <c r="H582" s="50"/>
      <c r="I582" s="50"/>
      <c r="J582" s="50"/>
      <c r="K582" s="50"/>
      <c r="L582" s="50"/>
      <c r="M582" s="50"/>
      <c r="N582" s="50"/>
      <c r="O582" s="50"/>
      <c r="P582" s="50"/>
      <c r="Q582" s="50"/>
      <c r="R582" s="50"/>
      <c r="S582" s="50"/>
      <c r="T582" s="50"/>
      <c r="U582" s="50"/>
      <c r="V582" s="50"/>
    </row>
    <row r="583">
      <c r="A583" s="50"/>
      <c r="B583" s="50"/>
      <c r="C583" s="50"/>
      <c r="D583" s="50"/>
      <c r="E583" s="50"/>
      <c r="F583" s="50"/>
      <c r="G583" s="678"/>
      <c r="H583" s="50"/>
      <c r="I583" s="50"/>
      <c r="J583" s="50"/>
      <c r="K583" s="50"/>
      <c r="L583" s="50"/>
      <c r="M583" s="50"/>
      <c r="N583" s="50"/>
      <c r="O583" s="50"/>
      <c r="P583" s="50"/>
      <c r="Q583" s="50"/>
      <c r="R583" s="50"/>
      <c r="S583" s="50"/>
      <c r="T583" s="50"/>
      <c r="U583" s="50"/>
      <c r="V583" s="50"/>
    </row>
    <row r="584">
      <c r="A584" s="50"/>
      <c r="B584" s="50"/>
      <c r="C584" s="50"/>
      <c r="D584" s="50"/>
      <c r="E584" s="50"/>
      <c r="F584" s="50"/>
      <c r="G584" s="678"/>
      <c r="H584" s="50"/>
      <c r="I584" s="50"/>
      <c r="J584" s="50"/>
      <c r="K584" s="50"/>
      <c r="L584" s="50"/>
      <c r="M584" s="50"/>
      <c r="N584" s="50"/>
      <c r="O584" s="50"/>
      <c r="P584" s="50"/>
      <c r="Q584" s="50"/>
      <c r="R584" s="50"/>
      <c r="S584" s="50"/>
      <c r="T584" s="50"/>
      <c r="U584" s="50"/>
      <c r="V584" s="50"/>
    </row>
    <row r="585">
      <c r="A585" s="50"/>
      <c r="B585" s="50"/>
      <c r="C585" s="50"/>
      <c r="D585" s="50"/>
      <c r="E585" s="50"/>
      <c r="F585" s="50"/>
      <c r="G585" s="678"/>
      <c r="H585" s="50"/>
      <c r="I585" s="50"/>
      <c r="J585" s="50"/>
      <c r="K585" s="50"/>
      <c r="L585" s="50"/>
      <c r="M585" s="50"/>
      <c r="N585" s="50"/>
      <c r="O585" s="50"/>
      <c r="P585" s="50"/>
      <c r="Q585" s="50"/>
      <c r="R585" s="50"/>
      <c r="S585" s="50"/>
      <c r="T585" s="50"/>
      <c r="U585" s="50"/>
      <c r="V585" s="50"/>
    </row>
    <row r="586">
      <c r="A586" s="50"/>
      <c r="B586" s="50"/>
      <c r="C586" s="50"/>
      <c r="D586" s="50"/>
      <c r="E586" s="50"/>
      <c r="F586" s="50"/>
      <c r="G586" s="678"/>
      <c r="H586" s="50"/>
      <c r="I586" s="50"/>
      <c r="J586" s="50"/>
      <c r="K586" s="50"/>
      <c r="L586" s="50"/>
      <c r="M586" s="50"/>
      <c r="N586" s="50"/>
      <c r="O586" s="50"/>
      <c r="P586" s="50"/>
      <c r="Q586" s="50"/>
      <c r="R586" s="50"/>
      <c r="S586" s="50"/>
      <c r="T586" s="50"/>
      <c r="U586" s="50"/>
      <c r="V586" s="50"/>
    </row>
    <row r="587">
      <c r="A587" s="50"/>
      <c r="B587" s="50"/>
      <c r="C587" s="50"/>
      <c r="D587" s="50"/>
      <c r="E587" s="50"/>
      <c r="F587" s="50"/>
      <c r="G587" s="678"/>
      <c r="H587" s="50"/>
      <c r="I587" s="50"/>
      <c r="J587" s="50"/>
      <c r="K587" s="50"/>
      <c r="L587" s="50"/>
      <c r="M587" s="50"/>
      <c r="N587" s="50"/>
      <c r="O587" s="50"/>
      <c r="P587" s="50"/>
      <c r="Q587" s="50"/>
      <c r="R587" s="50"/>
      <c r="S587" s="50"/>
      <c r="T587" s="50"/>
      <c r="U587" s="50"/>
      <c r="V587" s="50"/>
    </row>
    <row r="588">
      <c r="A588" s="50"/>
      <c r="B588" s="50"/>
      <c r="C588" s="50"/>
      <c r="D588" s="50"/>
      <c r="E588" s="50"/>
      <c r="F588" s="50"/>
      <c r="G588" s="678"/>
      <c r="H588" s="50"/>
      <c r="I588" s="50"/>
      <c r="J588" s="50"/>
      <c r="K588" s="50"/>
      <c r="L588" s="50"/>
      <c r="M588" s="50"/>
      <c r="N588" s="50"/>
      <c r="O588" s="50"/>
      <c r="P588" s="50"/>
      <c r="Q588" s="50"/>
      <c r="R588" s="50"/>
      <c r="S588" s="50"/>
      <c r="T588" s="50"/>
      <c r="U588" s="50"/>
      <c r="V588" s="50"/>
    </row>
    <row r="589">
      <c r="A589" s="50"/>
      <c r="B589" s="50"/>
      <c r="C589" s="50"/>
      <c r="D589" s="50"/>
      <c r="E589" s="50"/>
      <c r="F589" s="50"/>
      <c r="G589" s="678"/>
      <c r="H589" s="50"/>
      <c r="I589" s="50"/>
      <c r="J589" s="50"/>
      <c r="K589" s="50"/>
      <c r="L589" s="50"/>
      <c r="M589" s="50"/>
      <c r="N589" s="50"/>
      <c r="O589" s="50"/>
      <c r="P589" s="50"/>
      <c r="Q589" s="50"/>
      <c r="R589" s="50"/>
      <c r="S589" s="50"/>
      <c r="T589" s="50"/>
      <c r="U589" s="50"/>
      <c r="V589" s="50"/>
    </row>
    <row r="590">
      <c r="A590" s="50"/>
      <c r="B590" s="50"/>
      <c r="C590" s="50"/>
      <c r="D590" s="50"/>
      <c r="E590" s="50"/>
      <c r="F590" s="50"/>
      <c r="G590" s="678"/>
      <c r="H590" s="50"/>
      <c r="I590" s="50"/>
      <c r="J590" s="50"/>
      <c r="K590" s="50"/>
      <c r="L590" s="50"/>
      <c r="M590" s="50"/>
      <c r="N590" s="50"/>
      <c r="O590" s="50"/>
      <c r="P590" s="50"/>
      <c r="Q590" s="50"/>
      <c r="R590" s="50"/>
      <c r="S590" s="50"/>
      <c r="T590" s="50"/>
      <c r="U590" s="50"/>
      <c r="V590" s="50"/>
    </row>
    <row r="591">
      <c r="A591" s="50"/>
      <c r="B591" s="50"/>
      <c r="C591" s="50"/>
      <c r="D591" s="50"/>
      <c r="E591" s="50"/>
      <c r="F591" s="50"/>
      <c r="G591" s="678"/>
      <c r="H591" s="50"/>
      <c r="I591" s="50"/>
      <c r="J591" s="50"/>
      <c r="K591" s="50"/>
      <c r="L591" s="50"/>
      <c r="M591" s="50"/>
      <c r="N591" s="50"/>
      <c r="O591" s="50"/>
      <c r="P591" s="50"/>
      <c r="Q591" s="50"/>
      <c r="R591" s="50"/>
      <c r="S591" s="50"/>
      <c r="T591" s="50"/>
      <c r="U591" s="50"/>
      <c r="V591" s="50"/>
    </row>
    <row r="592">
      <c r="A592" s="50"/>
      <c r="B592" s="50"/>
      <c r="C592" s="50"/>
      <c r="D592" s="50"/>
      <c r="E592" s="50"/>
      <c r="F592" s="50"/>
      <c r="G592" s="678"/>
      <c r="H592" s="50"/>
      <c r="I592" s="50"/>
      <c r="J592" s="50"/>
      <c r="K592" s="50"/>
      <c r="L592" s="50"/>
      <c r="M592" s="50"/>
      <c r="N592" s="50"/>
      <c r="O592" s="50"/>
      <c r="P592" s="50"/>
      <c r="Q592" s="50"/>
      <c r="R592" s="50"/>
      <c r="S592" s="50"/>
      <c r="T592" s="50"/>
      <c r="U592" s="50"/>
      <c r="V592" s="50"/>
    </row>
    <row r="593">
      <c r="A593" s="50"/>
      <c r="B593" s="50"/>
      <c r="C593" s="50"/>
      <c r="D593" s="50"/>
      <c r="E593" s="50"/>
      <c r="F593" s="50"/>
      <c r="G593" s="678"/>
      <c r="H593" s="50"/>
      <c r="I593" s="50"/>
      <c r="J593" s="50"/>
      <c r="K593" s="50"/>
      <c r="L593" s="50"/>
      <c r="M593" s="50"/>
      <c r="N593" s="50"/>
      <c r="O593" s="50"/>
      <c r="P593" s="50"/>
      <c r="Q593" s="50"/>
      <c r="R593" s="50"/>
      <c r="S593" s="50"/>
      <c r="T593" s="50"/>
      <c r="U593" s="50"/>
      <c r="V593" s="50"/>
    </row>
    <row r="594">
      <c r="A594" s="50"/>
      <c r="B594" s="50"/>
      <c r="C594" s="50"/>
      <c r="D594" s="50"/>
      <c r="E594" s="50"/>
      <c r="F594" s="50"/>
      <c r="G594" s="678"/>
      <c r="H594" s="50"/>
      <c r="I594" s="50"/>
      <c r="J594" s="50"/>
      <c r="K594" s="50"/>
      <c r="L594" s="50"/>
      <c r="M594" s="50"/>
      <c r="N594" s="50"/>
      <c r="O594" s="50"/>
      <c r="P594" s="50"/>
      <c r="Q594" s="50"/>
      <c r="R594" s="50"/>
      <c r="S594" s="50"/>
      <c r="T594" s="50"/>
      <c r="U594" s="50"/>
      <c r="V594" s="50"/>
    </row>
    <row r="595">
      <c r="A595" s="50"/>
      <c r="B595" s="50"/>
      <c r="C595" s="50"/>
      <c r="D595" s="50"/>
      <c r="E595" s="50"/>
      <c r="F595" s="50"/>
      <c r="G595" s="678"/>
      <c r="H595" s="50"/>
      <c r="I595" s="50"/>
      <c r="J595" s="50"/>
      <c r="K595" s="50"/>
      <c r="L595" s="50"/>
      <c r="M595" s="50"/>
      <c r="N595" s="50"/>
      <c r="O595" s="50"/>
      <c r="P595" s="50"/>
      <c r="Q595" s="50"/>
      <c r="R595" s="50"/>
      <c r="S595" s="50"/>
      <c r="T595" s="50"/>
      <c r="U595" s="50"/>
      <c r="V595" s="50"/>
    </row>
    <row r="596">
      <c r="A596" s="50"/>
      <c r="B596" s="50"/>
      <c r="C596" s="50"/>
      <c r="D596" s="50"/>
      <c r="E596" s="50"/>
      <c r="F596" s="50"/>
      <c r="G596" s="678"/>
      <c r="H596" s="50"/>
      <c r="I596" s="50"/>
      <c r="J596" s="50"/>
      <c r="K596" s="50"/>
      <c r="L596" s="50"/>
      <c r="M596" s="50"/>
      <c r="N596" s="50"/>
      <c r="O596" s="50"/>
      <c r="P596" s="50"/>
      <c r="Q596" s="50"/>
      <c r="R596" s="50"/>
      <c r="S596" s="50"/>
      <c r="T596" s="50"/>
      <c r="U596" s="50"/>
      <c r="V596" s="50"/>
    </row>
    <row r="597">
      <c r="A597" s="50"/>
      <c r="B597" s="50"/>
      <c r="C597" s="50"/>
      <c r="D597" s="50"/>
      <c r="E597" s="50"/>
      <c r="F597" s="50"/>
      <c r="G597" s="678"/>
      <c r="H597" s="50"/>
      <c r="I597" s="50"/>
      <c r="J597" s="50"/>
      <c r="K597" s="50"/>
      <c r="L597" s="50"/>
      <c r="M597" s="50"/>
      <c r="N597" s="50"/>
      <c r="O597" s="50"/>
      <c r="P597" s="50"/>
      <c r="Q597" s="50"/>
      <c r="R597" s="50"/>
      <c r="S597" s="50"/>
      <c r="T597" s="50"/>
      <c r="U597" s="50"/>
      <c r="V597" s="50"/>
    </row>
    <row r="598">
      <c r="A598" s="50"/>
      <c r="B598" s="50"/>
      <c r="C598" s="50"/>
      <c r="D598" s="50"/>
      <c r="E598" s="50"/>
      <c r="F598" s="50"/>
      <c r="G598" s="678"/>
      <c r="H598" s="50"/>
      <c r="I598" s="50"/>
      <c r="J598" s="50"/>
      <c r="K598" s="50"/>
      <c r="L598" s="50"/>
      <c r="M598" s="50"/>
      <c r="N598" s="50"/>
      <c r="O598" s="50"/>
      <c r="P598" s="50"/>
      <c r="Q598" s="50"/>
      <c r="R598" s="50"/>
      <c r="S598" s="50"/>
      <c r="T598" s="50"/>
      <c r="U598" s="50"/>
      <c r="V598" s="50"/>
    </row>
    <row r="599">
      <c r="A599" s="50"/>
      <c r="B599" s="50"/>
      <c r="C599" s="50"/>
      <c r="D599" s="50"/>
      <c r="E599" s="50"/>
      <c r="F599" s="50"/>
      <c r="G599" s="678"/>
      <c r="H599" s="50"/>
      <c r="I599" s="50"/>
      <c r="J599" s="50"/>
      <c r="K599" s="50"/>
      <c r="L599" s="50"/>
      <c r="M599" s="50"/>
      <c r="N599" s="50"/>
      <c r="O599" s="50"/>
      <c r="P599" s="50"/>
      <c r="Q599" s="50"/>
      <c r="R599" s="50"/>
      <c r="S599" s="50"/>
      <c r="T599" s="50"/>
      <c r="U599" s="50"/>
      <c r="V599" s="50"/>
    </row>
    <row r="600">
      <c r="A600" s="50"/>
      <c r="B600" s="50"/>
      <c r="C600" s="50"/>
      <c r="D600" s="50"/>
      <c r="E600" s="50"/>
      <c r="F600" s="50"/>
      <c r="G600" s="678"/>
      <c r="H600" s="50"/>
      <c r="I600" s="50"/>
      <c r="J600" s="50"/>
      <c r="K600" s="50"/>
      <c r="L600" s="50"/>
      <c r="M600" s="50"/>
      <c r="N600" s="50"/>
      <c r="O600" s="50"/>
      <c r="P600" s="50"/>
      <c r="Q600" s="50"/>
      <c r="R600" s="50"/>
      <c r="S600" s="50"/>
      <c r="T600" s="50"/>
      <c r="U600" s="50"/>
      <c r="V600" s="50"/>
    </row>
    <row r="601">
      <c r="A601" s="50"/>
      <c r="B601" s="50"/>
      <c r="C601" s="50"/>
      <c r="D601" s="50"/>
      <c r="E601" s="50"/>
      <c r="F601" s="50"/>
      <c r="G601" s="678"/>
      <c r="H601" s="50"/>
      <c r="I601" s="50"/>
      <c r="J601" s="50"/>
      <c r="K601" s="50"/>
      <c r="L601" s="50"/>
      <c r="M601" s="50"/>
      <c r="N601" s="50"/>
      <c r="O601" s="50"/>
      <c r="P601" s="50"/>
      <c r="Q601" s="50"/>
      <c r="R601" s="50"/>
      <c r="S601" s="50"/>
      <c r="T601" s="50"/>
      <c r="U601" s="50"/>
      <c r="V601" s="50"/>
    </row>
    <row r="602">
      <c r="A602" s="50"/>
      <c r="B602" s="50"/>
      <c r="C602" s="50"/>
      <c r="D602" s="50"/>
      <c r="E602" s="50"/>
      <c r="F602" s="50"/>
      <c r="G602" s="678"/>
      <c r="H602" s="50"/>
      <c r="I602" s="50"/>
      <c r="J602" s="50"/>
      <c r="K602" s="50"/>
      <c r="L602" s="50"/>
      <c r="M602" s="50"/>
      <c r="N602" s="50"/>
      <c r="O602" s="50"/>
      <c r="P602" s="50"/>
      <c r="Q602" s="50"/>
      <c r="R602" s="50"/>
      <c r="S602" s="50"/>
      <c r="T602" s="50"/>
      <c r="U602" s="50"/>
      <c r="V602" s="50"/>
    </row>
    <row r="603">
      <c r="A603" s="50"/>
      <c r="B603" s="50"/>
      <c r="C603" s="50"/>
      <c r="D603" s="50"/>
      <c r="E603" s="50"/>
      <c r="F603" s="50"/>
      <c r="G603" s="678"/>
      <c r="H603" s="50"/>
      <c r="I603" s="50"/>
      <c r="J603" s="50"/>
      <c r="K603" s="50"/>
      <c r="L603" s="50"/>
      <c r="M603" s="50"/>
      <c r="N603" s="50"/>
      <c r="O603" s="50"/>
      <c r="P603" s="50"/>
      <c r="Q603" s="50"/>
      <c r="R603" s="50"/>
      <c r="S603" s="50"/>
      <c r="T603" s="50"/>
      <c r="U603" s="50"/>
      <c r="V603" s="50"/>
    </row>
    <row r="604">
      <c r="A604" s="50"/>
      <c r="B604" s="50"/>
      <c r="C604" s="50"/>
      <c r="D604" s="50"/>
      <c r="E604" s="50"/>
      <c r="F604" s="50"/>
      <c r="G604" s="678"/>
      <c r="H604" s="50"/>
      <c r="I604" s="50"/>
      <c r="J604" s="50"/>
      <c r="K604" s="50"/>
      <c r="L604" s="50"/>
      <c r="M604" s="50"/>
      <c r="N604" s="50"/>
      <c r="O604" s="50"/>
      <c r="P604" s="50"/>
      <c r="Q604" s="50"/>
      <c r="R604" s="50"/>
      <c r="S604" s="50"/>
      <c r="T604" s="50"/>
      <c r="U604" s="50"/>
      <c r="V604" s="50"/>
    </row>
    <row r="605">
      <c r="A605" s="50"/>
      <c r="B605" s="50"/>
      <c r="C605" s="50"/>
      <c r="D605" s="50"/>
      <c r="E605" s="50"/>
      <c r="F605" s="50"/>
      <c r="G605" s="678"/>
      <c r="H605" s="50"/>
      <c r="I605" s="50"/>
      <c r="J605" s="50"/>
      <c r="K605" s="50"/>
      <c r="L605" s="50"/>
      <c r="M605" s="50"/>
      <c r="N605" s="50"/>
      <c r="O605" s="50"/>
      <c r="P605" s="50"/>
      <c r="Q605" s="50"/>
      <c r="R605" s="50"/>
      <c r="S605" s="50"/>
      <c r="T605" s="50"/>
      <c r="U605" s="50"/>
      <c r="V605" s="50"/>
    </row>
    <row r="606">
      <c r="A606" s="50"/>
      <c r="B606" s="50"/>
      <c r="C606" s="50"/>
      <c r="D606" s="50"/>
      <c r="E606" s="50"/>
      <c r="F606" s="50"/>
      <c r="G606" s="678"/>
      <c r="H606" s="50"/>
      <c r="I606" s="50"/>
      <c r="J606" s="50"/>
      <c r="K606" s="50"/>
      <c r="L606" s="50"/>
      <c r="M606" s="50"/>
      <c r="N606" s="50"/>
      <c r="O606" s="50"/>
      <c r="P606" s="50"/>
      <c r="Q606" s="50"/>
      <c r="R606" s="50"/>
      <c r="S606" s="50"/>
      <c r="T606" s="50"/>
      <c r="U606" s="50"/>
      <c r="V606" s="50"/>
    </row>
    <row r="607">
      <c r="A607" s="50"/>
      <c r="B607" s="50"/>
      <c r="C607" s="50"/>
      <c r="D607" s="50"/>
      <c r="E607" s="50"/>
      <c r="F607" s="50"/>
      <c r="G607" s="678"/>
      <c r="H607" s="50"/>
      <c r="I607" s="50"/>
      <c r="J607" s="50"/>
      <c r="K607" s="50"/>
      <c r="L607" s="50"/>
      <c r="M607" s="50"/>
      <c r="N607" s="50"/>
      <c r="O607" s="50"/>
      <c r="P607" s="50"/>
      <c r="Q607" s="50"/>
      <c r="R607" s="50"/>
      <c r="S607" s="50"/>
      <c r="T607" s="50"/>
      <c r="U607" s="50"/>
      <c r="V607" s="50"/>
    </row>
    <row r="608">
      <c r="A608" s="50"/>
      <c r="B608" s="50"/>
      <c r="C608" s="50"/>
      <c r="D608" s="50"/>
      <c r="E608" s="50"/>
      <c r="F608" s="50"/>
      <c r="G608" s="678"/>
      <c r="H608" s="50"/>
      <c r="I608" s="50"/>
      <c r="J608" s="50"/>
      <c r="K608" s="50"/>
      <c r="L608" s="50"/>
      <c r="M608" s="50"/>
      <c r="N608" s="50"/>
      <c r="O608" s="50"/>
      <c r="P608" s="50"/>
      <c r="Q608" s="50"/>
      <c r="R608" s="50"/>
      <c r="S608" s="50"/>
      <c r="T608" s="50"/>
      <c r="U608" s="50"/>
      <c r="V608" s="50"/>
    </row>
    <row r="609">
      <c r="A609" s="50"/>
      <c r="B609" s="50"/>
      <c r="C609" s="50"/>
      <c r="D609" s="50"/>
      <c r="E609" s="50"/>
      <c r="F609" s="50"/>
      <c r="G609" s="678"/>
      <c r="H609" s="50"/>
      <c r="I609" s="50"/>
      <c r="J609" s="50"/>
      <c r="K609" s="50"/>
      <c r="L609" s="50"/>
      <c r="M609" s="50"/>
      <c r="N609" s="50"/>
      <c r="O609" s="50"/>
      <c r="P609" s="50"/>
      <c r="Q609" s="50"/>
      <c r="R609" s="50"/>
      <c r="S609" s="50"/>
      <c r="T609" s="50"/>
      <c r="U609" s="50"/>
      <c r="V609" s="50"/>
    </row>
    <row r="610">
      <c r="A610" s="50"/>
      <c r="B610" s="50"/>
      <c r="C610" s="50"/>
      <c r="D610" s="50"/>
      <c r="E610" s="50"/>
      <c r="F610" s="50"/>
      <c r="G610" s="678"/>
      <c r="H610" s="50"/>
      <c r="I610" s="50"/>
      <c r="J610" s="50"/>
      <c r="K610" s="50"/>
      <c r="L610" s="50"/>
      <c r="M610" s="50"/>
      <c r="N610" s="50"/>
      <c r="O610" s="50"/>
      <c r="P610" s="50"/>
      <c r="Q610" s="50"/>
      <c r="R610" s="50"/>
      <c r="S610" s="50"/>
      <c r="T610" s="50"/>
      <c r="U610" s="50"/>
      <c r="V610" s="50"/>
    </row>
    <row r="611">
      <c r="A611" s="50"/>
      <c r="B611" s="50"/>
      <c r="C611" s="50"/>
      <c r="D611" s="50"/>
      <c r="E611" s="50"/>
      <c r="F611" s="50"/>
      <c r="G611" s="678"/>
      <c r="H611" s="50"/>
      <c r="I611" s="50"/>
      <c r="J611" s="50"/>
      <c r="K611" s="50"/>
      <c r="L611" s="50"/>
      <c r="M611" s="50"/>
      <c r="N611" s="50"/>
      <c r="O611" s="50"/>
      <c r="P611" s="50"/>
      <c r="Q611" s="50"/>
      <c r="R611" s="50"/>
      <c r="S611" s="50"/>
      <c r="T611" s="50"/>
      <c r="U611" s="50"/>
      <c r="V611" s="50"/>
    </row>
    <row r="612">
      <c r="A612" s="50"/>
      <c r="B612" s="50"/>
      <c r="C612" s="50"/>
      <c r="D612" s="50"/>
      <c r="E612" s="50"/>
      <c r="F612" s="50"/>
      <c r="G612" s="678"/>
      <c r="H612" s="50"/>
      <c r="I612" s="50"/>
      <c r="J612" s="50"/>
      <c r="K612" s="50"/>
      <c r="L612" s="50"/>
      <c r="M612" s="50"/>
      <c r="N612" s="50"/>
      <c r="O612" s="50"/>
      <c r="P612" s="50"/>
      <c r="Q612" s="50"/>
      <c r="R612" s="50"/>
      <c r="S612" s="50"/>
      <c r="T612" s="50"/>
      <c r="U612" s="50"/>
      <c r="V612" s="50"/>
    </row>
    <row r="613">
      <c r="A613" s="50"/>
      <c r="B613" s="50"/>
      <c r="C613" s="50"/>
      <c r="D613" s="50"/>
      <c r="E613" s="50"/>
      <c r="F613" s="50"/>
      <c r="G613" s="678"/>
      <c r="H613" s="50"/>
      <c r="I613" s="50"/>
      <c r="J613" s="50"/>
      <c r="K613" s="50"/>
      <c r="L613" s="50"/>
      <c r="M613" s="50"/>
      <c r="N613" s="50"/>
      <c r="O613" s="50"/>
      <c r="P613" s="50"/>
      <c r="Q613" s="50"/>
      <c r="R613" s="50"/>
      <c r="S613" s="50"/>
      <c r="T613" s="50"/>
      <c r="U613" s="50"/>
      <c r="V613" s="50"/>
    </row>
    <row r="614">
      <c r="A614" s="50"/>
      <c r="B614" s="50"/>
      <c r="C614" s="50"/>
      <c r="D614" s="50"/>
      <c r="E614" s="50"/>
      <c r="F614" s="50"/>
      <c r="G614" s="678"/>
      <c r="H614" s="50"/>
      <c r="I614" s="50"/>
      <c r="J614" s="50"/>
      <c r="K614" s="50"/>
      <c r="L614" s="50"/>
      <c r="M614" s="50"/>
      <c r="N614" s="50"/>
      <c r="O614" s="50"/>
      <c r="P614" s="50"/>
      <c r="Q614" s="50"/>
      <c r="R614" s="50"/>
      <c r="S614" s="50"/>
      <c r="T614" s="50"/>
      <c r="U614" s="50"/>
      <c r="V614" s="50"/>
    </row>
    <row r="615">
      <c r="A615" s="50"/>
      <c r="B615" s="50"/>
      <c r="C615" s="50"/>
      <c r="D615" s="50"/>
      <c r="E615" s="50"/>
      <c r="F615" s="50"/>
      <c r="G615" s="678"/>
      <c r="H615" s="50"/>
      <c r="I615" s="50"/>
      <c r="J615" s="50"/>
      <c r="K615" s="50"/>
      <c r="L615" s="50"/>
      <c r="M615" s="50"/>
      <c r="N615" s="50"/>
      <c r="O615" s="50"/>
      <c r="P615" s="50"/>
      <c r="Q615" s="50"/>
      <c r="R615" s="50"/>
      <c r="S615" s="50"/>
      <c r="T615" s="50"/>
      <c r="U615" s="50"/>
      <c r="V615" s="50"/>
    </row>
    <row r="616">
      <c r="A616" s="50"/>
      <c r="B616" s="50"/>
      <c r="C616" s="50"/>
      <c r="D616" s="50"/>
      <c r="E616" s="50"/>
      <c r="F616" s="50"/>
      <c r="G616" s="678"/>
      <c r="H616" s="50"/>
      <c r="I616" s="50"/>
      <c r="J616" s="50"/>
      <c r="K616" s="50"/>
      <c r="L616" s="50"/>
      <c r="M616" s="50"/>
      <c r="N616" s="50"/>
      <c r="O616" s="50"/>
      <c r="P616" s="50"/>
      <c r="Q616" s="50"/>
      <c r="R616" s="50"/>
      <c r="S616" s="50"/>
      <c r="T616" s="50"/>
      <c r="U616" s="50"/>
      <c r="V616" s="50"/>
    </row>
    <row r="617">
      <c r="A617" s="50"/>
      <c r="B617" s="50"/>
      <c r="C617" s="50"/>
      <c r="D617" s="50"/>
      <c r="E617" s="50"/>
      <c r="F617" s="50"/>
      <c r="G617" s="678"/>
      <c r="H617" s="50"/>
      <c r="I617" s="50"/>
      <c r="J617" s="50"/>
      <c r="K617" s="50"/>
      <c r="L617" s="50"/>
      <c r="M617" s="50"/>
      <c r="N617" s="50"/>
      <c r="O617" s="50"/>
      <c r="P617" s="50"/>
      <c r="Q617" s="50"/>
      <c r="R617" s="50"/>
      <c r="S617" s="50"/>
      <c r="T617" s="50"/>
      <c r="U617" s="50"/>
      <c r="V617" s="50"/>
    </row>
    <row r="618">
      <c r="A618" s="50"/>
      <c r="B618" s="50"/>
      <c r="C618" s="50"/>
      <c r="D618" s="50"/>
      <c r="E618" s="50"/>
      <c r="F618" s="50"/>
      <c r="G618" s="678"/>
      <c r="H618" s="50"/>
      <c r="I618" s="50"/>
      <c r="J618" s="50"/>
      <c r="K618" s="50"/>
      <c r="L618" s="50"/>
      <c r="M618" s="50"/>
      <c r="N618" s="50"/>
      <c r="O618" s="50"/>
      <c r="P618" s="50"/>
      <c r="Q618" s="50"/>
      <c r="R618" s="50"/>
      <c r="S618" s="50"/>
      <c r="T618" s="50"/>
      <c r="U618" s="50"/>
      <c r="V618" s="50"/>
    </row>
    <row r="619">
      <c r="A619" s="50"/>
      <c r="B619" s="50"/>
      <c r="C619" s="50"/>
      <c r="D619" s="50"/>
      <c r="E619" s="50"/>
      <c r="F619" s="50"/>
      <c r="G619" s="678"/>
      <c r="H619" s="50"/>
      <c r="I619" s="50"/>
      <c r="J619" s="50"/>
      <c r="K619" s="50"/>
      <c r="L619" s="50"/>
      <c r="M619" s="50"/>
      <c r="N619" s="50"/>
      <c r="O619" s="50"/>
      <c r="P619" s="50"/>
      <c r="Q619" s="50"/>
      <c r="R619" s="50"/>
      <c r="S619" s="50"/>
      <c r="T619" s="50"/>
      <c r="U619" s="50"/>
      <c r="V619" s="50"/>
    </row>
    <row r="620">
      <c r="A620" s="50"/>
      <c r="B620" s="50"/>
      <c r="C620" s="50"/>
      <c r="D620" s="50"/>
      <c r="E620" s="50"/>
      <c r="F620" s="50"/>
      <c r="G620" s="678"/>
      <c r="H620" s="50"/>
      <c r="I620" s="50"/>
      <c r="J620" s="50"/>
      <c r="K620" s="50"/>
      <c r="L620" s="50"/>
      <c r="M620" s="50"/>
      <c r="N620" s="50"/>
      <c r="O620" s="50"/>
      <c r="P620" s="50"/>
      <c r="Q620" s="50"/>
      <c r="R620" s="50"/>
      <c r="S620" s="50"/>
      <c r="T620" s="50"/>
      <c r="U620" s="50"/>
      <c r="V620" s="50"/>
    </row>
    <row r="621">
      <c r="A621" s="50"/>
      <c r="B621" s="50"/>
      <c r="C621" s="50"/>
      <c r="D621" s="50"/>
      <c r="E621" s="50"/>
      <c r="F621" s="50"/>
      <c r="G621" s="678"/>
      <c r="H621" s="50"/>
      <c r="I621" s="50"/>
      <c r="J621" s="50"/>
      <c r="K621" s="50"/>
      <c r="L621" s="50"/>
      <c r="M621" s="50"/>
      <c r="N621" s="50"/>
      <c r="O621" s="50"/>
      <c r="P621" s="50"/>
      <c r="Q621" s="50"/>
      <c r="R621" s="50"/>
      <c r="S621" s="50"/>
      <c r="T621" s="50"/>
      <c r="U621" s="50"/>
      <c r="V621" s="50"/>
    </row>
    <row r="622">
      <c r="A622" s="50"/>
      <c r="B622" s="50"/>
      <c r="C622" s="50"/>
      <c r="D622" s="50"/>
      <c r="E622" s="50"/>
      <c r="F622" s="50"/>
      <c r="G622" s="678"/>
      <c r="H622" s="50"/>
      <c r="I622" s="50"/>
      <c r="J622" s="50"/>
      <c r="K622" s="50"/>
      <c r="L622" s="50"/>
      <c r="M622" s="50"/>
      <c r="N622" s="50"/>
      <c r="O622" s="50"/>
      <c r="P622" s="50"/>
      <c r="Q622" s="50"/>
      <c r="R622" s="50"/>
      <c r="S622" s="50"/>
      <c r="T622" s="50"/>
      <c r="U622" s="50"/>
      <c r="V622" s="50"/>
    </row>
    <row r="623">
      <c r="A623" s="50"/>
      <c r="B623" s="50"/>
      <c r="C623" s="50"/>
      <c r="D623" s="50"/>
      <c r="E623" s="50"/>
      <c r="F623" s="50"/>
      <c r="G623" s="678"/>
      <c r="H623" s="50"/>
      <c r="I623" s="50"/>
      <c r="J623" s="50"/>
      <c r="K623" s="50"/>
      <c r="L623" s="50"/>
      <c r="M623" s="50"/>
      <c r="N623" s="50"/>
      <c r="O623" s="50"/>
      <c r="P623" s="50"/>
      <c r="Q623" s="50"/>
      <c r="R623" s="50"/>
      <c r="S623" s="50"/>
      <c r="T623" s="50"/>
      <c r="U623" s="50"/>
      <c r="V623" s="50"/>
    </row>
    <row r="624">
      <c r="A624" s="50"/>
      <c r="B624" s="50"/>
      <c r="C624" s="50"/>
      <c r="D624" s="50"/>
      <c r="E624" s="50"/>
      <c r="F624" s="50"/>
      <c r="G624" s="678"/>
      <c r="H624" s="50"/>
      <c r="I624" s="50"/>
      <c r="J624" s="50"/>
      <c r="K624" s="50"/>
      <c r="L624" s="50"/>
      <c r="M624" s="50"/>
      <c r="N624" s="50"/>
      <c r="O624" s="50"/>
      <c r="P624" s="50"/>
      <c r="Q624" s="50"/>
      <c r="R624" s="50"/>
      <c r="S624" s="50"/>
      <c r="T624" s="50"/>
      <c r="U624" s="50"/>
      <c r="V624" s="50"/>
    </row>
    <row r="625">
      <c r="A625" s="50"/>
      <c r="B625" s="50"/>
      <c r="C625" s="50"/>
      <c r="D625" s="50"/>
      <c r="E625" s="50"/>
      <c r="F625" s="50"/>
      <c r="G625" s="678"/>
      <c r="H625" s="50"/>
      <c r="I625" s="50"/>
      <c r="J625" s="50"/>
      <c r="K625" s="50"/>
      <c r="L625" s="50"/>
      <c r="M625" s="50"/>
      <c r="N625" s="50"/>
      <c r="O625" s="50"/>
      <c r="P625" s="50"/>
      <c r="Q625" s="50"/>
      <c r="R625" s="50"/>
      <c r="S625" s="50"/>
      <c r="T625" s="50"/>
      <c r="U625" s="50"/>
      <c r="V625" s="50"/>
    </row>
    <row r="626">
      <c r="A626" s="50"/>
      <c r="B626" s="50"/>
      <c r="C626" s="50"/>
      <c r="D626" s="50"/>
      <c r="E626" s="50"/>
      <c r="F626" s="50"/>
      <c r="G626" s="678"/>
      <c r="H626" s="50"/>
      <c r="I626" s="50"/>
      <c r="J626" s="50"/>
      <c r="K626" s="50"/>
      <c r="L626" s="50"/>
      <c r="M626" s="50"/>
      <c r="N626" s="50"/>
      <c r="O626" s="50"/>
      <c r="P626" s="50"/>
      <c r="Q626" s="50"/>
      <c r="R626" s="50"/>
      <c r="S626" s="50"/>
      <c r="T626" s="50"/>
      <c r="U626" s="50"/>
      <c r="V626" s="50"/>
    </row>
    <row r="627">
      <c r="A627" s="50"/>
      <c r="B627" s="50"/>
      <c r="C627" s="50"/>
      <c r="D627" s="50"/>
      <c r="E627" s="50"/>
      <c r="F627" s="50"/>
      <c r="G627" s="678"/>
      <c r="H627" s="50"/>
      <c r="I627" s="50"/>
      <c r="J627" s="50"/>
      <c r="K627" s="50"/>
      <c r="L627" s="50"/>
      <c r="M627" s="50"/>
      <c r="N627" s="50"/>
      <c r="O627" s="50"/>
      <c r="P627" s="50"/>
      <c r="Q627" s="50"/>
      <c r="R627" s="50"/>
      <c r="S627" s="50"/>
      <c r="T627" s="50"/>
      <c r="U627" s="50"/>
      <c r="V627" s="50"/>
    </row>
    <row r="628">
      <c r="A628" s="50"/>
      <c r="B628" s="50"/>
      <c r="C628" s="50"/>
      <c r="D628" s="50"/>
      <c r="E628" s="50"/>
      <c r="F628" s="50"/>
      <c r="G628" s="678"/>
      <c r="H628" s="50"/>
      <c r="I628" s="50"/>
      <c r="J628" s="50"/>
      <c r="K628" s="50"/>
      <c r="L628" s="50"/>
      <c r="M628" s="50"/>
      <c r="N628" s="50"/>
      <c r="O628" s="50"/>
      <c r="P628" s="50"/>
      <c r="Q628" s="50"/>
      <c r="R628" s="50"/>
      <c r="S628" s="50"/>
      <c r="T628" s="50"/>
      <c r="U628" s="50"/>
      <c r="V628" s="50"/>
    </row>
    <row r="629">
      <c r="A629" s="50"/>
      <c r="B629" s="50"/>
      <c r="C629" s="50"/>
      <c r="D629" s="50"/>
      <c r="E629" s="50"/>
      <c r="F629" s="50"/>
      <c r="G629" s="678"/>
      <c r="H629" s="50"/>
      <c r="I629" s="50"/>
      <c r="J629" s="50"/>
      <c r="K629" s="50"/>
      <c r="L629" s="50"/>
      <c r="M629" s="50"/>
      <c r="N629" s="50"/>
      <c r="O629" s="50"/>
      <c r="P629" s="50"/>
      <c r="Q629" s="50"/>
      <c r="R629" s="50"/>
      <c r="S629" s="50"/>
      <c r="T629" s="50"/>
      <c r="U629" s="50"/>
      <c r="V629" s="50"/>
    </row>
    <row r="630">
      <c r="A630" s="50"/>
      <c r="B630" s="50"/>
      <c r="C630" s="50"/>
      <c r="D630" s="50"/>
      <c r="E630" s="50"/>
      <c r="F630" s="50"/>
      <c r="G630" s="678"/>
      <c r="H630" s="50"/>
      <c r="I630" s="50"/>
      <c r="J630" s="50"/>
      <c r="K630" s="50"/>
      <c r="L630" s="50"/>
      <c r="M630" s="50"/>
      <c r="N630" s="50"/>
      <c r="O630" s="50"/>
      <c r="P630" s="50"/>
      <c r="Q630" s="50"/>
      <c r="R630" s="50"/>
      <c r="S630" s="50"/>
      <c r="T630" s="50"/>
      <c r="U630" s="50"/>
      <c r="V630" s="50"/>
    </row>
    <row r="631">
      <c r="A631" s="50"/>
      <c r="B631" s="50"/>
      <c r="C631" s="50"/>
      <c r="D631" s="50"/>
      <c r="E631" s="50"/>
      <c r="F631" s="50"/>
      <c r="G631" s="678"/>
      <c r="H631" s="50"/>
      <c r="I631" s="50"/>
      <c r="J631" s="50"/>
      <c r="K631" s="50"/>
      <c r="L631" s="50"/>
      <c r="M631" s="50"/>
      <c r="N631" s="50"/>
      <c r="O631" s="50"/>
      <c r="P631" s="50"/>
      <c r="Q631" s="50"/>
      <c r="R631" s="50"/>
      <c r="S631" s="50"/>
      <c r="T631" s="50"/>
      <c r="U631" s="50"/>
      <c r="V631" s="50"/>
    </row>
    <row r="632">
      <c r="A632" s="50"/>
      <c r="B632" s="50"/>
      <c r="C632" s="50"/>
      <c r="D632" s="50"/>
      <c r="E632" s="50"/>
      <c r="F632" s="50"/>
      <c r="G632" s="678"/>
      <c r="H632" s="50"/>
      <c r="I632" s="50"/>
      <c r="J632" s="50"/>
      <c r="K632" s="50"/>
      <c r="L632" s="50"/>
      <c r="M632" s="50"/>
      <c r="N632" s="50"/>
      <c r="O632" s="50"/>
      <c r="P632" s="50"/>
      <c r="Q632" s="50"/>
      <c r="R632" s="50"/>
      <c r="S632" s="50"/>
      <c r="T632" s="50"/>
      <c r="U632" s="50"/>
      <c r="V632" s="50"/>
    </row>
    <row r="633">
      <c r="A633" s="50"/>
      <c r="B633" s="50"/>
      <c r="C633" s="50"/>
      <c r="D633" s="50"/>
      <c r="E633" s="50"/>
      <c r="F633" s="50"/>
      <c r="G633" s="678"/>
      <c r="H633" s="50"/>
      <c r="I633" s="50"/>
      <c r="J633" s="50"/>
      <c r="K633" s="50"/>
      <c r="L633" s="50"/>
      <c r="M633" s="50"/>
      <c r="N633" s="50"/>
      <c r="O633" s="50"/>
      <c r="P633" s="50"/>
      <c r="Q633" s="50"/>
      <c r="R633" s="50"/>
      <c r="S633" s="50"/>
      <c r="T633" s="50"/>
      <c r="U633" s="50"/>
      <c r="V633" s="50"/>
    </row>
    <row r="634">
      <c r="A634" s="50"/>
      <c r="B634" s="50"/>
      <c r="C634" s="50"/>
      <c r="D634" s="50"/>
      <c r="E634" s="50"/>
      <c r="F634" s="50"/>
      <c r="G634" s="678"/>
      <c r="H634" s="50"/>
      <c r="I634" s="50"/>
      <c r="J634" s="50"/>
      <c r="K634" s="50"/>
      <c r="L634" s="50"/>
      <c r="M634" s="50"/>
      <c r="N634" s="50"/>
      <c r="O634" s="50"/>
      <c r="P634" s="50"/>
      <c r="Q634" s="50"/>
      <c r="R634" s="50"/>
      <c r="S634" s="50"/>
      <c r="T634" s="50"/>
      <c r="U634" s="50"/>
      <c r="V634" s="50"/>
    </row>
    <row r="635">
      <c r="A635" s="50"/>
      <c r="B635" s="50"/>
      <c r="C635" s="50"/>
      <c r="D635" s="50"/>
      <c r="E635" s="50"/>
      <c r="F635" s="50"/>
      <c r="G635" s="678"/>
      <c r="H635" s="50"/>
      <c r="I635" s="50"/>
      <c r="J635" s="50"/>
      <c r="K635" s="50"/>
      <c r="L635" s="50"/>
      <c r="M635" s="50"/>
      <c r="N635" s="50"/>
      <c r="O635" s="50"/>
      <c r="P635" s="50"/>
      <c r="Q635" s="50"/>
      <c r="R635" s="50"/>
      <c r="S635" s="50"/>
      <c r="T635" s="50"/>
      <c r="U635" s="50"/>
      <c r="V635" s="50"/>
    </row>
    <row r="636">
      <c r="A636" s="50"/>
      <c r="B636" s="50"/>
      <c r="C636" s="50"/>
      <c r="D636" s="50"/>
      <c r="E636" s="50"/>
      <c r="F636" s="50"/>
      <c r="G636" s="678"/>
      <c r="H636" s="50"/>
      <c r="I636" s="50"/>
      <c r="J636" s="50"/>
      <c r="K636" s="50"/>
      <c r="L636" s="50"/>
      <c r="M636" s="50"/>
      <c r="N636" s="50"/>
      <c r="O636" s="50"/>
      <c r="P636" s="50"/>
      <c r="Q636" s="50"/>
      <c r="R636" s="50"/>
      <c r="S636" s="50"/>
      <c r="T636" s="50"/>
      <c r="U636" s="50"/>
      <c r="V636" s="50"/>
    </row>
    <row r="637">
      <c r="A637" s="50"/>
      <c r="B637" s="50"/>
      <c r="C637" s="50"/>
      <c r="D637" s="50"/>
      <c r="E637" s="50"/>
      <c r="F637" s="50"/>
      <c r="G637" s="678"/>
      <c r="H637" s="50"/>
      <c r="I637" s="50"/>
      <c r="J637" s="50"/>
      <c r="K637" s="50"/>
      <c r="L637" s="50"/>
      <c r="M637" s="50"/>
      <c r="N637" s="50"/>
      <c r="O637" s="50"/>
      <c r="P637" s="50"/>
      <c r="Q637" s="50"/>
      <c r="R637" s="50"/>
      <c r="S637" s="50"/>
      <c r="T637" s="50"/>
      <c r="U637" s="50"/>
      <c r="V637" s="50"/>
    </row>
    <row r="638">
      <c r="A638" s="50"/>
      <c r="B638" s="50"/>
      <c r="C638" s="50"/>
      <c r="D638" s="50"/>
      <c r="E638" s="50"/>
      <c r="F638" s="50"/>
      <c r="G638" s="678"/>
      <c r="H638" s="50"/>
      <c r="I638" s="50"/>
      <c r="J638" s="50"/>
      <c r="K638" s="50"/>
      <c r="L638" s="50"/>
      <c r="M638" s="50"/>
      <c r="N638" s="50"/>
      <c r="O638" s="50"/>
      <c r="P638" s="50"/>
      <c r="Q638" s="50"/>
      <c r="R638" s="50"/>
      <c r="S638" s="50"/>
      <c r="T638" s="50"/>
      <c r="U638" s="50"/>
      <c r="V638" s="50"/>
    </row>
    <row r="639">
      <c r="A639" s="50"/>
      <c r="B639" s="50"/>
      <c r="C639" s="50"/>
      <c r="D639" s="50"/>
      <c r="E639" s="50"/>
      <c r="F639" s="50"/>
      <c r="G639" s="678"/>
      <c r="H639" s="50"/>
      <c r="I639" s="50"/>
      <c r="J639" s="50"/>
      <c r="K639" s="50"/>
      <c r="L639" s="50"/>
      <c r="M639" s="50"/>
      <c r="N639" s="50"/>
      <c r="O639" s="50"/>
      <c r="P639" s="50"/>
      <c r="Q639" s="50"/>
      <c r="R639" s="50"/>
      <c r="S639" s="50"/>
      <c r="T639" s="50"/>
      <c r="U639" s="50"/>
      <c r="V639" s="50"/>
    </row>
    <row r="640">
      <c r="A640" s="50"/>
      <c r="B640" s="50"/>
      <c r="C640" s="50"/>
      <c r="D640" s="50"/>
      <c r="E640" s="50"/>
      <c r="F640" s="50"/>
      <c r="G640" s="678"/>
      <c r="H640" s="50"/>
      <c r="I640" s="50"/>
      <c r="J640" s="50"/>
      <c r="K640" s="50"/>
      <c r="L640" s="50"/>
      <c r="M640" s="50"/>
      <c r="N640" s="50"/>
      <c r="O640" s="50"/>
      <c r="P640" s="50"/>
      <c r="Q640" s="50"/>
      <c r="R640" s="50"/>
      <c r="S640" s="50"/>
      <c r="T640" s="50"/>
      <c r="U640" s="50"/>
      <c r="V640" s="50"/>
    </row>
    <row r="641">
      <c r="A641" s="50"/>
      <c r="B641" s="50"/>
      <c r="C641" s="50"/>
      <c r="D641" s="50"/>
      <c r="E641" s="50"/>
      <c r="F641" s="50"/>
      <c r="G641" s="678"/>
      <c r="H641" s="50"/>
      <c r="I641" s="50"/>
      <c r="J641" s="50"/>
      <c r="K641" s="50"/>
      <c r="L641" s="50"/>
      <c r="M641" s="50"/>
      <c r="N641" s="50"/>
      <c r="O641" s="50"/>
      <c r="P641" s="50"/>
      <c r="Q641" s="50"/>
      <c r="R641" s="50"/>
      <c r="S641" s="50"/>
      <c r="T641" s="50"/>
      <c r="U641" s="50"/>
      <c r="V641" s="50"/>
    </row>
    <row r="642">
      <c r="A642" s="50"/>
      <c r="B642" s="50"/>
      <c r="C642" s="50"/>
      <c r="D642" s="50"/>
      <c r="E642" s="50"/>
      <c r="F642" s="50"/>
      <c r="G642" s="678"/>
      <c r="H642" s="50"/>
      <c r="I642" s="50"/>
      <c r="J642" s="50"/>
      <c r="K642" s="50"/>
      <c r="L642" s="50"/>
      <c r="M642" s="50"/>
      <c r="N642" s="50"/>
      <c r="O642" s="50"/>
      <c r="P642" s="50"/>
      <c r="Q642" s="50"/>
      <c r="R642" s="50"/>
      <c r="S642" s="50"/>
      <c r="T642" s="50"/>
      <c r="U642" s="50"/>
      <c r="V642" s="50"/>
    </row>
    <row r="643">
      <c r="A643" s="50"/>
      <c r="B643" s="50"/>
      <c r="C643" s="50"/>
      <c r="D643" s="50"/>
      <c r="E643" s="50"/>
      <c r="F643" s="50"/>
      <c r="G643" s="678"/>
      <c r="H643" s="50"/>
      <c r="I643" s="50"/>
      <c r="J643" s="50"/>
      <c r="K643" s="50"/>
      <c r="L643" s="50"/>
      <c r="M643" s="50"/>
      <c r="N643" s="50"/>
      <c r="O643" s="50"/>
      <c r="P643" s="50"/>
      <c r="Q643" s="50"/>
      <c r="R643" s="50"/>
      <c r="S643" s="50"/>
      <c r="T643" s="50"/>
      <c r="U643" s="50"/>
      <c r="V643" s="50"/>
    </row>
    <row r="644">
      <c r="A644" s="50"/>
      <c r="B644" s="50"/>
      <c r="C644" s="50"/>
      <c r="D644" s="50"/>
      <c r="E644" s="50"/>
      <c r="F644" s="50"/>
      <c r="G644" s="678"/>
      <c r="H644" s="50"/>
      <c r="I644" s="50"/>
      <c r="J644" s="50"/>
      <c r="K644" s="50"/>
      <c r="L644" s="50"/>
      <c r="M644" s="50"/>
      <c r="N644" s="50"/>
      <c r="O644" s="50"/>
      <c r="P644" s="50"/>
      <c r="Q644" s="50"/>
      <c r="R644" s="50"/>
      <c r="S644" s="50"/>
      <c r="T644" s="50"/>
      <c r="U644" s="50"/>
      <c r="V644" s="50"/>
    </row>
    <row r="645">
      <c r="A645" s="50"/>
      <c r="B645" s="50"/>
      <c r="C645" s="50"/>
      <c r="D645" s="50"/>
      <c r="E645" s="50"/>
      <c r="F645" s="50"/>
      <c r="G645" s="678"/>
      <c r="H645" s="50"/>
      <c r="I645" s="50"/>
      <c r="J645" s="50"/>
      <c r="K645" s="50"/>
      <c r="L645" s="50"/>
      <c r="M645" s="50"/>
      <c r="N645" s="50"/>
      <c r="O645" s="50"/>
      <c r="P645" s="50"/>
      <c r="Q645" s="50"/>
      <c r="R645" s="50"/>
      <c r="S645" s="50"/>
      <c r="T645" s="50"/>
      <c r="U645" s="50"/>
      <c r="V645" s="50"/>
    </row>
    <row r="646">
      <c r="A646" s="50"/>
      <c r="B646" s="50"/>
      <c r="C646" s="50"/>
      <c r="D646" s="50"/>
      <c r="E646" s="50"/>
      <c r="F646" s="50"/>
      <c r="G646" s="678"/>
      <c r="H646" s="50"/>
      <c r="I646" s="50"/>
      <c r="J646" s="50"/>
      <c r="K646" s="50"/>
      <c r="L646" s="50"/>
      <c r="M646" s="50"/>
      <c r="N646" s="50"/>
      <c r="O646" s="50"/>
      <c r="P646" s="50"/>
      <c r="Q646" s="50"/>
      <c r="R646" s="50"/>
      <c r="S646" s="50"/>
      <c r="T646" s="50"/>
      <c r="U646" s="50"/>
      <c r="V646" s="50"/>
    </row>
    <row r="647">
      <c r="A647" s="50"/>
      <c r="B647" s="50"/>
      <c r="C647" s="50"/>
      <c r="D647" s="50"/>
      <c r="E647" s="50"/>
      <c r="F647" s="50"/>
      <c r="G647" s="678"/>
      <c r="H647" s="50"/>
      <c r="I647" s="50"/>
      <c r="J647" s="50"/>
      <c r="K647" s="50"/>
      <c r="L647" s="50"/>
      <c r="M647" s="50"/>
      <c r="N647" s="50"/>
      <c r="O647" s="50"/>
      <c r="P647" s="50"/>
      <c r="Q647" s="50"/>
      <c r="R647" s="50"/>
      <c r="S647" s="50"/>
      <c r="T647" s="50"/>
      <c r="U647" s="50"/>
      <c r="V647" s="50"/>
    </row>
    <row r="648">
      <c r="A648" s="50"/>
      <c r="B648" s="50"/>
      <c r="C648" s="50"/>
      <c r="D648" s="50"/>
      <c r="E648" s="50"/>
      <c r="F648" s="50"/>
      <c r="G648" s="678"/>
      <c r="H648" s="50"/>
      <c r="I648" s="50"/>
      <c r="J648" s="50"/>
      <c r="K648" s="50"/>
      <c r="L648" s="50"/>
      <c r="M648" s="50"/>
      <c r="N648" s="50"/>
      <c r="O648" s="50"/>
      <c r="P648" s="50"/>
      <c r="Q648" s="50"/>
      <c r="R648" s="50"/>
      <c r="S648" s="50"/>
      <c r="T648" s="50"/>
      <c r="U648" s="50"/>
      <c r="V648" s="50"/>
    </row>
    <row r="649">
      <c r="A649" s="50"/>
      <c r="B649" s="50"/>
      <c r="C649" s="50"/>
      <c r="D649" s="50"/>
      <c r="E649" s="50"/>
      <c r="F649" s="50"/>
      <c r="G649" s="678"/>
      <c r="H649" s="50"/>
      <c r="I649" s="50"/>
      <c r="J649" s="50"/>
      <c r="K649" s="50"/>
      <c r="L649" s="50"/>
      <c r="M649" s="50"/>
      <c r="N649" s="50"/>
      <c r="O649" s="50"/>
      <c r="P649" s="50"/>
      <c r="Q649" s="50"/>
      <c r="R649" s="50"/>
      <c r="S649" s="50"/>
      <c r="T649" s="50"/>
      <c r="U649" s="50"/>
      <c r="V649" s="50"/>
    </row>
    <row r="650">
      <c r="A650" s="50"/>
      <c r="B650" s="50"/>
      <c r="C650" s="50"/>
      <c r="D650" s="50"/>
      <c r="E650" s="50"/>
      <c r="F650" s="50"/>
      <c r="G650" s="678"/>
      <c r="H650" s="50"/>
      <c r="I650" s="50"/>
      <c r="J650" s="50"/>
      <c r="K650" s="50"/>
      <c r="L650" s="50"/>
      <c r="M650" s="50"/>
      <c r="N650" s="50"/>
      <c r="O650" s="50"/>
      <c r="P650" s="50"/>
      <c r="Q650" s="50"/>
      <c r="R650" s="50"/>
      <c r="S650" s="50"/>
      <c r="T650" s="50"/>
      <c r="U650" s="50"/>
      <c r="V650" s="50"/>
    </row>
    <row r="651">
      <c r="A651" s="50"/>
      <c r="B651" s="50"/>
      <c r="C651" s="50"/>
      <c r="D651" s="50"/>
      <c r="E651" s="50"/>
      <c r="F651" s="50"/>
      <c r="G651" s="678"/>
      <c r="H651" s="50"/>
      <c r="I651" s="50"/>
      <c r="J651" s="50"/>
      <c r="K651" s="50"/>
      <c r="L651" s="50"/>
      <c r="M651" s="50"/>
      <c r="N651" s="50"/>
      <c r="O651" s="50"/>
      <c r="P651" s="50"/>
      <c r="Q651" s="50"/>
      <c r="R651" s="50"/>
      <c r="S651" s="50"/>
      <c r="T651" s="50"/>
      <c r="U651" s="50"/>
      <c r="V651" s="50"/>
    </row>
    <row r="652">
      <c r="A652" s="50"/>
      <c r="B652" s="50"/>
      <c r="C652" s="50"/>
      <c r="D652" s="50"/>
      <c r="E652" s="50"/>
      <c r="F652" s="50"/>
      <c r="G652" s="678"/>
      <c r="H652" s="50"/>
      <c r="I652" s="50"/>
      <c r="J652" s="50"/>
      <c r="K652" s="50"/>
      <c r="L652" s="50"/>
      <c r="M652" s="50"/>
      <c r="N652" s="50"/>
      <c r="O652" s="50"/>
      <c r="P652" s="50"/>
      <c r="Q652" s="50"/>
      <c r="R652" s="50"/>
      <c r="S652" s="50"/>
      <c r="T652" s="50"/>
      <c r="U652" s="50"/>
      <c r="V652" s="50"/>
    </row>
    <row r="653">
      <c r="A653" s="50"/>
      <c r="B653" s="50"/>
      <c r="C653" s="50"/>
      <c r="D653" s="50"/>
      <c r="E653" s="50"/>
      <c r="F653" s="50"/>
      <c r="G653" s="678"/>
      <c r="H653" s="50"/>
      <c r="I653" s="50"/>
      <c r="J653" s="50"/>
      <c r="K653" s="50"/>
      <c r="L653" s="50"/>
      <c r="M653" s="50"/>
      <c r="N653" s="50"/>
      <c r="O653" s="50"/>
      <c r="P653" s="50"/>
      <c r="Q653" s="50"/>
      <c r="R653" s="50"/>
      <c r="S653" s="50"/>
      <c r="T653" s="50"/>
      <c r="U653" s="50"/>
      <c r="V653" s="50"/>
    </row>
    <row r="654">
      <c r="A654" s="50"/>
      <c r="B654" s="50"/>
      <c r="C654" s="50"/>
      <c r="D654" s="50"/>
      <c r="E654" s="50"/>
      <c r="F654" s="50"/>
      <c r="G654" s="678"/>
      <c r="H654" s="50"/>
      <c r="I654" s="50"/>
      <c r="J654" s="50"/>
      <c r="K654" s="50"/>
      <c r="L654" s="50"/>
      <c r="M654" s="50"/>
      <c r="N654" s="50"/>
      <c r="O654" s="50"/>
      <c r="P654" s="50"/>
      <c r="Q654" s="50"/>
      <c r="R654" s="50"/>
      <c r="S654" s="50"/>
      <c r="T654" s="50"/>
      <c r="U654" s="50"/>
      <c r="V654" s="50"/>
    </row>
    <row r="655">
      <c r="A655" s="50"/>
      <c r="B655" s="50"/>
      <c r="C655" s="50"/>
      <c r="D655" s="50"/>
      <c r="E655" s="50"/>
      <c r="F655" s="50"/>
      <c r="G655" s="678"/>
      <c r="H655" s="50"/>
      <c r="I655" s="50"/>
      <c r="J655" s="50"/>
      <c r="K655" s="50"/>
      <c r="L655" s="50"/>
      <c r="M655" s="50"/>
      <c r="N655" s="50"/>
      <c r="O655" s="50"/>
      <c r="P655" s="50"/>
      <c r="Q655" s="50"/>
      <c r="R655" s="50"/>
      <c r="S655" s="50"/>
      <c r="T655" s="50"/>
      <c r="U655" s="50"/>
      <c r="V655" s="50"/>
    </row>
    <row r="656">
      <c r="A656" s="50"/>
      <c r="B656" s="50"/>
      <c r="C656" s="50"/>
      <c r="D656" s="50"/>
      <c r="E656" s="50"/>
      <c r="F656" s="50"/>
      <c r="G656" s="678"/>
      <c r="H656" s="50"/>
      <c r="I656" s="50"/>
      <c r="J656" s="50"/>
      <c r="K656" s="50"/>
      <c r="L656" s="50"/>
      <c r="M656" s="50"/>
      <c r="N656" s="50"/>
      <c r="O656" s="50"/>
      <c r="P656" s="50"/>
      <c r="Q656" s="50"/>
      <c r="R656" s="50"/>
      <c r="S656" s="50"/>
      <c r="T656" s="50"/>
      <c r="U656" s="50"/>
      <c r="V656" s="50"/>
    </row>
    <row r="657">
      <c r="A657" s="50"/>
      <c r="B657" s="50"/>
      <c r="C657" s="50"/>
      <c r="D657" s="50"/>
      <c r="E657" s="50"/>
      <c r="F657" s="50"/>
      <c r="G657" s="678"/>
      <c r="H657" s="50"/>
      <c r="I657" s="50"/>
      <c r="J657" s="50"/>
      <c r="K657" s="50"/>
      <c r="L657" s="50"/>
      <c r="M657" s="50"/>
      <c r="N657" s="50"/>
      <c r="O657" s="50"/>
      <c r="P657" s="50"/>
      <c r="Q657" s="50"/>
      <c r="R657" s="50"/>
      <c r="S657" s="50"/>
      <c r="T657" s="50"/>
      <c r="U657" s="50"/>
      <c r="V657" s="50"/>
    </row>
    <row r="658">
      <c r="A658" s="50"/>
      <c r="B658" s="50"/>
      <c r="C658" s="50"/>
      <c r="D658" s="50"/>
      <c r="E658" s="50"/>
      <c r="F658" s="50"/>
      <c r="G658" s="678"/>
      <c r="H658" s="50"/>
      <c r="I658" s="50"/>
      <c r="J658" s="50"/>
      <c r="K658" s="50"/>
      <c r="L658" s="50"/>
      <c r="M658" s="50"/>
      <c r="N658" s="50"/>
      <c r="O658" s="50"/>
      <c r="P658" s="50"/>
      <c r="Q658" s="50"/>
      <c r="R658" s="50"/>
      <c r="S658" s="50"/>
      <c r="T658" s="50"/>
      <c r="U658" s="50"/>
      <c r="V658" s="50"/>
    </row>
    <row r="659">
      <c r="A659" s="50"/>
      <c r="B659" s="50"/>
      <c r="C659" s="50"/>
      <c r="D659" s="50"/>
      <c r="E659" s="50"/>
      <c r="F659" s="50"/>
      <c r="G659" s="678"/>
      <c r="H659" s="50"/>
      <c r="I659" s="50"/>
      <c r="J659" s="50"/>
      <c r="K659" s="50"/>
      <c r="L659" s="50"/>
      <c r="M659" s="50"/>
      <c r="N659" s="50"/>
      <c r="O659" s="50"/>
      <c r="P659" s="50"/>
      <c r="Q659" s="50"/>
      <c r="R659" s="50"/>
      <c r="S659" s="50"/>
      <c r="T659" s="50"/>
      <c r="U659" s="50"/>
      <c r="V659" s="50"/>
    </row>
    <row r="660">
      <c r="A660" s="50"/>
      <c r="B660" s="50"/>
      <c r="C660" s="50"/>
      <c r="D660" s="50"/>
      <c r="E660" s="50"/>
      <c r="F660" s="50"/>
      <c r="G660" s="678"/>
      <c r="H660" s="50"/>
      <c r="I660" s="50"/>
      <c r="J660" s="50"/>
      <c r="K660" s="50"/>
      <c r="L660" s="50"/>
      <c r="M660" s="50"/>
      <c r="N660" s="50"/>
      <c r="O660" s="50"/>
      <c r="P660" s="50"/>
      <c r="Q660" s="50"/>
      <c r="R660" s="50"/>
      <c r="S660" s="50"/>
      <c r="T660" s="50"/>
      <c r="U660" s="50"/>
      <c r="V660" s="50"/>
    </row>
    <row r="661">
      <c r="A661" s="50"/>
      <c r="B661" s="50"/>
      <c r="C661" s="50"/>
      <c r="D661" s="50"/>
      <c r="E661" s="50"/>
      <c r="F661" s="50"/>
      <c r="G661" s="678"/>
      <c r="H661" s="50"/>
      <c r="I661" s="50"/>
      <c r="J661" s="50"/>
      <c r="K661" s="50"/>
      <c r="L661" s="50"/>
      <c r="M661" s="50"/>
      <c r="N661" s="50"/>
      <c r="O661" s="50"/>
      <c r="P661" s="50"/>
      <c r="Q661" s="50"/>
      <c r="R661" s="50"/>
      <c r="S661" s="50"/>
      <c r="T661" s="50"/>
      <c r="U661" s="50"/>
      <c r="V661" s="50"/>
    </row>
    <row r="662">
      <c r="A662" s="50"/>
      <c r="B662" s="50"/>
      <c r="C662" s="50"/>
      <c r="D662" s="50"/>
      <c r="E662" s="50"/>
      <c r="F662" s="50"/>
      <c r="G662" s="678"/>
      <c r="H662" s="50"/>
      <c r="I662" s="50"/>
      <c r="J662" s="50"/>
      <c r="K662" s="50"/>
      <c r="L662" s="50"/>
      <c r="M662" s="50"/>
      <c r="N662" s="50"/>
      <c r="O662" s="50"/>
      <c r="P662" s="50"/>
      <c r="Q662" s="50"/>
      <c r="R662" s="50"/>
      <c r="S662" s="50"/>
      <c r="T662" s="50"/>
      <c r="U662" s="50"/>
      <c r="V662" s="50"/>
    </row>
    <row r="663">
      <c r="A663" s="50"/>
      <c r="B663" s="50"/>
      <c r="C663" s="50"/>
      <c r="D663" s="50"/>
      <c r="E663" s="50"/>
      <c r="F663" s="50"/>
      <c r="G663" s="678"/>
      <c r="H663" s="50"/>
      <c r="I663" s="50"/>
      <c r="J663" s="50"/>
      <c r="K663" s="50"/>
      <c r="L663" s="50"/>
      <c r="M663" s="50"/>
      <c r="N663" s="50"/>
      <c r="O663" s="50"/>
      <c r="P663" s="50"/>
      <c r="Q663" s="50"/>
      <c r="R663" s="50"/>
      <c r="S663" s="50"/>
      <c r="T663" s="50"/>
      <c r="U663" s="50"/>
      <c r="V663" s="50"/>
    </row>
    <row r="664">
      <c r="A664" s="50"/>
      <c r="B664" s="50"/>
      <c r="C664" s="50"/>
      <c r="D664" s="50"/>
      <c r="E664" s="50"/>
      <c r="F664" s="50"/>
      <c r="G664" s="678"/>
      <c r="H664" s="50"/>
      <c r="I664" s="50"/>
      <c r="J664" s="50"/>
      <c r="K664" s="50"/>
      <c r="L664" s="50"/>
      <c r="M664" s="50"/>
      <c r="N664" s="50"/>
      <c r="O664" s="50"/>
      <c r="P664" s="50"/>
      <c r="Q664" s="50"/>
      <c r="R664" s="50"/>
      <c r="S664" s="50"/>
      <c r="T664" s="50"/>
      <c r="U664" s="50"/>
      <c r="V664" s="50"/>
    </row>
    <row r="665">
      <c r="A665" s="50"/>
      <c r="B665" s="50"/>
      <c r="C665" s="50"/>
      <c r="D665" s="50"/>
      <c r="E665" s="50"/>
      <c r="F665" s="50"/>
      <c r="G665" s="678"/>
      <c r="H665" s="50"/>
      <c r="I665" s="50"/>
      <c r="J665" s="50"/>
      <c r="K665" s="50"/>
      <c r="L665" s="50"/>
      <c r="M665" s="50"/>
      <c r="N665" s="50"/>
      <c r="O665" s="50"/>
      <c r="P665" s="50"/>
      <c r="Q665" s="50"/>
      <c r="R665" s="50"/>
      <c r="S665" s="50"/>
      <c r="T665" s="50"/>
      <c r="U665" s="50"/>
      <c r="V665" s="50"/>
    </row>
    <row r="666">
      <c r="A666" s="50"/>
      <c r="B666" s="50"/>
      <c r="C666" s="50"/>
      <c r="D666" s="50"/>
      <c r="E666" s="50"/>
      <c r="F666" s="50"/>
      <c r="G666" s="678"/>
      <c r="H666" s="50"/>
      <c r="I666" s="50"/>
      <c r="J666" s="50"/>
      <c r="K666" s="50"/>
      <c r="L666" s="50"/>
      <c r="M666" s="50"/>
      <c r="N666" s="50"/>
      <c r="O666" s="50"/>
      <c r="P666" s="50"/>
      <c r="Q666" s="50"/>
      <c r="R666" s="50"/>
      <c r="S666" s="50"/>
      <c r="T666" s="50"/>
      <c r="U666" s="50"/>
      <c r="V666" s="50"/>
    </row>
    <row r="667">
      <c r="A667" s="50"/>
      <c r="B667" s="50"/>
      <c r="C667" s="50"/>
      <c r="D667" s="50"/>
      <c r="E667" s="50"/>
      <c r="F667" s="50"/>
      <c r="G667" s="678"/>
      <c r="H667" s="50"/>
      <c r="I667" s="50"/>
      <c r="J667" s="50"/>
      <c r="K667" s="50"/>
      <c r="L667" s="50"/>
      <c r="M667" s="50"/>
      <c r="N667" s="50"/>
      <c r="O667" s="50"/>
      <c r="P667" s="50"/>
      <c r="Q667" s="50"/>
      <c r="R667" s="50"/>
      <c r="S667" s="50"/>
      <c r="T667" s="50"/>
      <c r="U667" s="50"/>
      <c r="V667" s="50"/>
    </row>
    <row r="668">
      <c r="A668" s="50"/>
      <c r="B668" s="50"/>
      <c r="C668" s="50"/>
      <c r="D668" s="50"/>
      <c r="E668" s="50"/>
      <c r="F668" s="50"/>
      <c r="G668" s="678"/>
      <c r="H668" s="50"/>
      <c r="I668" s="50"/>
      <c r="J668" s="50"/>
      <c r="K668" s="50"/>
      <c r="L668" s="50"/>
      <c r="M668" s="50"/>
      <c r="N668" s="50"/>
      <c r="O668" s="50"/>
      <c r="P668" s="50"/>
      <c r="Q668" s="50"/>
      <c r="R668" s="50"/>
      <c r="S668" s="50"/>
      <c r="T668" s="50"/>
      <c r="U668" s="50"/>
      <c r="V668" s="50"/>
    </row>
    <row r="669">
      <c r="A669" s="50"/>
      <c r="B669" s="50"/>
      <c r="C669" s="50"/>
      <c r="D669" s="50"/>
      <c r="E669" s="50"/>
      <c r="F669" s="50"/>
      <c r="G669" s="678"/>
      <c r="H669" s="50"/>
      <c r="I669" s="50"/>
      <c r="J669" s="50"/>
      <c r="K669" s="50"/>
      <c r="L669" s="50"/>
      <c r="M669" s="50"/>
      <c r="N669" s="50"/>
      <c r="O669" s="50"/>
      <c r="P669" s="50"/>
      <c r="Q669" s="50"/>
      <c r="R669" s="50"/>
      <c r="S669" s="50"/>
      <c r="T669" s="50"/>
      <c r="U669" s="50"/>
      <c r="V669" s="50"/>
    </row>
    <row r="670">
      <c r="A670" s="50"/>
      <c r="B670" s="50"/>
      <c r="C670" s="50"/>
      <c r="D670" s="50"/>
      <c r="E670" s="50"/>
      <c r="F670" s="50"/>
      <c r="G670" s="678"/>
      <c r="H670" s="50"/>
      <c r="I670" s="50"/>
      <c r="J670" s="50"/>
      <c r="K670" s="50"/>
      <c r="L670" s="50"/>
      <c r="M670" s="50"/>
      <c r="N670" s="50"/>
      <c r="O670" s="50"/>
      <c r="P670" s="50"/>
      <c r="Q670" s="50"/>
      <c r="R670" s="50"/>
      <c r="S670" s="50"/>
      <c r="T670" s="50"/>
      <c r="U670" s="50"/>
      <c r="V670" s="50"/>
    </row>
    <row r="671">
      <c r="A671" s="50"/>
      <c r="B671" s="50"/>
      <c r="C671" s="50"/>
      <c r="D671" s="50"/>
      <c r="E671" s="50"/>
      <c r="F671" s="50"/>
      <c r="G671" s="678"/>
      <c r="H671" s="50"/>
      <c r="I671" s="50"/>
      <c r="J671" s="50"/>
      <c r="K671" s="50"/>
      <c r="L671" s="50"/>
      <c r="M671" s="50"/>
      <c r="N671" s="50"/>
      <c r="O671" s="50"/>
      <c r="P671" s="50"/>
      <c r="Q671" s="50"/>
      <c r="R671" s="50"/>
      <c r="S671" s="50"/>
      <c r="T671" s="50"/>
      <c r="U671" s="50"/>
      <c r="V671" s="50"/>
    </row>
    <row r="672">
      <c r="A672" s="50"/>
      <c r="B672" s="50"/>
      <c r="C672" s="50"/>
      <c r="D672" s="50"/>
      <c r="E672" s="50"/>
      <c r="F672" s="50"/>
      <c r="G672" s="678"/>
      <c r="H672" s="50"/>
      <c r="I672" s="50"/>
      <c r="J672" s="50"/>
      <c r="K672" s="50"/>
      <c r="L672" s="50"/>
      <c r="M672" s="50"/>
      <c r="N672" s="50"/>
      <c r="O672" s="50"/>
      <c r="P672" s="50"/>
      <c r="Q672" s="50"/>
      <c r="R672" s="50"/>
      <c r="S672" s="50"/>
      <c r="T672" s="50"/>
      <c r="U672" s="50"/>
      <c r="V672" s="50"/>
    </row>
    <row r="673">
      <c r="A673" s="50"/>
      <c r="B673" s="50"/>
      <c r="C673" s="50"/>
      <c r="D673" s="50"/>
      <c r="E673" s="50"/>
      <c r="F673" s="50"/>
      <c r="G673" s="678"/>
      <c r="H673" s="50"/>
      <c r="I673" s="50"/>
      <c r="J673" s="50"/>
      <c r="K673" s="50"/>
      <c r="L673" s="50"/>
      <c r="M673" s="50"/>
      <c r="N673" s="50"/>
      <c r="O673" s="50"/>
      <c r="P673" s="50"/>
      <c r="Q673" s="50"/>
      <c r="R673" s="50"/>
      <c r="S673" s="50"/>
      <c r="T673" s="50"/>
      <c r="U673" s="50"/>
      <c r="V673" s="50"/>
    </row>
    <row r="674">
      <c r="A674" s="50"/>
      <c r="B674" s="50"/>
      <c r="C674" s="50"/>
      <c r="D674" s="50"/>
      <c r="E674" s="50"/>
      <c r="F674" s="50"/>
      <c r="G674" s="678"/>
      <c r="H674" s="50"/>
      <c r="I674" s="50"/>
      <c r="J674" s="50"/>
      <c r="K674" s="50"/>
      <c r="L674" s="50"/>
      <c r="M674" s="50"/>
      <c r="N674" s="50"/>
      <c r="O674" s="50"/>
      <c r="P674" s="50"/>
      <c r="Q674" s="50"/>
      <c r="R674" s="50"/>
      <c r="S674" s="50"/>
      <c r="T674" s="50"/>
      <c r="U674" s="50"/>
      <c r="V674" s="50"/>
    </row>
    <row r="675">
      <c r="A675" s="50"/>
      <c r="B675" s="50"/>
      <c r="C675" s="50"/>
      <c r="D675" s="50"/>
      <c r="E675" s="50"/>
      <c r="F675" s="50"/>
      <c r="G675" s="678"/>
      <c r="H675" s="50"/>
      <c r="I675" s="50"/>
      <c r="J675" s="50"/>
      <c r="K675" s="50"/>
      <c r="L675" s="50"/>
      <c r="M675" s="50"/>
      <c r="N675" s="50"/>
      <c r="O675" s="50"/>
      <c r="P675" s="50"/>
      <c r="Q675" s="50"/>
      <c r="R675" s="50"/>
      <c r="S675" s="50"/>
      <c r="T675" s="50"/>
      <c r="U675" s="50"/>
      <c r="V675" s="50"/>
    </row>
    <row r="676">
      <c r="A676" s="50"/>
      <c r="B676" s="50"/>
      <c r="C676" s="50"/>
      <c r="D676" s="50"/>
      <c r="E676" s="50"/>
      <c r="F676" s="50"/>
      <c r="G676" s="678"/>
      <c r="H676" s="50"/>
      <c r="I676" s="50"/>
      <c r="J676" s="50"/>
      <c r="K676" s="50"/>
      <c r="L676" s="50"/>
      <c r="M676" s="50"/>
      <c r="N676" s="50"/>
      <c r="O676" s="50"/>
      <c r="P676" s="50"/>
      <c r="Q676" s="50"/>
      <c r="R676" s="50"/>
      <c r="S676" s="50"/>
      <c r="T676" s="50"/>
      <c r="U676" s="50"/>
      <c r="V676" s="50"/>
    </row>
    <row r="677">
      <c r="A677" s="50"/>
      <c r="B677" s="50"/>
      <c r="C677" s="50"/>
      <c r="D677" s="50"/>
      <c r="E677" s="50"/>
      <c r="F677" s="50"/>
      <c r="G677" s="678"/>
      <c r="H677" s="50"/>
      <c r="I677" s="50"/>
      <c r="J677" s="50"/>
      <c r="K677" s="50"/>
      <c r="L677" s="50"/>
      <c r="M677" s="50"/>
      <c r="N677" s="50"/>
      <c r="O677" s="50"/>
      <c r="P677" s="50"/>
      <c r="Q677" s="50"/>
      <c r="R677" s="50"/>
      <c r="S677" s="50"/>
      <c r="T677" s="50"/>
      <c r="U677" s="50"/>
      <c r="V677" s="50"/>
    </row>
    <row r="678">
      <c r="A678" s="50"/>
      <c r="B678" s="50"/>
      <c r="C678" s="50"/>
      <c r="D678" s="50"/>
      <c r="E678" s="50"/>
      <c r="F678" s="50"/>
      <c r="G678" s="678"/>
      <c r="H678" s="50"/>
      <c r="I678" s="50"/>
      <c r="J678" s="50"/>
      <c r="K678" s="50"/>
      <c r="L678" s="50"/>
      <c r="M678" s="50"/>
      <c r="N678" s="50"/>
      <c r="O678" s="50"/>
      <c r="P678" s="50"/>
      <c r="Q678" s="50"/>
      <c r="R678" s="50"/>
      <c r="S678" s="50"/>
      <c r="T678" s="50"/>
      <c r="U678" s="50"/>
      <c r="V678" s="50"/>
    </row>
    <row r="679">
      <c r="A679" s="50"/>
      <c r="B679" s="50"/>
      <c r="C679" s="50"/>
      <c r="D679" s="50"/>
      <c r="E679" s="50"/>
      <c r="F679" s="50"/>
      <c r="G679" s="678"/>
      <c r="H679" s="50"/>
      <c r="I679" s="50"/>
      <c r="J679" s="50"/>
      <c r="K679" s="50"/>
      <c r="L679" s="50"/>
      <c r="M679" s="50"/>
      <c r="N679" s="50"/>
      <c r="O679" s="50"/>
      <c r="P679" s="50"/>
      <c r="Q679" s="50"/>
      <c r="R679" s="50"/>
      <c r="S679" s="50"/>
      <c r="T679" s="50"/>
      <c r="U679" s="50"/>
      <c r="V679" s="50"/>
    </row>
    <row r="680">
      <c r="A680" s="50"/>
      <c r="B680" s="50"/>
      <c r="C680" s="50"/>
      <c r="D680" s="50"/>
      <c r="E680" s="50"/>
      <c r="F680" s="50"/>
      <c r="G680" s="678"/>
      <c r="H680" s="50"/>
      <c r="I680" s="50"/>
      <c r="J680" s="50"/>
      <c r="K680" s="50"/>
      <c r="L680" s="50"/>
      <c r="M680" s="50"/>
      <c r="N680" s="50"/>
      <c r="O680" s="50"/>
      <c r="P680" s="50"/>
      <c r="Q680" s="50"/>
      <c r="R680" s="50"/>
      <c r="S680" s="50"/>
      <c r="T680" s="50"/>
      <c r="U680" s="50"/>
      <c r="V680" s="50"/>
    </row>
    <row r="681">
      <c r="A681" s="50"/>
      <c r="B681" s="50"/>
      <c r="C681" s="50"/>
      <c r="D681" s="50"/>
      <c r="E681" s="50"/>
      <c r="F681" s="50"/>
      <c r="G681" s="678"/>
      <c r="H681" s="50"/>
      <c r="I681" s="50"/>
      <c r="J681" s="50"/>
      <c r="K681" s="50"/>
      <c r="L681" s="50"/>
      <c r="M681" s="50"/>
      <c r="N681" s="50"/>
      <c r="O681" s="50"/>
      <c r="P681" s="50"/>
      <c r="Q681" s="50"/>
      <c r="R681" s="50"/>
      <c r="S681" s="50"/>
      <c r="T681" s="50"/>
      <c r="U681" s="50"/>
      <c r="V681" s="50"/>
    </row>
    <row r="682">
      <c r="A682" s="50"/>
      <c r="B682" s="50"/>
      <c r="C682" s="50"/>
      <c r="D682" s="50"/>
      <c r="E682" s="50"/>
      <c r="F682" s="50"/>
      <c r="G682" s="678"/>
      <c r="H682" s="50"/>
      <c r="I682" s="50"/>
      <c r="J682" s="50"/>
      <c r="K682" s="50"/>
      <c r="L682" s="50"/>
      <c r="M682" s="50"/>
      <c r="N682" s="50"/>
      <c r="O682" s="50"/>
      <c r="P682" s="50"/>
      <c r="Q682" s="50"/>
      <c r="R682" s="50"/>
      <c r="S682" s="50"/>
      <c r="T682" s="50"/>
      <c r="U682" s="50"/>
      <c r="V682" s="50"/>
    </row>
    <row r="683">
      <c r="A683" s="50"/>
      <c r="B683" s="50"/>
      <c r="C683" s="50"/>
      <c r="D683" s="50"/>
      <c r="E683" s="50"/>
      <c r="F683" s="50"/>
      <c r="G683" s="678"/>
      <c r="H683" s="50"/>
      <c r="I683" s="50"/>
      <c r="J683" s="50"/>
      <c r="K683" s="50"/>
      <c r="L683" s="50"/>
      <c r="M683" s="50"/>
      <c r="N683" s="50"/>
      <c r="O683" s="50"/>
      <c r="P683" s="50"/>
      <c r="Q683" s="50"/>
      <c r="R683" s="50"/>
      <c r="S683" s="50"/>
      <c r="T683" s="50"/>
      <c r="U683" s="50"/>
      <c r="V683" s="50"/>
    </row>
    <row r="684">
      <c r="A684" s="50"/>
      <c r="B684" s="50"/>
      <c r="C684" s="50"/>
      <c r="D684" s="50"/>
      <c r="E684" s="50"/>
      <c r="F684" s="50"/>
      <c r="G684" s="678"/>
      <c r="H684" s="50"/>
      <c r="I684" s="50"/>
      <c r="J684" s="50"/>
      <c r="K684" s="50"/>
      <c r="L684" s="50"/>
      <c r="M684" s="50"/>
      <c r="N684" s="50"/>
      <c r="O684" s="50"/>
      <c r="P684" s="50"/>
      <c r="Q684" s="50"/>
      <c r="R684" s="50"/>
      <c r="S684" s="50"/>
      <c r="T684" s="50"/>
      <c r="U684" s="50"/>
      <c r="V684" s="50"/>
    </row>
    <row r="685">
      <c r="A685" s="50"/>
      <c r="B685" s="50"/>
      <c r="C685" s="50"/>
      <c r="D685" s="50"/>
      <c r="E685" s="50"/>
      <c r="F685" s="50"/>
      <c r="G685" s="678"/>
      <c r="H685" s="50"/>
      <c r="I685" s="50"/>
      <c r="J685" s="50"/>
      <c r="K685" s="50"/>
      <c r="L685" s="50"/>
      <c r="M685" s="50"/>
      <c r="N685" s="50"/>
      <c r="O685" s="50"/>
      <c r="P685" s="50"/>
      <c r="Q685" s="50"/>
      <c r="R685" s="50"/>
      <c r="S685" s="50"/>
      <c r="T685" s="50"/>
      <c r="U685" s="50"/>
      <c r="V685" s="50"/>
    </row>
    <row r="686">
      <c r="A686" s="50"/>
      <c r="B686" s="50"/>
      <c r="C686" s="50"/>
      <c r="D686" s="50"/>
      <c r="E686" s="50"/>
      <c r="F686" s="50"/>
      <c r="G686" s="678"/>
      <c r="H686" s="50"/>
      <c r="I686" s="50"/>
      <c r="J686" s="50"/>
      <c r="K686" s="50"/>
      <c r="L686" s="50"/>
      <c r="M686" s="50"/>
      <c r="N686" s="50"/>
      <c r="O686" s="50"/>
      <c r="P686" s="50"/>
      <c r="Q686" s="50"/>
      <c r="R686" s="50"/>
      <c r="S686" s="50"/>
      <c r="T686" s="50"/>
      <c r="U686" s="50"/>
      <c r="V686" s="50"/>
    </row>
    <row r="687">
      <c r="A687" s="50"/>
      <c r="B687" s="50"/>
      <c r="C687" s="50"/>
      <c r="D687" s="50"/>
      <c r="E687" s="50"/>
      <c r="F687" s="50"/>
      <c r="G687" s="678"/>
      <c r="H687" s="50"/>
      <c r="I687" s="50"/>
      <c r="J687" s="50"/>
      <c r="K687" s="50"/>
      <c r="L687" s="50"/>
      <c r="M687" s="50"/>
      <c r="N687" s="50"/>
      <c r="O687" s="50"/>
      <c r="P687" s="50"/>
      <c r="Q687" s="50"/>
      <c r="R687" s="50"/>
      <c r="S687" s="50"/>
      <c r="T687" s="50"/>
      <c r="U687" s="50"/>
      <c r="V687" s="50"/>
    </row>
    <row r="688">
      <c r="A688" s="50"/>
      <c r="B688" s="50"/>
      <c r="C688" s="50"/>
      <c r="D688" s="50"/>
      <c r="E688" s="50"/>
      <c r="F688" s="50"/>
      <c r="G688" s="678"/>
      <c r="H688" s="50"/>
      <c r="I688" s="50"/>
      <c r="J688" s="50"/>
      <c r="K688" s="50"/>
      <c r="L688" s="50"/>
      <c r="M688" s="50"/>
      <c r="N688" s="50"/>
      <c r="O688" s="50"/>
      <c r="P688" s="50"/>
      <c r="Q688" s="50"/>
      <c r="R688" s="50"/>
      <c r="S688" s="50"/>
      <c r="T688" s="50"/>
      <c r="U688" s="50"/>
      <c r="V688" s="50"/>
    </row>
    <row r="689">
      <c r="A689" s="50"/>
      <c r="B689" s="50"/>
      <c r="C689" s="50"/>
      <c r="D689" s="50"/>
      <c r="E689" s="50"/>
      <c r="F689" s="50"/>
      <c r="G689" s="678"/>
      <c r="H689" s="50"/>
      <c r="I689" s="50"/>
      <c r="J689" s="50"/>
      <c r="K689" s="50"/>
      <c r="L689" s="50"/>
      <c r="M689" s="50"/>
      <c r="N689" s="50"/>
      <c r="O689" s="50"/>
      <c r="P689" s="50"/>
      <c r="Q689" s="50"/>
      <c r="R689" s="50"/>
      <c r="S689" s="50"/>
      <c r="T689" s="50"/>
      <c r="U689" s="50"/>
      <c r="V689" s="50"/>
    </row>
    <row r="690">
      <c r="A690" s="50"/>
      <c r="B690" s="50"/>
      <c r="C690" s="50"/>
      <c r="D690" s="50"/>
      <c r="E690" s="50"/>
      <c r="F690" s="50"/>
      <c r="G690" s="678"/>
      <c r="H690" s="50"/>
      <c r="I690" s="50"/>
      <c r="J690" s="50"/>
      <c r="K690" s="50"/>
      <c r="L690" s="50"/>
      <c r="M690" s="50"/>
      <c r="N690" s="50"/>
      <c r="O690" s="50"/>
      <c r="P690" s="50"/>
      <c r="Q690" s="50"/>
      <c r="R690" s="50"/>
      <c r="S690" s="50"/>
      <c r="T690" s="50"/>
      <c r="U690" s="50"/>
      <c r="V690" s="50"/>
    </row>
    <row r="691">
      <c r="A691" s="50"/>
      <c r="B691" s="50"/>
      <c r="C691" s="50"/>
      <c r="D691" s="50"/>
      <c r="E691" s="50"/>
      <c r="F691" s="50"/>
      <c r="G691" s="678"/>
      <c r="H691" s="50"/>
      <c r="I691" s="50"/>
      <c r="J691" s="50"/>
      <c r="K691" s="50"/>
      <c r="L691" s="50"/>
      <c r="M691" s="50"/>
      <c r="N691" s="50"/>
      <c r="O691" s="50"/>
      <c r="P691" s="50"/>
      <c r="Q691" s="50"/>
      <c r="R691" s="50"/>
      <c r="S691" s="50"/>
      <c r="T691" s="50"/>
      <c r="U691" s="50"/>
      <c r="V691" s="50"/>
    </row>
    <row r="692">
      <c r="A692" s="50"/>
      <c r="B692" s="50"/>
      <c r="C692" s="50"/>
      <c r="D692" s="50"/>
      <c r="E692" s="50"/>
      <c r="F692" s="50"/>
      <c r="G692" s="678"/>
      <c r="H692" s="50"/>
      <c r="I692" s="50"/>
      <c r="J692" s="50"/>
      <c r="K692" s="50"/>
      <c r="L692" s="50"/>
      <c r="M692" s="50"/>
      <c r="N692" s="50"/>
      <c r="O692" s="50"/>
      <c r="P692" s="50"/>
      <c r="Q692" s="50"/>
      <c r="R692" s="50"/>
      <c r="S692" s="50"/>
      <c r="T692" s="50"/>
      <c r="U692" s="50"/>
      <c r="V692" s="50"/>
    </row>
    <row r="693">
      <c r="A693" s="50"/>
      <c r="B693" s="50"/>
      <c r="C693" s="50"/>
      <c r="D693" s="50"/>
      <c r="E693" s="50"/>
      <c r="F693" s="50"/>
      <c r="G693" s="678"/>
      <c r="H693" s="50"/>
      <c r="I693" s="50"/>
      <c r="J693" s="50"/>
      <c r="K693" s="50"/>
      <c r="L693" s="50"/>
      <c r="M693" s="50"/>
      <c r="N693" s="50"/>
      <c r="O693" s="50"/>
      <c r="P693" s="50"/>
      <c r="Q693" s="50"/>
      <c r="R693" s="50"/>
      <c r="S693" s="50"/>
      <c r="T693" s="50"/>
      <c r="U693" s="50"/>
      <c r="V693" s="50"/>
    </row>
    <row r="694">
      <c r="A694" s="50"/>
      <c r="B694" s="50"/>
      <c r="C694" s="50"/>
      <c r="D694" s="50"/>
      <c r="E694" s="50"/>
      <c r="F694" s="50"/>
      <c r="G694" s="678"/>
      <c r="H694" s="50"/>
      <c r="I694" s="50"/>
      <c r="J694" s="50"/>
      <c r="K694" s="50"/>
      <c r="L694" s="50"/>
      <c r="M694" s="50"/>
      <c r="N694" s="50"/>
      <c r="O694" s="50"/>
      <c r="P694" s="50"/>
      <c r="Q694" s="50"/>
      <c r="R694" s="50"/>
      <c r="S694" s="50"/>
      <c r="T694" s="50"/>
      <c r="U694" s="50"/>
      <c r="V694" s="50"/>
    </row>
    <row r="695">
      <c r="A695" s="50"/>
      <c r="B695" s="50"/>
      <c r="C695" s="50"/>
      <c r="D695" s="50"/>
      <c r="E695" s="50"/>
      <c r="F695" s="50"/>
      <c r="G695" s="678"/>
      <c r="H695" s="50"/>
      <c r="I695" s="50"/>
      <c r="J695" s="50"/>
      <c r="K695" s="50"/>
      <c r="L695" s="50"/>
      <c r="M695" s="50"/>
      <c r="N695" s="50"/>
      <c r="O695" s="50"/>
      <c r="P695" s="50"/>
      <c r="Q695" s="50"/>
      <c r="R695" s="50"/>
      <c r="S695" s="50"/>
      <c r="T695" s="50"/>
      <c r="U695" s="50"/>
      <c r="V695" s="50"/>
    </row>
    <row r="696">
      <c r="A696" s="50"/>
      <c r="B696" s="50"/>
      <c r="C696" s="50"/>
      <c r="D696" s="50"/>
      <c r="E696" s="50"/>
      <c r="F696" s="50"/>
      <c r="G696" s="678"/>
      <c r="H696" s="50"/>
      <c r="I696" s="50"/>
      <c r="J696" s="50"/>
      <c r="K696" s="50"/>
      <c r="L696" s="50"/>
      <c r="M696" s="50"/>
      <c r="N696" s="50"/>
      <c r="O696" s="50"/>
      <c r="P696" s="50"/>
      <c r="Q696" s="50"/>
      <c r="R696" s="50"/>
      <c r="S696" s="50"/>
      <c r="T696" s="50"/>
      <c r="U696" s="50"/>
      <c r="V696" s="50"/>
    </row>
    <row r="697">
      <c r="A697" s="50"/>
      <c r="B697" s="50"/>
      <c r="C697" s="50"/>
      <c r="D697" s="50"/>
      <c r="E697" s="50"/>
      <c r="F697" s="50"/>
      <c r="G697" s="678"/>
      <c r="H697" s="50"/>
      <c r="I697" s="50"/>
      <c r="J697" s="50"/>
      <c r="K697" s="50"/>
      <c r="L697" s="50"/>
      <c r="M697" s="50"/>
      <c r="N697" s="50"/>
      <c r="O697" s="50"/>
      <c r="P697" s="50"/>
      <c r="Q697" s="50"/>
      <c r="R697" s="50"/>
      <c r="S697" s="50"/>
      <c r="T697" s="50"/>
      <c r="U697" s="50"/>
      <c r="V697" s="50"/>
    </row>
    <row r="698">
      <c r="A698" s="50"/>
      <c r="B698" s="50"/>
      <c r="C698" s="50"/>
      <c r="D698" s="50"/>
      <c r="E698" s="50"/>
      <c r="F698" s="50"/>
      <c r="G698" s="678"/>
      <c r="H698" s="50"/>
      <c r="I698" s="50"/>
      <c r="J698" s="50"/>
      <c r="K698" s="50"/>
      <c r="L698" s="50"/>
      <c r="M698" s="50"/>
      <c r="N698" s="50"/>
      <c r="O698" s="50"/>
      <c r="P698" s="50"/>
      <c r="Q698" s="50"/>
      <c r="R698" s="50"/>
      <c r="S698" s="50"/>
      <c r="T698" s="50"/>
      <c r="U698" s="50"/>
      <c r="V698" s="50"/>
    </row>
    <row r="699">
      <c r="A699" s="50"/>
      <c r="B699" s="50"/>
      <c r="C699" s="50"/>
      <c r="D699" s="50"/>
      <c r="E699" s="50"/>
      <c r="F699" s="50"/>
      <c r="G699" s="678"/>
      <c r="H699" s="50"/>
      <c r="I699" s="50"/>
      <c r="J699" s="50"/>
      <c r="K699" s="50"/>
      <c r="L699" s="50"/>
      <c r="M699" s="50"/>
      <c r="N699" s="50"/>
      <c r="O699" s="50"/>
      <c r="P699" s="50"/>
      <c r="Q699" s="50"/>
      <c r="R699" s="50"/>
      <c r="S699" s="50"/>
      <c r="T699" s="50"/>
      <c r="U699" s="50"/>
      <c r="V699" s="50"/>
    </row>
    <row r="700">
      <c r="A700" s="50"/>
      <c r="B700" s="50"/>
      <c r="C700" s="50"/>
      <c r="D700" s="50"/>
      <c r="E700" s="50"/>
      <c r="F700" s="50"/>
      <c r="G700" s="678"/>
      <c r="H700" s="50"/>
      <c r="I700" s="50"/>
      <c r="J700" s="50"/>
      <c r="K700" s="50"/>
      <c r="L700" s="50"/>
      <c r="M700" s="50"/>
      <c r="N700" s="50"/>
      <c r="O700" s="50"/>
      <c r="P700" s="50"/>
      <c r="Q700" s="50"/>
      <c r="R700" s="50"/>
      <c r="S700" s="50"/>
      <c r="T700" s="50"/>
      <c r="U700" s="50"/>
      <c r="V700" s="50"/>
    </row>
    <row r="701">
      <c r="A701" s="50"/>
      <c r="B701" s="50"/>
      <c r="C701" s="50"/>
      <c r="D701" s="50"/>
      <c r="E701" s="50"/>
      <c r="F701" s="50"/>
      <c r="G701" s="678"/>
      <c r="H701" s="50"/>
      <c r="I701" s="50"/>
      <c r="J701" s="50"/>
      <c r="K701" s="50"/>
      <c r="L701" s="50"/>
      <c r="M701" s="50"/>
      <c r="N701" s="50"/>
      <c r="O701" s="50"/>
      <c r="P701" s="50"/>
      <c r="Q701" s="50"/>
      <c r="R701" s="50"/>
      <c r="S701" s="50"/>
      <c r="T701" s="50"/>
      <c r="U701" s="50"/>
      <c r="V701" s="50"/>
    </row>
    <row r="702">
      <c r="A702" s="50"/>
      <c r="B702" s="50"/>
      <c r="C702" s="50"/>
      <c r="D702" s="50"/>
      <c r="E702" s="50"/>
      <c r="F702" s="50"/>
      <c r="G702" s="678"/>
      <c r="H702" s="50"/>
      <c r="I702" s="50"/>
      <c r="J702" s="50"/>
      <c r="K702" s="50"/>
      <c r="L702" s="50"/>
      <c r="M702" s="50"/>
      <c r="N702" s="50"/>
      <c r="O702" s="50"/>
      <c r="P702" s="50"/>
      <c r="Q702" s="50"/>
      <c r="R702" s="50"/>
      <c r="S702" s="50"/>
      <c r="T702" s="50"/>
      <c r="U702" s="50"/>
      <c r="V702" s="50"/>
    </row>
    <row r="703">
      <c r="A703" s="50"/>
      <c r="B703" s="50"/>
      <c r="C703" s="50"/>
      <c r="D703" s="50"/>
      <c r="E703" s="50"/>
      <c r="F703" s="50"/>
      <c r="G703" s="678"/>
      <c r="H703" s="50"/>
      <c r="I703" s="50"/>
      <c r="J703" s="50"/>
      <c r="K703" s="50"/>
      <c r="L703" s="50"/>
      <c r="M703" s="50"/>
      <c r="N703" s="50"/>
      <c r="O703" s="50"/>
      <c r="P703" s="50"/>
      <c r="Q703" s="50"/>
      <c r="R703" s="50"/>
      <c r="S703" s="50"/>
      <c r="T703" s="50"/>
      <c r="U703" s="50"/>
      <c r="V703" s="50"/>
    </row>
    <row r="704">
      <c r="A704" s="50"/>
      <c r="B704" s="50"/>
      <c r="C704" s="50"/>
      <c r="D704" s="50"/>
      <c r="E704" s="50"/>
      <c r="F704" s="50"/>
      <c r="G704" s="678"/>
      <c r="H704" s="50"/>
      <c r="I704" s="50"/>
      <c r="J704" s="50"/>
      <c r="K704" s="50"/>
      <c r="L704" s="50"/>
      <c r="M704" s="50"/>
      <c r="N704" s="50"/>
      <c r="O704" s="50"/>
      <c r="P704" s="50"/>
      <c r="Q704" s="50"/>
      <c r="R704" s="50"/>
      <c r="S704" s="50"/>
      <c r="T704" s="50"/>
      <c r="U704" s="50"/>
      <c r="V704" s="50"/>
    </row>
    <row r="705">
      <c r="A705" s="50"/>
      <c r="B705" s="50"/>
      <c r="C705" s="50"/>
      <c r="D705" s="50"/>
      <c r="E705" s="50"/>
      <c r="F705" s="50"/>
      <c r="G705" s="678"/>
      <c r="H705" s="50"/>
      <c r="I705" s="50"/>
      <c r="J705" s="50"/>
      <c r="K705" s="50"/>
      <c r="L705" s="50"/>
      <c r="M705" s="50"/>
      <c r="N705" s="50"/>
      <c r="O705" s="50"/>
      <c r="P705" s="50"/>
      <c r="Q705" s="50"/>
      <c r="R705" s="50"/>
      <c r="S705" s="50"/>
      <c r="T705" s="50"/>
      <c r="U705" s="50"/>
      <c r="V705" s="50"/>
    </row>
    <row r="706">
      <c r="A706" s="50"/>
      <c r="B706" s="50"/>
      <c r="C706" s="50"/>
      <c r="D706" s="50"/>
      <c r="E706" s="50"/>
      <c r="F706" s="50"/>
      <c r="G706" s="678"/>
      <c r="H706" s="50"/>
      <c r="I706" s="50"/>
      <c r="J706" s="50"/>
      <c r="K706" s="50"/>
      <c r="L706" s="50"/>
      <c r="M706" s="50"/>
      <c r="N706" s="50"/>
      <c r="O706" s="50"/>
      <c r="P706" s="50"/>
      <c r="Q706" s="50"/>
      <c r="R706" s="50"/>
      <c r="S706" s="50"/>
      <c r="T706" s="50"/>
      <c r="U706" s="50"/>
      <c r="V706" s="50"/>
    </row>
    <row r="707">
      <c r="A707" s="50"/>
      <c r="B707" s="50"/>
      <c r="C707" s="50"/>
      <c r="D707" s="50"/>
      <c r="E707" s="50"/>
      <c r="F707" s="50"/>
      <c r="G707" s="678"/>
      <c r="H707" s="50"/>
      <c r="I707" s="50"/>
      <c r="J707" s="50"/>
      <c r="K707" s="50"/>
      <c r="L707" s="50"/>
      <c r="M707" s="50"/>
      <c r="N707" s="50"/>
      <c r="O707" s="50"/>
      <c r="P707" s="50"/>
      <c r="Q707" s="50"/>
      <c r="R707" s="50"/>
      <c r="S707" s="50"/>
      <c r="T707" s="50"/>
      <c r="U707" s="50"/>
      <c r="V707" s="50"/>
    </row>
    <row r="708">
      <c r="A708" s="50"/>
      <c r="B708" s="50"/>
      <c r="C708" s="50"/>
      <c r="D708" s="50"/>
      <c r="E708" s="50"/>
      <c r="F708" s="50"/>
      <c r="G708" s="678"/>
      <c r="H708" s="50"/>
      <c r="I708" s="50"/>
      <c r="J708" s="50"/>
      <c r="K708" s="50"/>
      <c r="L708" s="50"/>
      <c r="M708" s="50"/>
      <c r="N708" s="50"/>
      <c r="O708" s="50"/>
      <c r="P708" s="50"/>
      <c r="Q708" s="50"/>
      <c r="R708" s="50"/>
      <c r="S708" s="50"/>
      <c r="T708" s="50"/>
      <c r="U708" s="50"/>
      <c r="V708" s="50"/>
    </row>
    <row r="709">
      <c r="A709" s="50"/>
      <c r="B709" s="50"/>
      <c r="C709" s="50"/>
      <c r="D709" s="50"/>
      <c r="E709" s="50"/>
      <c r="F709" s="50"/>
      <c r="G709" s="678"/>
      <c r="H709" s="50"/>
      <c r="I709" s="50"/>
      <c r="J709" s="50"/>
      <c r="K709" s="50"/>
      <c r="L709" s="50"/>
      <c r="M709" s="50"/>
      <c r="N709" s="50"/>
      <c r="O709" s="50"/>
      <c r="P709" s="50"/>
      <c r="Q709" s="50"/>
      <c r="R709" s="50"/>
      <c r="S709" s="50"/>
      <c r="T709" s="50"/>
      <c r="U709" s="50"/>
      <c r="V709" s="50"/>
    </row>
    <row r="710">
      <c r="A710" s="50"/>
      <c r="B710" s="50"/>
      <c r="C710" s="50"/>
      <c r="D710" s="50"/>
      <c r="E710" s="50"/>
      <c r="F710" s="50"/>
      <c r="G710" s="678"/>
      <c r="H710" s="50"/>
      <c r="I710" s="50"/>
      <c r="J710" s="50"/>
      <c r="K710" s="50"/>
      <c r="L710" s="50"/>
      <c r="M710" s="50"/>
      <c r="N710" s="50"/>
      <c r="O710" s="50"/>
      <c r="P710" s="50"/>
      <c r="Q710" s="50"/>
      <c r="R710" s="50"/>
      <c r="S710" s="50"/>
      <c r="T710" s="50"/>
      <c r="U710" s="50"/>
      <c r="V710" s="50"/>
    </row>
    <row r="711">
      <c r="A711" s="50"/>
      <c r="B711" s="50"/>
      <c r="C711" s="50"/>
      <c r="D711" s="50"/>
      <c r="E711" s="50"/>
      <c r="F711" s="50"/>
      <c r="G711" s="678"/>
      <c r="H711" s="50"/>
      <c r="I711" s="50"/>
      <c r="J711" s="50"/>
      <c r="K711" s="50"/>
      <c r="L711" s="50"/>
      <c r="M711" s="50"/>
      <c r="N711" s="50"/>
      <c r="O711" s="50"/>
      <c r="P711" s="50"/>
      <c r="Q711" s="50"/>
      <c r="R711" s="50"/>
      <c r="S711" s="50"/>
      <c r="T711" s="50"/>
      <c r="U711" s="50"/>
      <c r="V711" s="50"/>
    </row>
    <row r="712">
      <c r="A712" s="50"/>
      <c r="B712" s="50"/>
      <c r="C712" s="50"/>
      <c r="D712" s="50"/>
      <c r="E712" s="50"/>
      <c r="F712" s="50"/>
      <c r="G712" s="678"/>
      <c r="H712" s="50"/>
      <c r="I712" s="50"/>
      <c r="J712" s="50"/>
      <c r="K712" s="50"/>
      <c r="L712" s="50"/>
      <c r="M712" s="50"/>
      <c r="N712" s="50"/>
      <c r="O712" s="50"/>
      <c r="P712" s="50"/>
      <c r="Q712" s="50"/>
      <c r="R712" s="50"/>
      <c r="S712" s="50"/>
      <c r="T712" s="50"/>
      <c r="U712" s="50"/>
      <c r="V712" s="50"/>
    </row>
    <row r="713">
      <c r="A713" s="50"/>
      <c r="B713" s="50"/>
      <c r="C713" s="50"/>
      <c r="D713" s="50"/>
      <c r="E713" s="50"/>
      <c r="F713" s="50"/>
      <c r="G713" s="678"/>
      <c r="H713" s="50"/>
      <c r="I713" s="50"/>
      <c r="J713" s="50"/>
      <c r="K713" s="50"/>
      <c r="L713" s="50"/>
      <c r="M713" s="50"/>
      <c r="N713" s="50"/>
      <c r="O713" s="50"/>
      <c r="P713" s="50"/>
      <c r="Q713" s="50"/>
      <c r="R713" s="50"/>
      <c r="S713" s="50"/>
      <c r="T713" s="50"/>
      <c r="U713" s="50"/>
      <c r="V713" s="50"/>
    </row>
    <row r="714">
      <c r="A714" s="50"/>
      <c r="B714" s="50"/>
      <c r="C714" s="50"/>
      <c r="D714" s="50"/>
      <c r="E714" s="50"/>
      <c r="F714" s="50"/>
      <c r="G714" s="678"/>
      <c r="H714" s="50"/>
      <c r="I714" s="50"/>
      <c r="J714" s="50"/>
      <c r="K714" s="50"/>
      <c r="L714" s="50"/>
      <c r="M714" s="50"/>
      <c r="N714" s="50"/>
      <c r="O714" s="50"/>
      <c r="P714" s="50"/>
      <c r="Q714" s="50"/>
      <c r="R714" s="50"/>
      <c r="S714" s="50"/>
      <c r="T714" s="50"/>
      <c r="U714" s="50"/>
      <c r="V714" s="50"/>
    </row>
    <row r="715">
      <c r="A715" s="50"/>
      <c r="B715" s="50"/>
      <c r="C715" s="50"/>
      <c r="D715" s="50"/>
      <c r="E715" s="50"/>
      <c r="F715" s="50"/>
      <c r="G715" s="678"/>
      <c r="H715" s="50"/>
      <c r="I715" s="50"/>
      <c r="J715" s="50"/>
      <c r="K715" s="50"/>
      <c r="L715" s="50"/>
      <c r="M715" s="50"/>
      <c r="N715" s="50"/>
      <c r="O715" s="50"/>
      <c r="P715" s="50"/>
      <c r="Q715" s="50"/>
      <c r="R715" s="50"/>
      <c r="S715" s="50"/>
      <c r="T715" s="50"/>
      <c r="U715" s="50"/>
      <c r="V715" s="50"/>
    </row>
    <row r="716">
      <c r="A716" s="50"/>
      <c r="B716" s="50"/>
      <c r="C716" s="50"/>
      <c r="D716" s="50"/>
      <c r="E716" s="50"/>
      <c r="F716" s="50"/>
      <c r="G716" s="678"/>
      <c r="H716" s="50"/>
      <c r="I716" s="50"/>
      <c r="J716" s="50"/>
      <c r="K716" s="50"/>
      <c r="L716" s="50"/>
      <c r="M716" s="50"/>
      <c r="N716" s="50"/>
      <c r="O716" s="50"/>
      <c r="P716" s="50"/>
      <c r="Q716" s="50"/>
      <c r="R716" s="50"/>
      <c r="S716" s="50"/>
      <c r="T716" s="50"/>
      <c r="U716" s="50"/>
      <c r="V716" s="50"/>
    </row>
    <row r="717">
      <c r="A717" s="50"/>
      <c r="B717" s="50"/>
      <c r="C717" s="50"/>
      <c r="D717" s="50"/>
      <c r="E717" s="50"/>
      <c r="F717" s="50"/>
      <c r="G717" s="678"/>
      <c r="H717" s="50"/>
      <c r="I717" s="50"/>
      <c r="J717" s="50"/>
      <c r="K717" s="50"/>
      <c r="L717" s="50"/>
      <c r="M717" s="50"/>
      <c r="N717" s="50"/>
      <c r="O717" s="50"/>
      <c r="P717" s="50"/>
      <c r="Q717" s="50"/>
      <c r="R717" s="50"/>
      <c r="S717" s="50"/>
      <c r="T717" s="50"/>
      <c r="U717" s="50"/>
      <c r="V717" s="50"/>
    </row>
    <row r="718">
      <c r="A718" s="50"/>
      <c r="B718" s="50"/>
      <c r="C718" s="50"/>
      <c r="D718" s="50"/>
      <c r="E718" s="50"/>
      <c r="F718" s="50"/>
      <c r="G718" s="678"/>
      <c r="H718" s="50"/>
      <c r="I718" s="50"/>
      <c r="J718" s="50"/>
      <c r="K718" s="50"/>
      <c r="L718" s="50"/>
      <c r="M718" s="50"/>
      <c r="N718" s="50"/>
      <c r="O718" s="50"/>
      <c r="P718" s="50"/>
      <c r="Q718" s="50"/>
      <c r="R718" s="50"/>
      <c r="S718" s="50"/>
      <c r="T718" s="50"/>
      <c r="U718" s="50"/>
      <c r="V718" s="50"/>
    </row>
    <row r="719">
      <c r="A719" s="50"/>
      <c r="B719" s="50"/>
      <c r="C719" s="50"/>
      <c r="D719" s="50"/>
      <c r="E719" s="50"/>
      <c r="F719" s="50"/>
      <c r="G719" s="678"/>
      <c r="H719" s="50"/>
      <c r="I719" s="50"/>
      <c r="J719" s="50"/>
      <c r="K719" s="50"/>
      <c r="L719" s="50"/>
      <c r="M719" s="50"/>
      <c r="N719" s="50"/>
      <c r="O719" s="50"/>
      <c r="P719" s="50"/>
      <c r="Q719" s="50"/>
      <c r="R719" s="50"/>
      <c r="S719" s="50"/>
      <c r="T719" s="50"/>
      <c r="U719" s="50"/>
      <c r="V719" s="50"/>
    </row>
    <row r="720">
      <c r="A720" s="50"/>
      <c r="B720" s="50"/>
      <c r="C720" s="50"/>
      <c r="D720" s="50"/>
      <c r="E720" s="50"/>
      <c r="F720" s="50"/>
      <c r="G720" s="678"/>
      <c r="H720" s="50"/>
      <c r="I720" s="50"/>
      <c r="J720" s="50"/>
      <c r="K720" s="50"/>
      <c r="L720" s="50"/>
      <c r="M720" s="50"/>
      <c r="N720" s="50"/>
      <c r="O720" s="50"/>
      <c r="P720" s="50"/>
      <c r="Q720" s="50"/>
      <c r="R720" s="50"/>
      <c r="S720" s="50"/>
      <c r="T720" s="50"/>
      <c r="U720" s="50"/>
      <c r="V720" s="50"/>
    </row>
    <row r="721">
      <c r="A721" s="50"/>
      <c r="B721" s="50"/>
      <c r="C721" s="50"/>
      <c r="D721" s="50"/>
      <c r="E721" s="50"/>
      <c r="F721" s="50"/>
      <c r="G721" s="678"/>
      <c r="H721" s="50"/>
      <c r="I721" s="50"/>
      <c r="J721" s="50"/>
      <c r="K721" s="50"/>
      <c r="L721" s="50"/>
      <c r="M721" s="50"/>
      <c r="N721" s="50"/>
      <c r="O721" s="50"/>
      <c r="P721" s="50"/>
      <c r="Q721" s="50"/>
      <c r="R721" s="50"/>
      <c r="S721" s="50"/>
      <c r="T721" s="50"/>
      <c r="U721" s="50"/>
      <c r="V721" s="50"/>
    </row>
    <row r="722">
      <c r="A722" s="50"/>
      <c r="B722" s="50"/>
      <c r="C722" s="50"/>
      <c r="D722" s="50"/>
      <c r="E722" s="50"/>
      <c r="F722" s="50"/>
      <c r="G722" s="678"/>
      <c r="H722" s="50"/>
      <c r="I722" s="50"/>
      <c r="J722" s="50"/>
      <c r="K722" s="50"/>
      <c r="L722" s="50"/>
      <c r="M722" s="50"/>
      <c r="N722" s="50"/>
      <c r="O722" s="50"/>
      <c r="P722" s="50"/>
      <c r="Q722" s="50"/>
      <c r="R722" s="50"/>
      <c r="S722" s="50"/>
      <c r="T722" s="50"/>
      <c r="U722" s="50"/>
      <c r="V722" s="50"/>
    </row>
    <row r="723">
      <c r="A723" s="50"/>
      <c r="B723" s="50"/>
      <c r="C723" s="50"/>
      <c r="D723" s="50"/>
      <c r="E723" s="50"/>
      <c r="F723" s="50"/>
      <c r="G723" s="678"/>
      <c r="H723" s="50"/>
      <c r="I723" s="50"/>
      <c r="J723" s="50"/>
      <c r="K723" s="50"/>
      <c r="L723" s="50"/>
      <c r="M723" s="50"/>
      <c r="N723" s="50"/>
      <c r="O723" s="50"/>
      <c r="P723" s="50"/>
      <c r="Q723" s="50"/>
      <c r="R723" s="50"/>
      <c r="S723" s="50"/>
      <c r="T723" s="50"/>
      <c r="U723" s="50"/>
      <c r="V723" s="50"/>
    </row>
    <row r="724">
      <c r="A724" s="50"/>
      <c r="B724" s="50"/>
      <c r="C724" s="50"/>
      <c r="D724" s="50"/>
      <c r="E724" s="50"/>
      <c r="F724" s="50"/>
      <c r="G724" s="678"/>
      <c r="H724" s="50"/>
      <c r="I724" s="50"/>
      <c r="J724" s="50"/>
      <c r="K724" s="50"/>
      <c r="L724" s="50"/>
      <c r="M724" s="50"/>
      <c r="N724" s="50"/>
      <c r="O724" s="50"/>
      <c r="P724" s="50"/>
      <c r="Q724" s="50"/>
      <c r="R724" s="50"/>
      <c r="S724" s="50"/>
      <c r="T724" s="50"/>
      <c r="U724" s="50"/>
      <c r="V724" s="50"/>
    </row>
    <row r="725">
      <c r="A725" s="50"/>
      <c r="B725" s="50"/>
      <c r="C725" s="50"/>
      <c r="D725" s="50"/>
      <c r="E725" s="50"/>
      <c r="F725" s="50"/>
      <c r="G725" s="678"/>
      <c r="H725" s="50"/>
      <c r="I725" s="50"/>
      <c r="J725" s="50"/>
      <c r="K725" s="50"/>
      <c r="L725" s="50"/>
      <c r="M725" s="50"/>
      <c r="N725" s="50"/>
      <c r="O725" s="50"/>
      <c r="P725" s="50"/>
      <c r="Q725" s="50"/>
      <c r="R725" s="50"/>
      <c r="S725" s="50"/>
      <c r="T725" s="50"/>
      <c r="U725" s="50"/>
      <c r="V725" s="50"/>
    </row>
    <row r="726">
      <c r="A726" s="50"/>
      <c r="B726" s="50"/>
      <c r="C726" s="50"/>
      <c r="D726" s="50"/>
      <c r="E726" s="50"/>
      <c r="F726" s="50"/>
      <c r="G726" s="678"/>
      <c r="H726" s="50"/>
      <c r="I726" s="50"/>
      <c r="J726" s="50"/>
      <c r="K726" s="50"/>
      <c r="L726" s="50"/>
      <c r="M726" s="50"/>
      <c r="N726" s="50"/>
      <c r="O726" s="50"/>
      <c r="P726" s="50"/>
      <c r="Q726" s="50"/>
      <c r="R726" s="50"/>
      <c r="S726" s="50"/>
      <c r="T726" s="50"/>
      <c r="U726" s="50"/>
      <c r="V726" s="50"/>
    </row>
    <row r="727">
      <c r="A727" s="50"/>
      <c r="B727" s="50"/>
      <c r="C727" s="50"/>
      <c r="D727" s="50"/>
      <c r="E727" s="50"/>
      <c r="F727" s="50"/>
      <c r="G727" s="678"/>
      <c r="H727" s="50"/>
      <c r="I727" s="50"/>
      <c r="J727" s="50"/>
      <c r="K727" s="50"/>
      <c r="L727" s="50"/>
      <c r="M727" s="50"/>
      <c r="N727" s="50"/>
      <c r="O727" s="50"/>
      <c r="P727" s="50"/>
      <c r="Q727" s="50"/>
      <c r="R727" s="50"/>
      <c r="S727" s="50"/>
      <c r="T727" s="50"/>
      <c r="U727" s="50"/>
      <c r="V727" s="50"/>
    </row>
    <row r="728">
      <c r="A728" s="50"/>
      <c r="B728" s="50"/>
      <c r="C728" s="50"/>
      <c r="D728" s="50"/>
      <c r="E728" s="50"/>
      <c r="F728" s="50"/>
      <c r="G728" s="678"/>
      <c r="H728" s="50"/>
      <c r="I728" s="50"/>
      <c r="J728" s="50"/>
      <c r="K728" s="50"/>
      <c r="L728" s="50"/>
      <c r="M728" s="50"/>
      <c r="N728" s="50"/>
      <c r="O728" s="50"/>
      <c r="P728" s="50"/>
      <c r="Q728" s="50"/>
      <c r="R728" s="50"/>
      <c r="S728" s="50"/>
      <c r="T728" s="50"/>
      <c r="U728" s="50"/>
      <c r="V728" s="50"/>
    </row>
    <row r="729">
      <c r="A729" s="50"/>
      <c r="B729" s="50"/>
      <c r="C729" s="50"/>
      <c r="D729" s="50"/>
      <c r="E729" s="50"/>
      <c r="F729" s="50"/>
      <c r="G729" s="678"/>
      <c r="H729" s="50"/>
      <c r="I729" s="50"/>
      <c r="J729" s="50"/>
      <c r="K729" s="50"/>
      <c r="L729" s="50"/>
      <c r="M729" s="50"/>
      <c r="N729" s="50"/>
      <c r="O729" s="50"/>
      <c r="P729" s="50"/>
      <c r="Q729" s="50"/>
      <c r="R729" s="50"/>
      <c r="S729" s="50"/>
      <c r="T729" s="50"/>
      <c r="U729" s="50"/>
      <c r="V729" s="50"/>
    </row>
    <row r="730">
      <c r="A730" s="50"/>
      <c r="B730" s="50"/>
      <c r="C730" s="50"/>
      <c r="D730" s="50"/>
      <c r="E730" s="50"/>
      <c r="F730" s="50"/>
      <c r="G730" s="678"/>
      <c r="H730" s="50"/>
      <c r="I730" s="50"/>
      <c r="J730" s="50"/>
      <c r="K730" s="50"/>
      <c r="L730" s="50"/>
      <c r="M730" s="50"/>
      <c r="N730" s="50"/>
      <c r="O730" s="50"/>
      <c r="P730" s="50"/>
      <c r="Q730" s="50"/>
      <c r="R730" s="50"/>
      <c r="S730" s="50"/>
      <c r="T730" s="50"/>
      <c r="U730" s="50"/>
      <c r="V730" s="50"/>
    </row>
    <row r="731">
      <c r="A731" s="50"/>
      <c r="B731" s="50"/>
      <c r="C731" s="50"/>
      <c r="D731" s="50"/>
      <c r="E731" s="50"/>
      <c r="F731" s="50"/>
      <c r="G731" s="678"/>
      <c r="H731" s="50"/>
      <c r="I731" s="50"/>
      <c r="J731" s="50"/>
      <c r="K731" s="50"/>
      <c r="L731" s="50"/>
      <c r="M731" s="50"/>
      <c r="N731" s="50"/>
      <c r="O731" s="50"/>
      <c r="P731" s="50"/>
      <c r="Q731" s="50"/>
      <c r="R731" s="50"/>
      <c r="S731" s="50"/>
      <c r="T731" s="50"/>
      <c r="U731" s="50"/>
      <c r="V731" s="50"/>
    </row>
    <row r="732">
      <c r="A732" s="50"/>
      <c r="B732" s="50"/>
      <c r="C732" s="50"/>
      <c r="D732" s="50"/>
      <c r="E732" s="50"/>
      <c r="F732" s="50"/>
      <c r="G732" s="678"/>
      <c r="H732" s="50"/>
      <c r="I732" s="50"/>
      <c r="J732" s="50"/>
      <c r="K732" s="50"/>
      <c r="L732" s="50"/>
      <c r="M732" s="50"/>
      <c r="N732" s="50"/>
      <c r="O732" s="50"/>
      <c r="P732" s="50"/>
      <c r="Q732" s="50"/>
      <c r="R732" s="50"/>
      <c r="S732" s="50"/>
      <c r="T732" s="50"/>
      <c r="U732" s="50"/>
      <c r="V732" s="50"/>
    </row>
    <row r="733">
      <c r="A733" s="50"/>
      <c r="B733" s="50"/>
      <c r="C733" s="50"/>
      <c r="D733" s="50"/>
      <c r="E733" s="50"/>
      <c r="F733" s="50"/>
      <c r="G733" s="678"/>
      <c r="H733" s="50"/>
      <c r="I733" s="50"/>
      <c r="J733" s="50"/>
      <c r="K733" s="50"/>
      <c r="L733" s="50"/>
      <c r="M733" s="50"/>
      <c r="N733" s="50"/>
      <c r="O733" s="50"/>
      <c r="P733" s="50"/>
      <c r="Q733" s="50"/>
      <c r="R733" s="50"/>
      <c r="S733" s="50"/>
      <c r="T733" s="50"/>
      <c r="U733" s="50"/>
      <c r="V733" s="50"/>
    </row>
    <row r="734">
      <c r="A734" s="50"/>
      <c r="B734" s="50"/>
      <c r="C734" s="50"/>
      <c r="D734" s="50"/>
      <c r="E734" s="50"/>
      <c r="F734" s="50"/>
      <c r="G734" s="678"/>
      <c r="H734" s="50"/>
      <c r="I734" s="50"/>
      <c r="J734" s="50"/>
      <c r="K734" s="50"/>
      <c r="L734" s="50"/>
      <c r="M734" s="50"/>
      <c r="N734" s="50"/>
      <c r="O734" s="50"/>
      <c r="P734" s="50"/>
      <c r="Q734" s="50"/>
      <c r="R734" s="50"/>
      <c r="S734" s="50"/>
      <c r="T734" s="50"/>
      <c r="U734" s="50"/>
      <c r="V734" s="50"/>
    </row>
    <row r="735">
      <c r="A735" s="50"/>
      <c r="B735" s="50"/>
      <c r="C735" s="50"/>
      <c r="D735" s="50"/>
      <c r="E735" s="50"/>
      <c r="F735" s="50"/>
      <c r="G735" s="678"/>
      <c r="H735" s="50"/>
      <c r="I735" s="50"/>
      <c r="J735" s="50"/>
      <c r="K735" s="50"/>
      <c r="L735" s="50"/>
      <c r="M735" s="50"/>
      <c r="N735" s="50"/>
      <c r="O735" s="50"/>
      <c r="P735" s="50"/>
      <c r="Q735" s="50"/>
      <c r="R735" s="50"/>
      <c r="S735" s="50"/>
      <c r="T735" s="50"/>
      <c r="U735" s="50"/>
      <c r="V735" s="50"/>
    </row>
    <row r="736">
      <c r="A736" s="50"/>
      <c r="B736" s="50"/>
      <c r="C736" s="50"/>
      <c r="D736" s="50"/>
      <c r="E736" s="50"/>
      <c r="F736" s="50"/>
      <c r="G736" s="678"/>
      <c r="H736" s="50"/>
      <c r="I736" s="50"/>
      <c r="J736" s="50"/>
      <c r="K736" s="50"/>
      <c r="L736" s="50"/>
      <c r="M736" s="50"/>
      <c r="N736" s="50"/>
      <c r="O736" s="50"/>
      <c r="P736" s="50"/>
      <c r="Q736" s="50"/>
      <c r="R736" s="50"/>
      <c r="S736" s="50"/>
      <c r="T736" s="50"/>
      <c r="U736" s="50"/>
      <c r="V736" s="50"/>
    </row>
    <row r="737">
      <c r="A737" s="50"/>
      <c r="B737" s="50"/>
      <c r="C737" s="50"/>
      <c r="D737" s="50"/>
      <c r="E737" s="50"/>
      <c r="F737" s="50"/>
      <c r="G737" s="678"/>
      <c r="H737" s="50"/>
      <c r="I737" s="50"/>
      <c r="J737" s="50"/>
      <c r="K737" s="50"/>
      <c r="L737" s="50"/>
      <c r="M737" s="50"/>
      <c r="N737" s="50"/>
      <c r="O737" s="50"/>
      <c r="P737" s="50"/>
      <c r="Q737" s="50"/>
      <c r="R737" s="50"/>
      <c r="S737" s="50"/>
      <c r="T737" s="50"/>
      <c r="U737" s="50"/>
      <c r="V737" s="50"/>
    </row>
    <row r="738">
      <c r="A738" s="50"/>
      <c r="B738" s="50"/>
      <c r="C738" s="50"/>
      <c r="D738" s="50"/>
      <c r="E738" s="50"/>
      <c r="F738" s="50"/>
      <c r="G738" s="678"/>
      <c r="H738" s="50"/>
      <c r="I738" s="50"/>
      <c r="J738" s="50"/>
      <c r="K738" s="50"/>
      <c r="L738" s="50"/>
      <c r="M738" s="50"/>
      <c r="N738" s="50"/>
      <c r="O738" s="50"/>
      <c r="P738" s="50"/>
      <c r="Q738" s="50"/>
      <c r="R738" s="50"/>
      <c r="S738" s="50"/>
      <c r="T738" s="50"/>
      <c r="U738" s="50"/>
      <c r="V738" s="50"/>
    </row>
    <row r="739">
      <c r="A739" s="50"/>
      <c r="B739" s="50"/>
      <c r="C739" s="50"/>
      <c r="D739" s="50"/>
      <c r="E739" s="50"/>
      <c r="F739" s="50"/>
      <c r="G739" s="678"/>
      <c r="H739" s="50"/>
      <c r="I739" s="50"/>
      <c r="J739" s="50"/>
      <c r="K739" s="50"/>
      <c r="L739" s="50"/>
      <c r="M739" s="50"/>
      <c r="N739" s="50"/>
      <c r="O739" s="50"/>
      <c r="P739" s="50"/>
      <c r="Q739" s="50"/>
      <c r="R739" s="50"/>
      <c r="S739" s="50"/>
      <c r="T739" s="50"/>
      <c r="U739" s="50"/>
      <c r="V739" s="50"/>
    </row>
    <row r="740">
      <c r="A740" s="50"/>
      <c r="B740" s="50"/>
      <c r="C740" s="50"/>
      <c r="D740" s="50"/>
      <c r="E740" s="50"/>
      <c r="F740" s="50"/>
      <c r="G740" s="678"/>
      <c r="H740" s="50"/>
      <c r="I740" s="50"/>
      <c r="J740" s="50"/>
      <c r="K740" s="50"/>
      <c r="L740" s="50"/>
      <c r="M740" s="50"/>
      <c r="N740" s="50"/>
      <c r="O740" s="50"/>
      <c r="P740" s="50"/>
      <c r="Q740" s="50"/>
      <c r="R740" s="50"/>
      <c r="S740" s="50"/>
      <c r="T740" s="50"/>
      <c r="U740" s="50"/>
      <c r="V740" s="50"/>
    </row>
    <row r="741">
      <c r="A741" s="50"/>
      <c r="B741" s="50"/>
      <c r="C741" s="50"/>
      <c r="D741" s="50"/>
      <c r="E741" s="50"/>
      <c r="F741" s="50"/>
      <c r="G741" s="678"/>
      <c r="H741" s="50"/>
      <c r="I741" s="50"/>
      <c r="J741" s="50"/>
      <c r="K741" s="50"/>
      <c r="L741" s="50"/>
      <c r="M741" s="50"/>
      <c r="N741" s="50"/>
      <c r="O741" s="50"/>
      <c r="P741" s="50"/>
      <c r="Q741" s="50"/>
      <c r="R741" s="50"/>
      <c r="S741" s="50"/>
      <c r="T741" s="50"/>
      <c r="U741" s="50"/>
      <c r="V741" s="50"/>
    </row>
    <row r="742">
      <c r="A742" s="50"/>
      <c r="B742" s="50"/>
      <c r="C742" s="50"/>
      <c r="D742" s="50"/>
      <c r="E742" s="50"/>
      <c r="F742" s="50"/>
      <c r="G742" s="678"/>
      <c r="H742" s="50"/>
      <c r="I742" s="50"/>
      <c r="J742" s="50"/>
      <c r="K742" s="50"/>
      <c r="L742" s="50"/>
      <c r="M742" s="50"/>
      <c r="N742" s="50"/>
      <c r="O742" s="50"/>
      <c r="P742" s="50"/>
      <c r="Q742" s="50"/>
      <c r="R742" s="50"/>
      <c r="S742" s="50"/>
      <c r="T742" s="50"/>
      <c r="U742" s="50"/>
      <c r="V742" s="50"/>
    </row>
    <row r="743">
      <c r="A743" s="50"/>
      <c r="B743" s="50"/>
      <c r="C743" s="50"/>
      <c r="D743" s="50"/>
      <c r="E743" s="50"/>
      <c r="F743" s="50"/>
      <c r="G743" s="678"/>
      <c r="H743" s="50"/>
      <c r="I743" s="50"/>
      <c r="J743" s="50"/>
      <c r="K743" s="50"/>
      <c r="L743" s="50"/>
      <c r="M743" s="50"/>
      <c r="N743" s="50"/>
      <c r="O743" s="50"/>
      <c r="P743" s="50"/>
      <c r="Q743" s="50"/>
      <c r="R743" s="50"/>
      <c r="S743" s="50"/>
      <c r="T743" s="50"/>
      <c r="U743" s="50"/>
      <c r="V743" s="50"/>
    </row>
    <row r="744">
      <c r="A744" s="50"/>
      <c r="B744" s="50"/>
      <c r="C744" s="50"/>
      <c r="D744" s="50"/>
      <c r="E744" s="50"/>
      <c r="F744" s="50"/>
      <c r="G744" s="678"/>
      <c r="H744" s="50"/>
      <c r="I744" s="50"/>
      <c r="J744" s="50"/>
      <c r="K744" s="50"/>
      <c r="L744" s="50"/>
      <c r="M744" s="50"/>
      <c r="N744" s="50"/>
      <c r="O744" s="50"/>
      <c r="P744" s="50"/>
      <c r="Q744" s="50"/>
      <c r="R744" s="50"/>
      <c r="S744" s="50"/>
      <c r="T744" s="50"/>
      <c r="U744" s="50"/>
      <c r="V744" s="50"/>
    </row>
    <row r="745">
      <c r="A745" s="50"/>
      <c r="B745" s="50"/>
      <c r="C745" s="50"/>
      <c r="D745" s="50"/>
      <c r="E745" s="50"/>
      <c r="F745" s="50"/>
      <c r="G745" s="678"/>
      <c r="H745" s="50"/>
      <c r="I745" s="50"/>
      <c r="J745" s="50"/>
      <c r="K745" s="50"/>
      <c r="L745" s="50"/>
      <c r="M745" s="50"/>
      <c r="N745" s="50"/>
      <c r="O745" s="50"/>
      <c r="P745" s="50"/>
      <c r="Q745" s="50"/>
      <c r="R745" s="50"/>
      <c r="S745" s="50"/>
      <c r="T745" s="50"/>
      <c r="U745" s="50"/>
      <c r="V745" s="50"/>
    </row>
    <row r="746">
      <c r="A746" s="50"/>
      <c r="B746" s="50"/>
      <c r="C746" s="50"/>
      <c r="D746" s="50"/>
      <c r="E746" s="50"/>
      <c r="F746" s="50"/>
      <c r="G746" s="678"/>
      <c r="H746" s="50"/>
      <c r="I746" s="50"/>
      <c r="J746" s="50"/>
      <c r="K746" s="50"/>
      <c r="L746" s="50"/>
      <c r="M746" s="50"/>
      <c r="N746" s="50"/>
      <c r="O746" s="50"/>
      <c r="P746" s="50"/>
      <c r="Q746" s="50"/>
      <c r="R746" s="50"/>
      <c r="S746" s="50"/>
      <c r="T746" s="50"/>
      <c r="U746" s="50"/>
      <c r="V746" s="50"/>
    </row>
    <row r="747">
      <c r="A747" s="50"/>
      <c r="B747" s="50"/>
      <c r="C747" s="50"/>
      <c r="D747" s="50"/>
      <c r="E747" s="50"/>
      <c r="F747" s="50"/>
      <c r="G747" s="678"/>
      <c r="H747" s="50"/>
      <c r="I747" s="50"/>
      <c r="J747" s="50"/>
      <c r="K747" s="50"/>
      <c r="L747" s="50"/>
      <c r="M747" s="50"/>
      <c r="N747" s="50"/>
      <c r="O747" s="50"/>
      <c r="P747" s="50"/>
      <c r="Q747" s="50"/>
      <c r="R747" s="50"/>
      <c r="S747" s="50"/>
      <c r="T747" s="50"/>
      <c r="U747" s="50"/>
      <c r="V747" s="50"/>
    </row>
    <row r="748">
      <c r="A748" s="50"/>
      <c r="B748" s="50"/>
      <c r="C748" s="50"/>
      <c r="D748" s="50"/>
      <c r="E748" s="50"/>
      <c r="F748" s="50"/>
      <c r="G748" s="678"/>
      <c r="H748" s="50"/>
      <c r="I748" s="50"/>
      <c r="J748" s="50"/>
      <c r="K748" s="50"/>
      <c r="L748" s="50"/>
      <c r="M748" s="50"/>
      <c r="N748" s="50"/>
      <c r="O748" s="50"/>
      <c r="P748" s="50"/>
      <c r="Q748" s="50"/>
      <c r="R748" s="50"/>
      <c r="S748" s="50"/>
      <c r="T748" s="50"/>
      <c r="U748" s="50"/>
      <c r="V748" s="50"/>
    </row>
    <row r="749">
      <c r="A749" s="50"/>
      <c r="B749" s="50"/>
      <c r="C749" s="50"/>
      <c r="D749" s="50"/>
      <c r="E749" s="50"/>
      <c r="F749" s="50"/>
      <c r="G749" s="678"/>
      <c r="H749" s="50"/>
      <c r="I749" s="50"/>
      <c r="J749" s="50"/>
      <c r="K749" s="50"/>
      <c r="L749" s="50"/>
      <c r="M749" s="50"/>
      <c r="N749" s="50"/>
      <c r="O749" s="50"/>
      <c r="P749" s="50"/>
      <c r="Q749" s="50"/>
      <c r="R749" s="50"/>
      <c r="S749" s="50"/>
      <c r="T749" s="50"/>
      <c r="U749" s="50"/>
      <c r="V749" s="50"/>
    </row>
    <row r="750">
      <c r="A750" s="50"/>
      <c r="B750" s="50"/>
      <c r="C750" s="50"/>
      <c r="D750" s="50"/>
      <c r="E750" s="50"/>
      <c r="F750" s="50"/>
      <c r="G750" s="678"/>
      <c r="H750" s="50"/>
      <c r="I750" s="50"/>
      <c r="J750" s="50"/>
      <c r="K750" s="50"/>
      <c r="L750" s="50"/>
      <c r="M750" s="50"/>
      <c r="N750" s="50"/>
      <c r="O750" s="50"/>
      <c r="P750" s="50"/>
      <c r="Q750" s="50"/>
      <c r="R750" s="50"/>
      <c r="S750" s="50"/>
      <c r="T750" s="50"/>
      <c r="U750" s="50"/>
      <c r="V750" s="50"/>
    </row>
    <row r="751">
      <c r="A751" s="50"/>
      <c r="B751" s="50"/>
      <c r="C751" s="50"/>
      <c r="D751" s="50"/>
      <c r="E751" s="50"/>
      <c r="F751" s="50"/>
      <c r="G751" s="678"/>
      <c r="H751" s="50"/>
      <c r="I751" s="50"/>
      <c r="J751" s="50"/>
      <c r="K751" s="50"/>
      <c r="L751" s="50"/>
      <c r="M751" s="50"/>
      <c r="N751" s="50"/>
      <c r="O751" s="50"/>
      <c r="P751" s="50"/>
      <c r="Q751" s="50"/>
      <c r="R751" s="50"/>
      <c r="S751" s="50"/>
      <c r="T751" s="50"/>
      <c r="U751" s="50"/>
      <c r="V751" s="50"/>
    </row>
    <row r="752">
      <c r="A752" s="50"/>
      <c r="B752" s="50"/>
      <c r="C752" s="50"/>
      <c r="D752" s="50"/>
      <c r="E752" s="50"/>
      <c r="F752" s="50"/>
      <c r="G752" s="678"/>
      <c r="H752" s="50"/>
      <c r="I752" s="50"/>
      <c r="J752" s="50"/>
      <c r="K752" s="50"/>
      <c r="L752" s="50"/>
      <c r="M752" s="50"/>
      <c r="N752" s="50"/>
      <c r="O752" s="50"/>
      <c r="P752" s="50"/>
      <c r="Q752" s="50"/>
      <c r="R752" s="50"/>
      <c r="S752" s="50"/>
      <c r="T752" s="50"/>
      <c r="U752" s="50"/>
      <c r="V752" s="50"/>
    </row>
    <row r="753">
      <c r="A753" s="50"/>
      <c r="B753" s="50"/>
      <c r="C753" s="50"/>
      <c r="D753" s="50"/>
      <c r="E753" s="50"/>
      <c r="F753" s="50"/>
      <c r="G753" s="678"/>
      <c r="H753" s="50"/>
      <c r="I753" s="50"/>
      <c r="J753" s="50"/>
      <c r="K753" s="50"/>
      <c r="L753" s="50"/>
      <c r="M753" s="50"/>
      <c r="N753" s="50"/>
      <c r="O753" s="50"/>
      <c r="P753" s="50"/>
      <c r="Q753" s="50"/>
      <c r="R753" s="50"/>
      <c r="S753" s="50"/>
      <c r="T753" s="50"/>
      <c r="U753" s="50"/>
      <c r="V753" s="50"/>
    </row>
    <row r="754">
      <c r="A754" s="50"/>
      <c r="B754" s="50"/>
      <c r="C754" s="50"/>
      <c r="D754" s="50"/>
      <c r="E754" s="50"/>
      <c r="F754" s="50"/>
      <c r="G754" s="678"/>
      <c r="H754" s="50"/>
      <c r="I754" s="50"/>
      <c r="J754" s="50"/>
      <c r="K754" s="50"/>
      <c r="L754" s="50"/>
      <c r="M754" s="50"/>
      <c r="N754" s="50"/>
      <c r="O754" s="50"/>
      <c r="P754" s="50"/>
      <c r="Q754" s="50"/>
      <c r="R754" s="50"/>
      <c r="S754" s="50"/>
      <c r="T754" s="50"/>
      <c r="U754" s="50"/>
      <c r="V754" s="50"/>
    </row>
    <row r="755">
      <c r="A755" s="50"/>
      <c r="B755" s="50"/>
      <c r="C755" s="50"/>
      <c r="D755" s="50"/>
      <c r="E755" s="50"/>
      <c r="F755" s="50"/>
      <c r="G755" s="678"/>
      <c r="H755" s="50"/>
      <c r="I755" s="50"/>
      <c r="J755" s="50"/>
      <c r="K755" s="50"/>
      <c r="L755" s="50"/>
      <c r="M755" s="50"/>
      <c r="N755" s="50"/>
      <c r="O755" s="50"/>
      <c r="P755" s="50"/>
      <c r="Q755" s="50"/>
      <c r="R755" s="50"/>
      <c r="S755" s="50"/>
      <c r="T755" s="50"/>
      <c r="U755" s="50"/>
      <c r="V755" s="50"/>
    </row>
    <row r="756">
      <c r="A756" s="50"/>
      <c r="B756" s="50"/>
      <c r="C756" s="50"/>
      <c r="D756" s="50"/>
      <c r="E756" s="50"/>
      <c r="F756" s="50"/>
      <c r="G756" s="678"/>
      <c r="H756" s="50"/>
      <c r="I756" s="50"/>
      <c r="J756" s="50"/>
      <c r="K756" s="50"/>
      <c r="L756" s="50"/>
      <c r="M756" s="50"/>
      <c r="N756" s="50"/>
      <c r="O756" s="50"/>
      <c r="P756" s="50"/>
      <c r="Q756" s="50"/>
      <c r="R756" s="50"/>
      <c r="S756" s="50"/>
      <c r="T756" s="50"/>
      <c r="U756" s="50"/>
      <c r="V756" s="50"/>
    </row>
    <row r="757">
      <c r="A757" s="50"/>
      <c r="B757" s="50"/>
      <c r="C757" s="50"/>
      <c r="D757" s="50"/>
      <c r="E757" s="50"/>
      <c r="F757" s="50"/>
      <c r="G757" s="678"/>
      <c r="H757" s="50"/>
      <c r="I757" s="50"/>
      <c r="J757" s="50"/>
      <c r="K757" s="50"/>
      <c r="L757" s="50"/>
      <c r="M757" s="50"/>
      <c r="N757" s="50"/>
      <c r="O757" s="50"/>
      <c r="P757" s="50"/>
      <c r="Q757" s="50"/>
      <c r="R757" s="50"/>
      <c r="S757" s="50"/>
      <c r="T757" s="50"/>
      <c r="U757" s="50"/>
      <c r="V757" s="50"/>
    </row>
    <row r="758">
      <c r="A758" s="50"/>
      <c r="B758" s="50"/>
      <c r="C758" s="50"/>
      <c r="D758" s="50"/>
      <c r="E758" s="50"/>
      <c r="F758" s="50"/>
      <c r="G758" s="678"/>
      <c r="H758" s="50"/>
      <c r="I758" s="50"/>
      <c r="J758" s="50"/>
      <c r="K758" s="50"/>
      <c r="L758" s="50"/>
      <c r="M758" s="50"/>
      <c r="N758" s="50"/>
      <c r="O758" s="50"/>
      <c r="P758" s="50"/>
      <c r="Q758" s="50"/>
      <c r="R758" s="50"/>
      <c r="S758" s="50"/>
      <c r="T758" s="50"/>
      <c r="U758" s="50"/>
      <c r="V758" s="50"/>
    </row>
    <row r="759">
      <c r="A759" s="50"/>
      <c r="B759" s="50"/>
      <c r="C759" s="50"/>
      <c r="D759" s="50"/>
      <c r="E759" s="50"/>
      <c r="F759" s="50"/>
      <c r="G759" s="678"/>
      <c r="H759" s="50"/>
      <c r="I759" s="50"/>
      <c r="J759" s="50"/>
      <c r="K759" s="50"/>
      <c r="L759" s="50"/>
      <c r="M759" s="50"/>
      <c r="N759" s="50"/>
      <c r="O759" s="50"/>
      <c r="P759" s="50"/>
      <c r="Q759" s="50"/>
      <c r="R759" s="50"/>
      <c r="S759" s="50"/>
      <c r="T759" s="50"/>
      <c r="U759" s="50"/>
      <c r="V759" s="50"/>
    </row>
    <row r="760">
      <c r="A760" s="50"/>
      <c r="B760" s="50"/>
      <c r="C760" s="50"/>
      <c r="D760" s="50"/>
      <c r="E760" s="50"/>
      <c r="F760" s="50"/>
      <c r="G760" s="678"/>
      <c r="H760" s="50"/>
      <c r="I760" s="50"/>
      <c r="J760" s="50"/>
      <c r="K760" s="50"/>
      <c r="L760" s="50"/>
      <c r="M760" s="50"/>
      <c r="N760" s="50"/>
      <c r="O760" s="50"/>
      <c r="P760" s="50"/>
      <c r="Q760" s="50"/>
      <c r="R760" s="50"/>
      <c r="S760" s="50"/>
      <c r="T760" s="50"/>
      <c r="U760" s="50"/>
      <c r="V760" s="50"/>
    </row>
    <row r="761">
      <c r="A761" s="50"/>
      <c r="B761" s="50"/>
      <c r="C761" s="50"/>
      <c r="D761" s="50"/>
      <c r="E761" s="50"/>
      <c r="F761" s="50"/>
      <c r="G761" s="678"/>
      <c r="H761" s="50"/>
      <c r="I761" s="50"/>
      <c r="J761" s="50"/>
      <c r="K761" s="50"/>
      <c r="L761" s="50"/>
      <c r="M761" s="50"/>
      <c r="N761" s="50"/>
      <c r="O761" s="50"/>
      <c r="P761" s="50"/>
      <c r="Q761" s="50"/>
      <c r="R761" s="50"/>
      <c r="S761" s="50"/>
      <c r="T761" s="50"/>
      <c r="U761" s="50"/>
      <c r="V761" s="50"/>
    </row>
    <row r="762">
      <c r="A762" s="50"/>
      <c r="B762" s="50"/>
      <c r="C762" s="50"/>
      <c r="D762" s="50"/>
      <c r="E762" s="50"/>
      <c r="F762" s="50"/>
      <c r="G762" s="678"/>
      <c r="H762" s="50"/>
      <c r="I762" s="50"/>
      <c r="J762" s="50"/>
      <c r="K762" s="50"/>
      <c r="L762" s="50"/>
      <c r="M762" s="50"/>
      <c r="N762" s="50"/>
      <c r="O762" s="50"/>
      <c r="P762" s="50"/>
      <c r="Q762" s="50"/>
      <c r="R762" s="50"/>
      <c r="S762" s="50"/>
      <c r="T762" s="50"/>
      <c r="U762" s="50"/>
      <c r="V762" s="50"/>
    </row>
    <row r="763">
      <c r="A763" s="50"/>
      <c r="B763" s="50"/>
      <c r="C763" s="50"/>
      <c r="D763" s="50"/>
      <c r="E763" s="50"/>
      <c r="F763" s="50"/>
      <c r="G763" s="678"/>
      <c r="H763" s="50"/>
      <c r="I763" s="50"/>
      <c r="J763" s="50"/>
      <c r="K763" s="50"/>
      <c r="L763" s="50"/>
      <c r="M763" s="50"/>
      <c r="N763" s="50"/>
      <c r="O763" s="50"/>
      <c r="P763" s="50"/>
      <c r="Q763" s="50"/>
      <c r="R763" s="50"/>
      <c r="S763" s="50"/>
      <c r="T763" s="50"/>
      <c r="U763" s="50"/>
      <c r="V763" s="50"/>
    </row>
    <row r="764">
      <c r="A764" s="50"/>
      <c r="B764" s="50"/>
      <c r="C764" s="50"/>
      <c r="D764" s="50"/>
      <c r="E764" s="50"/>
      <c r="F764" s="50"/>
      <c r="G764" s="678"/>
      <c r="H764" s="50"/>
      <c r="I764" s="50"/>
      <c r="J764" s="50"/>
      <c r="K764" s="50"/>
      <c r="L764" s="50"/>
      <c r="M764" s="50"/>
      <c r="N764" s="50"/>
      <c r="O764" s="50"/>
      <c r="P764" s="50"/>
      <c r="Q764" s="50"/>
      <c r="R764" s="50"/>
      <c r="S764" s="50"/>
      <c r="T764" s="50"/>
      <c r="U764" s="50"/>
      <c r="V764" s="50"/>
    </row>
    <row r="765">
      <c r="A765" s="50"/>
      <c r="B765" s="50"/>
      <c r="C765" s="50"/>
      <c r="D765" s="50"/>
      <c r="E765" s="50"/>
      <c r="F765" s="50"/>
      <c r="G765" s="678"/>
      <c r="H765" s="50"/>
      <c r="I765" s="50"/>
      <c r="J765" s="50"/>
      <c r="K765" s="50"/>
      <c r="L765" s="50"/>
      <c r="M765" s="50"/>
      <c r="N765" s="50"/>
      <c r="O765" s="50"/>
      <c r="P765" s="50"/>
      <c r="Q765" s="50"/>
      <c r="R765" s="50"/>
      <c r="S765" s="50"/>
      <c r="T765" s="50"/>
      <c r="U765" s="50"/>
      <c r="V765" s="50"/>
    </row>
    <row r="766">
      <c r="A766" s="50"/>
      <c r="B766" s="50"/>
      <c r="C766" s="50"/>
      <c r="D766" s="50"/>
      <c r="E766" s="50"/>
      <c r="F766" s="50"/>
      <c r="G766" s="678"/>
      <c r="H766" s="50"/>
      <c r="I766" s="50"/>
      <c r="J766" s="50"/>
      <c r="K766" s="50"/>
      <c r="L766" s="50"/>
      <c r="M766" s="50"/>
      <c r="N766" s="50"/>
      <c r="O766" s="50"/>
      <c r="P766" s="50"/>
      <c r="Q766" s="50"/>
      <c r="R766" s="50"/>
      <c r="S766" s="50"/>
      <c r="T766" s="50"/>
      <c r="U766" s="50"/>
      <c r="V766" s="50"/>
    </row>
    <row r="767">
      <c r="A767" s="50"/>
      <c r="B767" s="50"/>
      <c r="C767" s="50"/>
      <c r="D767" s="50"/>
      <c r="E767" s="50"/>
      <c r="F767" s="50"/>
      <c r="G767" s="678"/>
      <c r="H767" s="50"/>
      <c r="I767" s="50"/>
      <c r="J767" s="50"/>
      <c r="K767" s="50"/>
      <c r="L767" s="50"/>
      <c r="M767" s="50"/>
      <c r="N767" s="50"/>
      <c r="O767" s="50"/>
      <c r="P767" s="50"/>
      <c r="Q767" s="50"/>
      <c r="R767" s="50"/>
      <c r="S767" s="50"/>
      <c r="T767" s="50"/>
      <c r="U767" s="50"/>
      <c r="V767" s="50"/>
    </row>
    <row r="768">
      <c r="A768" s="50"/>
      <c r="B768" s="50"/>
      <c r="C768" s="50"/>
      <c r="D768" s="50"/>
      <c r="E768" s="50"/>
      <c r="F768" s="50"/>
      <c r="G768" s="678"/>
      <c r="H768" s="50"/>
      <c r="I768" s="50"/>
      <c r="J768" s="50"/>
      <c r="K768" s="50"/>
      <c r="L768" s="50"/>
      <c r="M768" s="50"/>
      <c r="N768" s="50"/>
      <c r="O768" s="50"/>
      <c r="P768" s="50"/>
      <c r="Q768" s="50"/>
      <c r="R768" s="50"/>
      <c r="S768" s="50"/>
      <c r="T768" s="50"/>
      <c r="U768" s="50"/>
      <c r="V768" s="50"/>
    </row>
    <row r="769">
      <c r="A769" s="50"/>
      <c r="B769" s="50"/>
      <c r="C769" s="50"/>
      <c r="D769" s="50"/>
      <c r="E769" s="50"/>
      <c r="F769" s="50"/>
      <c r="G769" s="678"/>
      <c r="H769" s="50"/>
      <c r="I769" s="50"/>
      <c r="J769" s="50"/>
      <c r="K769" s="50"/>
      <c r="L769" s="50"/>
      <c r="M769" s="50"/>
      <c r="N769" s="50"/>
      <c r="O769" s="50"/>
      <c r="P769" s="50"/>
      <c r="Q769" s="50"/>
      <c r="R769" s="50"/>
      <c r="S769" s="50"/>
      <c r="T769" s="50"/>
      <c r="U769" s="50"/>
      <c r="V769" s="50"/>
    </row>
    <row r="770">
      <c r="A770" s="50"/>
      <c r="B770" s="50"/>
      <c r="C770" s="50"/>
      <c r="D770" s="50"/>
      <c r="E770" s="50"/>
      <c r="F770" s="50"/>
      <c r="G770" s="678"/>
      <c r="H770" s="50"/>
      <c r="I770" s="50"/>
      <c r="J770" s="50"/>
      <c r="K770" s="50"/>
      <c r="L770" s="50"/>
      <c r="M770" s="50"/>
      <c r="N770" s="50"/>
      <c r="O770" s="50"/>
      <c r="P770" s="50"/>
      <c r="Q770" s="50"/>
      <c r="R770" s="50"/>
      <c r="S770" s="50"/>
      <c r="T770" s="50"/>
      <c r="U770" s="50"/>
      <c r="V770" s="50"/>
    </row>
    <row r="771">
      <c r="A771" s="50"/>
      <c r="B771" s="50"/>
      <c r="C771" s="50"/>
      <c r="D771" s="50"/>
      <c r="E771" s="50"/>
      <c r="F771" s="50"/>
      <c r="G771" s="678"/>
      <c r="H771" s="50"/>
      <c r="I771" s="50"/>
      <c r="J771" s="50"/>
      <c r="K771" s="50"/>
      <c r="L771" s="50"/>
      <c r="M771" s="50"/>
      <c r="N771" s="50"/>
      <c r="O771" s="50"/>
      <c r="P771" s="50"/>
      <c r="Q771" s="50"/>
      <c r="R771" s="50"/>
      <c r="S771" s="50"/>
      <c r="T771" s="50"/>
      <c r="U771" s="50"/>
      <c r="V771" s="50"/>
    </row>
    <row r="772">
      <c r="A772" s="50"/>
      <c r="B772" s="50"/>
      <c r="C772" s="50"/>
      <c r="D772" s="50"/>
      <c r="E772" s="50"/>
      <c r="F772" s="50"/>
      <c r="G772" s="678"/>
      <c r="H772" s="50"/>
      <c r="I772" s="50"/>
      <c r="J772" s="50"/>
      <c r="K772" s="50"/>
      <c r="L772" s="50"/>
      <c r="M772" s="50"/>
      <c r="N772" s="50"/>
      <c r="O772" s="50"/>
      <c r="P772" s="50"/>
      <c r="Q772" s="50"/>
      <c r="R772" s="50"/>
      <c r="S772" s="50"/>
      <c r="T772" s="50"/>
      <c r="U772" s="50"/>
      <c r="V772" s="50"/>
    </row>
    <row r="773">
      <c r="A773" s="50"/>
      <c r="B773" s="50"/>
      <c r="C773" s="50"/>
      <c r="D773" s="50"/>
      <c r="E773" s="50"/>
      <c r="F773" s="50"/>
      <c r="G773" s="678"/>
      <c r="H773" s="50"/>
      <c r="I773" s="50"/>
      <c r="J773" s="50"/>
      <c r="K773" s="50"/>
      <c r="L773" s="50"/>
      <c r="M773" s="50"/>
      <c r="N773" s="50"/>
      <c r="O773" s="50"/>
      <c r="P773" s="50"/>
      <c r="Q773" s="50"/>
      <c r="R773" s="50"/>
      <c r="S773" s="50"/>
      <c r="T773" s="50"/>
      <c r="U773" s="50"/>
      <c r="V773" s="50"/>
    </row>
    <row r="774">
      <c r="A774" s="50"/>
      <c r="B774" s="50"/>
      <c r="C774" s="50"/>
      <c r="D774" s="50"/>
      <c r="E774" s="50"/>
      <c r="F774" s="50"/>
      <c r="G774" s="678"/>
      <c r="H774" s="50"/>
      <c r="I774" s="50"/>
      <c r="J774" s="50"/>
      <c r="K774" s="50"/>
      <c r="L774" s="50"/>
      <c r="M774" s="50"/>
      <c r="N774" s="50"/>
      <c r="O774" s="50"/>
      <c r="P774" s="50"/>
      <c r="Q774" s="50"/>
      <c r="R774" s="50"/>
      <c r="S774" s="50"/>
      <c r="T774" s="50"/>
      <c r="U774" s="50"/>
      <c r="V774" s="50"/>
    </row>
    <row r="775">
      <c r="A775" s="50"/>
      <c r="B775" s="50"/>
      <c r="C775" s="50"/>
      <c r="D775" s="50"/>
      <c r="E775" s="50"/>
      <c r="F775" s="50"/>
      <c r="G775" s="678"/>
      <c r="H775" s="50"/>
      <c r="I775" s="50"/>
      <c r="J775" s="50"/>
      <c r="K775" s="50"/>
      <c r="L775" s="50"/>
      <c r="M775" s="50"/>
      <c r="N775" s="50"/>
      <c r="O775" s="50"/>
      <c r="P775" s="50"/>
      <c r="Q775" s="50"/>
      <c r="R775" s="50"/>
      <c r="S775" s="50"/>
      <c r="T775" s="50"/>
      <c r="U775" s="50"/>
      <c r="V775" s="50"/>
    </row>
    <row r="776">
      <c r="A776" s="50"/>
      <c r="B776" s="50"/>
      <c r="C776" s="50"/>
      <c r="D776" s="50"/>
      <c r="E776" s="50"/>
      <c r="F776" s="50"/>
      <c r="G776" s="678"/>
      <c r="H776" s="50"/>
      <c r="I776" s="50"/>
      <c r="J776" s="50"/>
      <c r="K776" s="50"/>
      <c r="L776" s="50"/>
      <c r="M776" s="50"/>
      <c r="N776" s="50"/>
      <c r="O776" s="50"/>
      <c r="P776" s="50"/>
      <c r="Q776" s="50"/>
      <c r="R776" s="50"/>
      <c r="S776" s="50"/>
      <c r="T776" s="50"/>
      <c r="U776" s="50"/>
      <c r="V776" s="50"/>
    </row>
    <row r="777">
      <c r="A777" s="50"/>
      <c r="B777" s="50"/>
      <c r="C777" s="50"/>
      <c r="D777" s="50"/>
      <c r="E777" s="50"/>
      <c r="F777" s="50"/>
      <c r="G777" s="678"/>
      <c r="H777" s="50"/>
      <c r="I777" s="50"/>
      <c r="J777" s="50"/>
      <c r="K777" s="50"/>
      <c r="L777" s="50"/>
      <c r="M777" s="50"/>
      <c r="N777" s="50"/>
      <c r="O777" s="50"/>
      <c r="P777" s="50"/>
      <c r="Q777" s="50"/>
      <c r="R777" s="50"/>
      <c r="S777" s="50"/>
      <c r="T777" s="50"/>
      <c r="U777" s="50"/>
      <c r="V777" s="50"/>
    </row>
    <row r="778">
      <c r="A778" s="50"/>
      <c r="B778" s="50"/>
      <c r="C778" s="50"/>
      <c r="D778" s="50"/>
      <c r="E778" s="50"/>
      <c r="F778" s="50"/>
      <c r="G778" s="678"/>
      <c r="H778" s="50"/>
      <c r="I778" s="50"/>
      <c r="J778" s="50"/>
      <c r="K778" s="50"/>
      <c r="L778" s="50"/>
      <c r="M778" s="50"/>
      <c r="N778" s="50"/>
      <c r="O778" s="50"/>
      <c r="P778" s="50"/>
      <c r="Q778" s="50"/>
      <c r="R778" s="50"/>
      <c r="S778" s="50"/>
      <c r="T778" s="50"/>
      <c r="U778" s="50"/>
      <c r="V778" s="50"/>
    </row>
    <row r="779">
      <c r="A779" s="50"/>
      <c r="B779" s="50"/>
      <c r="C779" s="50"/>
      <c r="D779" s="50"/>
      <c r="E779" s="50"/>
      <c r="F779" s="50"/>
      <c r="G779" s="678"/>
      <c r="H779" s="50"/>
      <c r="I779" s="50"/>
      <c r="J779" s="50"/>
      <c r="K779" s="50"/>
      <c r="L779" s="50"/>
      <c r="M779" s="50"/>
      <c r="N779" s="50"/>
      <c r="O779" s="50"/>
      <c r="P779" s="50"/>
      <c r="Q779" s="50"/>
      <c r="R779" s="50"/>
      <c r="S779" s="50"/>
      <c r="T779" s="50"/>
      <c r="U779" s="50"/>
      <c r="V779" s="50"/>
    </row>
    <row r="780">
      <c r="A780" s="50"/>
      <c r="B780" s="50"/>
      <c r="C780" s="50"/>
      <c r="D780" s="50"/>
      <c r="E780" s="50"/>
      <c r="F780" s="50"/>
      <c r="G780" s="678"/>
      <c r="H780" s="50"/>
      <c r="I780" s="50"/>
      <c r="J780" s="50"/>
      <c r="K780" s="50"/>
      <c r="L780" s="50"/>
      <c r="M780" s="50"/>
      <c r="N780" s="50"/>
      <c r="O780" s="50"/>
      <c r="P780" s="50"/>
      <c r="Q780" s="50"/>
      <c r="R780" s="50"/>
      <c r="S780" s="50"/>
      <c r="T780" s="50"/>
      <c r="U780" s="50"/>
      <c r="V780" s="50"/>
    </row>
    <row r="781">
      <c r="A781" s="50"/>
      <c r="B781" s="50"/>
      <c r="C781" s="50"/>
      <c r="D781" s="50"/>
      <c r="E781" s="50"/>
      <c r="F781" s="50"/>
      <c r="G781" s="678"/>
      <c r="H781" s="50"/>
      <c r="I781" s="50"/>
      <c r="J781" s="50"/>
      <c r="K781" s="50"/>
      <c r="L781" s="50"/>
      <c r="M781" s="50"/>
      <c r="N781" s="50"/>
      <c r="O781" s="50"/>
      <c r="P781" s="50"/>
      <c r="Q781" s="50"/>
      <c r="R781" s="50"/>
      <c r="S781" s="50"/>
      <c r="T781" s="50"/>
      <c r="U781" s="50"/>
      <c r="V781" s="50"/>
    </row>
    <row r="782">
      <c r="A782" s="50"/>
      <c r="B782" s="50"/>
      <c r="C782" s="50"/>
      <c r="D782" s="50"/>
      <c r="E782" s="50"/>
      <c r="F782" s="50"/>
      <c r="G782" s="678"/>
      <c r="H782" s="50"/>
      <c r="I782" s="50"/>
      <c r="J782" s="50"/>
      <c r="K782" s="50"/>
      <c r="L782" s="50"/>
      <c r="M782" s="50"/>
      <c r="N782" s="50"/>
      <c r="O782" s="50"/>
      <c r="P782" s="50"/>
      <c r="Q782" s="50"/>
      <c r="R782" s="50"/>
      <c r="S782" s="50"/>
      <c r="T782" s="50"/>
      <c r="U782" s="50"/>
      <c r="V782" s="50"/>
    </row>
    <row r="783">
      <c r="A783" s="50"/>
      <c r="B783" s="50"/>
      <c r="C783" s="50"/>
      <c r="D783" s="50"/>
      <c r="E783" s="50"/>
      <c r="F783" s="50"/>
      <c r="G783" s="678"/>
      <c r="H783" s="50"/>
      <c r="I783" s="50"/>
      <c r="J783" s="50"/>
      <c r="K783" s="50"/>
      <c r="L783" s="50"/>
      <c r="M783" s="50"/>
      <c r="N783" s="50"/>
      <c r="O783" s="50"/>
      <c r="P783" s="50"/>
      <c r="Q783" s="50"/>
      <c r="R783" s="50"/>
      <c r="S783" s="50"/>
      <c r="T783" s="50"/>
      <c r="U783" s="50"/>
      <c r="V783" s="50"/>
    </row>
    <row r="784">
      <c r="A784" s="50"/>
      <c r="B784" s="50"/>
      <c r="C784" s="50"/>
      <c r="D784" s="50"/>
      <c r="E784" s="50"/>
      <c r="F784" s="50"/>
      <c r="G784" s="678"/>
      <c r="H784" s="50"/>
      <c r="I784" s="50"/>
      <c r="J784" s="50"/>
      <c r="K784" s="50"/>
      <c r="L784" s="50"/>
      <c r="M784" s="50"/>
      <c r="N784" s="50"/>
      <c r="O784" s="50"/>
      <c r="P784" s="50"/>
      <c r="Q784" s="50"/>
      <c r="R784" s="50"/>
      <c r="S784" s="50"/>
      <c r="T784" s="50"/>
      <c r="U784" s="50"/>
      <c r="V784" s="50"/>
    </row>
    <row r="785">
      <c r="A785" s="50"/>
      <c r="B785" s="50"/>
      <c r="C785" s="50"/>
      <c r="D785" s="50"/>
      <c r="E785" s="50"/>
      <c r="F785" s="50"/>
      <c r="G785" s="678"/>
      <c r="H785" s="50"/>
      <c r="I785" s="50"/>
      <c r="J785" s="50"/>
      <c r="K785" s="50"/>
      <c r="L785" s="50"/>
      <c r="M785" s="50"/>
      <c r="N785" s="50"/>
      <c r="O785" s="50"/>
      <c r="P785" s="50"/>
      <c r="Q785" s="50"/>
      <c r="R785" s="50"/>
      <c r="S785" s="50"/>
      <c r="T785" s="50"/>
      <c r="U785" s="50"/>
      <c r="V785" s="50"/>
    </row>
    <row r="786">
      <c r="A786" s="50"/>
      <c r="B786" s="50"/>
      <c r="C786" s="50"/>
      <c r="D786" s="50"/>
      <c r="E786" s="50"/>
      <c r="F786" s="50"/>
      <c r="G786" s="678"/>
      <c r="H786" s="50"/>
      <c r="I786" s="50"/>
      <c r="J786" s="50"/>
      <c r="K786" s="50"/>
      <c r="L786" s="50"/>
      <c r="M786" s="50"/>
      <c r="N786" s="50"/>
      <c r="O786" s="50"/>
      <c r="P786" s="50"/>
      <c r="Q786" s="50"/>
      <c r="R786" s="50"/>
      <c r="S786" s="50"/>
      <c r="T786" s="50"/>
      <c r="U786" s="50"/>
      <c r="V786" s="50"/>
    </row>
    <row r="787">
      <c r="A787" s="50"/>
      <c r="B787" s="50"/>
      <c r="C787" s="50"/>
      <c r="D787" s="50"/>
      <c r="E787" s="50"/>
      <c r="F787" s="50"/>
      <c r="G787" s="678"/>
      <c r="H787" s="50"/>
      <c r="I787" s="50"/>
      <c r="J787" s="50"/>
      <c r="K787" s="50"/>
      <c r="L787" s="50"/>
      <c r="M787" s="50"/>
      <c r="N787" s="50"/>
      <c r="O787" s="50"/>
      <c r="P787" s="50"/>
      <c r="Q787" s="50"/>
      <c r="R787" s="50"/>
      <c r="S787" s="50"/>
      <c r="T787" s="50"/>
      <c r="U787" s="50"/>
      <c r="V787" s="50"/>
    </row>
    <row r="788">
      <c r="A788" s="50"/>
      <c r="B788" s="50"/>
      <c r="C788" s="50"/>
      <c r="D788" s="50"/>
      <c r="E788" s="50"/>
      <c r="F788" s="50"/>
      <c r="G788" s="678"/>
      <c r="H788" s="50"/>
      <c r="I788" s="50"/>
      <c r="J788" s="50"/>
      <c r="K788" s="50"/>
      <c r="L788" s="50"/>
      <c r="M788" s="50"/>
      <c r="N788" s="50"/>
      <c r="O788" s="50"/>
      <c r="P788" s="50"/>
      <c r="Q788" s="50"/>
      <c r="R788" s="50"/>
      <c r="S788" s="50"/>
      <c r="T788" s="50"/>
      <c r="U788" s="50"/>
      <c r="V788" s="50"/>
    </row>
    <row r="789">
      <c r="A789" s="50"/>
      <c r="B789" s="50"/>
      <c r="C789" s="50"/>
      <c r="D789" s="50"/>
      <c r="E789" s="50"/>
      <c r="F789" s="50"/>
      <c r="G789" s="678"/>
      <c r="H789" s="50"/>
      <c r="I789" s="50"/>
      <c r="J789" s="50"/>
      <c r="K789" s="50"/>
      <c r="L789" s="50"/>
      <c r="M789" s="50"/>
      <c r="N789" s="50"/>
      <c r="O789" s="50"/>
      <c r="P789" s="50"/>
      <c r="Q789" s="50"/>
      <c r="R789" s="50"/>
      <c r="S789" s="50"/>
      <c r="T789" s="50"/>
      <c r="U789" s="50"/>
      <c r="V789" s="50"/>
    </row>
    <row r="790">
      <c r="A790" s="50"/>
      <c r="B790" s="50"/>
      <c r="C790" s="50"/>
      <c r="D790" s="50"/>
      <c r="E790" s="50"/>
      <c r="F790" s="50"/>
      <c r="G790" s="678"/>
      <c r="H790" s="50"/>
      <c r="I790" s="50"/>
      <c r="J790" s="50"/>
      <c r="K790" s="50"/>
      <c r="L790" s="50"/>
      <c r="M790" s="50"/>
      <c r="N790" s="50"/>
      <c r="O790" s="50"/>
      <c r="P790" s="50"/>
      <c r="Q790" s="50"/>
      <c r="R790" s="50"/>
      <c r="S790" s="50"/>
      <c r="T790" s="50"/>
      <c r="U790" s="50"/>
      <c r="V790" s="50"/>
    </row>
    <row r="791">
      <c r="A791" s="50"/>
      <c r="B791" s="50"/>
      <c r="C791" s="50"/>
      <c r="D791" s="50"/>
      <c r="E791" s="50"/>
      <c r="F791" s="50"/>
      <c r="G791" s="678"/>
      <c r="H791" s="50"/>
      <c r="I791" s="50"/>
      <c r="J791" s="50"/>
      <c r="K791" s="50"/>
      <c r="L791" s="50"/>
      <c r="M791" s="50"/>
      <c r="N791" s="50"/>
      <c r="O791" s="50"/>
      <c r="P791" s="50"/>
      <c r="Q791" s="50"/>
      <c r="R791" s="50"/>
      <c r="S791" s="50"/>
      <c r="T791" s="50"/>
      <c r="U791" s="50"/>
      <c r="V791" s="50"/>
    </row>
    <row r="792">
      <c r="A792" s="50"/>
      <c r="B792" s="50"/>
      <c r="C792" s="50"/>
      <c r="D792" s="50"/>
      <c r="E792" s="50"/>
      <c r="F792" s="50"/>
      <c r="G792" s="678"/>
      <c r="H792" s="50"/>
      <c r="I792" s="50"/>
      <c r="J792" s="50"/>
      <c r="K792" s="50"/>
      <c r="L792" s="50"/>
      <c r="M792" s="50"/>
      <c r="N792" s="50"/>
      <c r="O792" s="50"/>
      <c r="P792" s="50"/>
      <c r="Q792" s="50"/>
      <c r="R792" s="50"/>
      <c r="S792" s="50"/>
      <c r="T792" s="50"/>
      <c r="U792" s="50"/>
      <c r="V792" s="50"/>
    </row>
    <row r="793">
      <c r="A793" s="50"/>
      <c r="B793" s="50"/>
      <c r="C793" s="50"/>
      <c r="D793" s="50"/>
      <c r="E793" s="50"/>
      <c r="F793" s="50"/>
      <c r="G793" s="678"/>
      <c r="H793" s="50"/>
      <c r="I793" s="50"/>
      <c r="J793" s="50"/>
      <c r="K793" s="50"/>
      <c r="L793" s="50"/>
      <c r="M793" s="50"/>
      <c r="N793" s="50"/>
      <c r="O793" s="50"/>
      <c r="P793" s="50"/>
      <c r="Q793" s="50"/>
      <c r="R793" s="50"/>
      <c r="S793" s="50"/>
      <c r="T793" s="50"/>
      <c r="U793" s="50"/>
      <c r="V793" s="50"/>
    </row>
    <row r="794">
      <c r="A794" s="50"/>
      <c r="B794" s="50"/>
      <c r="C794" s="50"/>
      <c r="D794" s="50"/>
      <c r="E794" s="50"/>
      <c r="F794" s="50"/>
      <c r="G794" s="678"/>
      <c r="H794" s="50"/>
      <c r="I794" s="50"/>
      <c r="J794" s="50"/>
      <c r="K794" s="50"/>
      <c r="L794" s="50"/>
      <c r="M794" s="50"/>
      <c r="N794" s="50"/>
      <c r="O794" s="50"/>
      <c r="P794" s="50"/>
      <c r="Q794" s="50"/>
      <c r="R794" s="50"/>
      <c r="S794" s="50"/>
      <c r="T794" s="50"/>
      <c r="U794" s="50"/>
      <c r="V794" s="50"/>
    </row>
    <row r="795">
      <c r="A795" s="50"/>
      <c r="B795" s="50"/>
      <c r="C795" s="50"/>
      <c r="D795" s="50"/>
      <c r="E795" s="50"/>
      <c r="F795" s="50"/>
      <c r="G795" s="678"/>
      <c r="H795" s="50"/>
      <c r="I795" s="50"/>
      <c r="J795" s="50"/>
      <c r="K795" s="50"/>
      <c r="L795" s="50"/>
      <c r="M795" s="50"/>
      <c r="N795" s="50"/>
      <c r="O795" s="50"/>
      <c r="P795" s="50"/>
      <c r="Q795" s="50"/>
      <c r="R795" s="50"/>
      <c r="S795" s="50"/>
      <c r="T795" s="50"/>
      <c r="U795" s="50"/>
      <c r="V795" s="50"/>
    </row>
    <row r="796">
      <c r="A796" s="50"/>
      <c r="B796" s="50"/>
      <c r="C796" s="50"/>
      <c r="D796" s="50"/>
      <c r="E796" s="50"/>
      <c r="F796" s="50"/>
      <c r="G796" s="678"/>
      <c r="H796" s="50"/>
      <c r="I796" s="50"/>
      <c r="J796" s="50"/>
      <c r="K796" s="50"/>
      <c r="L796" s="50"/>
      <c r="M796" s="50"/>
      <c r="N796" s="50"/>
      <c r="O796" s="50"/>
      <c r="P796" s="50"/>
      <c r="Q796" s="50"/>
      <c r="R796" s="50"/>
      <c r="S796" s="50"/>
      <c r="T796" s="50"/>
      <c r="U796" s="50"/>
      <c r="V796" s="50"/>
    </row>
    <row r="797">
      <c r="A797" s="50"/>
      <c r="B797" s="50"/>
      <c r="C797" s="50"/>
      <c r="D797" s="50"/>
      <c r="E797" s="50"/>
      <c r="F797" s="50"/>
      <c r="G797" s="678"/>
      <c r="H797" s="50"/>
      <c r="I797" s="50"/>
      <c r="J797" s="50"/>
      <c r="K797" s="50"/>
      <c r="L797" s="50"/>
      <c r="M797" s="50"/>
      <c r="N797" s="50"/>
      <c r="O797" s="50"/>
      <c r="P797" s="50"/>
      <c r="Q797" s="50"/>
      <c r="R797" s="50"/>
      <c r="S797" s="50"/>
      <c r="T797" s="50"/>
      <c r="U797" s="50"/>
      <c r="V797" s="50"/>
    </row>
    <row r="798">
      <c r="A798" s="50"/>
      <c r="B798" s="50"/>
      <c r="C798" s="50"/>
      <c r="D798" s="50"/>
      <c r="E798" s="50"/>
      <c r="F798" s="50"/>
      <c r="G798" s="678"/>
      <c r="H798" s="50"/>
      <c r="I798" s="50"/>
      <c r="J798" s="50"/>
      <c r="K798" s="50"/>
      <c r="L798" s="50"/>
      <c r="M798" s="50"/>
      <c r="N798" s="50"/>
      <c r="O798" s="50"/>
      <c r="P798" s="50"/>
      <c r="Q798" s="50"/>
      <c r="R798" s="50"/>
      <c r="S798" s="50"/>
      <c r="T798" s="50"/>
      <c r="U798" s="50"/>
      <c r="V798" s="50"/>
    </row>
    <row r="799">
      <c r="A799" s="50"/>
      <c r="B799" s="50"/>
      <c r="C799" s="50"/>
      <c r="D799" s="50"/>
      <c r="E799" s="50"/>
      <c r="F799" s="50"/>
      <c r="G799" s="678"/>
      <c r="H799" s="50"/>
      <c r="I799" s="50"/>
      <c r="J799" s="50"/>
      <c r="K799" s="50"/>
      <c r="L799" s="50"/>
      <c r="M799" s="50"/>
      <c r="N799" s="50"/>
      <c r="O799" s="50"/>
      <c r="P799" s="50"/>
      <c r="Q799" s="50"/>
      <c r="R799" s="50"/>
      <c r="S799" s="50"/>
      <c r="T799" s="50"/>
      <c r="U799" s="50"/>
      <c r="V799" s="50"/>
    </row>
    <row r="800">
      <c r="A800" s="50"/>
      <c r="B800" s="50"/>
      <c r="C800" s="50"/>
      <c r="D800" s="50"/>
      <c r="E800" s="50"/>
      <c r="F800" s="50"/>
      <c r="G800" s="678"/>
      <c r="H800" s="50"/>
      <c r="I800" s="50"/>
      <c r="J800" s="50"/>
      <c r="K800" s="50"/>
      <c r="L800" s="50"/>
      <c r="M800" s="50"/>
      <c r="N800" s="50"/>
      <c r="O800" s="50"/>
      <c r="P800" s="50"/>
      <c r="Q800" s="50"/>
      <c r="R800" s="50"/>
      <c r="S800" s="50"/>
      <c r="T800" s="50"/>
      <c r="U800" s="50"/>
      <c r="V800" s="50"/>
    </row>
    <row r="801">
      <c r="A801" s="50"/>
      <c r="B801" s="50"/>
      <c r="C801" s="50"/>
      <c r="D801" s="50"/>
      <c r="E801" s="50"/>
      <c r="F801" s="50"/>
      <c r="G801" s="678"/>
      <c r="H801" s="50"/>
      <c r="I801" s="50"/>
      <c r="J801" s="50"/>
      <c r="K801" s="50"/>
      <c r="L801" s="50"/>
      <c r="M801" s="50"/>
      <c r="N801" s="50"/>
      <c r="O801" s="50"/>
      <c r="P801" s="50"/>
      <c r="Q801" s="50"/>
      <c r="R801" s="50"/>
      <c r="S801" s="50"/>
      <c r="T801" s="50"/>
      <c r="U801" s="50"/>
      <c r="V801" s="50"/>
    </row>
    <row r="802">
      <c r="A802" s="50"/>
      <c r="B802" s="50"/>
      <c r="C802" s="50"/>
      <c r="D802" s="50"/>
      <c r="E802" s="50"/>
      <c r="F802" s="50"/>
      <c r="G802" s="678"/>
      <c r="H802" s="50"/>
      <c r="I802" s="50"/>
      <c r="J802" s="50"/>
      <c r="K802" s="50"/>
      <c r="L802" s="50"/>
      <c r="M802" s="50"/>
      <c r="N802" s="50"/>
      <c r="O802" s="50"/>
      <c r="P802" s="50"/>
      <c r="Q802" s="50"/>
      <c r="R802" s="50"/>
      <c r="S802" s="50"/>
      <c r="T802" s="50"/>
      <c r="U802" s="50"/>
      <c r="V802" s="50"/>
    </row>
    <row r="803">
      <c r="A803" s="50"/>
      <c r="B803" s="50"/>
      <c r="C803" s="50"/>
      <c r="D803" s="50"/>
      <c r="E803" s="50"/>
      <c r="F803" s="50"/>
      <c r="G803" s="678"/>
      <c r="H803" s="50"/>
      <c r="I803" s="50"/>
      <c r="J803" s="50"/>
      <c r="K803" s="50"/>
      <c r="L803" s="50"/>
      <c r="M803" s="50"/>
      <c r="N803" s="50"/>
      <c r="O803" s="50"/>
      <c r="P803" s="50"/>
      <c r="Q803" s="50"/>
      <c r="R803" s="50"/>
      <c r="S803" s="50"/>
      <c r="T803" s="50"/>
      <c r="U803" s="50"/>
      <c r="V803" s="50"/>
    </row>
    <row r="804">
      <c r="A804" s="50"/>
      <c r="B804" s="50"/>
      <c r="C804" s="50"/>
      <c r="D804" s="50"/>
      <c r="E804" s="50"/>
      <c r="F804" s="50"/>
      <c r="G804" s="678"/>
      <c r="H804" s="50"/>
      <c r="I804" s="50"/>
      <c r="J804" s="50"/>
      <c r="K804" s="50"/>
      <c r="L804" s="50"/>
      <c r="M804" s="50"/>
      <c r="N804" s="50"/>
      <c r="O804" s="50"/>
      <c r="P804" s="50"/>
      <c r="Q804" s="50"/>
      <c r="R804" s="50"/>
      <c r="S804" s="50"/>
      <c r="T804" s="50"/>
      <c r="U804" s="50"/>
      <c r="V804" s="50"/>
    </row>
    <row r="805">
      <c r="A805" s="50"/>
      <c r="B805" s="50"/>
      <c r="C805" s="50"/>
      <c r="D805" s="50"/>
      <c r="E805" s="50"/>
      <c r="F805" s="50"/>
      <c r="G805" s="678"/>
      <c r="H805" s="50"/>
      <c r="I805" s="50"/>
      <c r="J805" s="50"/>
      <c r="K805" s="50"/>
      <c r="L805" s="50"/>
      <c r="M805" s="50"/>
      <c r="N805" s="50"/>
      <c r="O805" s="50"/>
      <c r="P805" s="50"/>
      <c r="Q805" s="50"/>
      <c r="R805" s="50"/>
      <c r="S805" s="50"/>
      <c r="T805" s="50"/>
      <c r="U805" s="50"/>
      <c r="V805" s="50"/>
    </row>
    <row r="806">
      <c r="A806" s="50"/>
      <c r="B806" s="50"/>
      <c r="C806" s="50"/>
      <c r="D806" s="50"/>
      <c r="E806" s="50"/>
      <c r="F806" s="50"/>
      <c r="G806" s="678"/>
      <c r="H806" s="50"/>
      <c r="I806" s="50"/>
      <c r="J806" s="50"/>
      <c r="K806" s="50"/>
      <c r="L806" s="50"/>
      <c r="M806" s="50"/>
      <c r="N806" s="50"/>
      <c r="O806" s="50"/>
      <c r="P806" s="50"/>
      <c r="Q806" s="50"/>
      <c r="R806" s="50"/>
      <c r="S806" s="50"/>
      <c r="T806" s="50"/>
      <c r="U806" s="50"/>
      <c r="V806" s="50"/>
    </row>
    <row r="807">
      <c r="A807" s="50"/>
      <c r="B807" s="50"/>
      <c r="C807" s="50"/>
      <c r="D807" s="50"/>
      <c r="E807" s="50"/>
      <c r="F807" s="50"/>
      <c r="G807" s="678"/>
      <c r="H807" s="50"/>
      <c r="I807" s="50"/>
      <c r="J807" s="50"/>
      <c r="K807" s="50"/>
      <c r="L807" s="50"/>
      <c r="M807" s="50"/>
      <c r="N807" s="50"/>
      <c r="O807" s="50"/>
      <c r="P807" s="50"/>
      <c r="Q807" s="50"/>
      <c r="R807" s="50"/>
      <c r="S807" s="50"/>
      <c r="T807" s="50"/>
      <c r="U807" s="50"/>
      <c r="V807" s="50"/>
    </row>
    <row r="808">
      <c r="A808" s="50"/>
      <c r="B808" s="50"/>
      <c r="C808" s="50"/>
      <c r="D808" s="50"/>
      <c r="E808" s="50"/>
      <c r="F808" s="50"/>
      <c r="G808" s="678"/>
      <c r="H808" s="50"/>
      <c r="I808" s="50"/>
      <c r="J808" s="50"/>
      <c r="K808" s="50"/>
      <c r="L808" s="50"/>
      <c r="M808" s="50"/>
      <c r="N808" s="50"/>
      <c r="O808" s="50"/>
      <c r="P808" s="50"/>
      <c r="Q808" s="50"/>
      <c r="R808" s="50"/>
      <c r="S808" s="50"/>
      <c r="T808" s="50"/>
      <c r="U808" s="50"/>
      <c r="V808" s="50"/>
    </row>
    <row r="809">
      <c r="A809" s="50"/>
      <c r="B809" s="50"/>
      <c r="C809" s="50"/>
      <c r="D809" s="50"/>
      <c r="E809" s="50"/>
      <c r="F809" s="50"/>
      <c r="G809" s="678"/>
      <c r="H809" s="50"/>
      <c r="I809" s="50"/>
      <c r="J809" s="50"/>
      <c r="K809" s="50"/>
      <c r="L809" s="50"/>
      <c r="M809" s="50"/>
      <c r="N809" s="50"/>
      <c r="O809" s="50"/>
      <c r="P809" s="50"/>
      <c r="Q809" s="50"/>
      <c r="R809" s="50"/>
      <c r="S809" s="50"/>
      <c r="T809" s="50"/>
      <c r="U809" s="50"/>
      <c r="V809" s="50"/>
    </row>
    <row r="810">
      <c r="A810" s="50"/>
      <c r="B810" s="50"/>
      <c r="C810" s="50"/>
      <c r="D810" s="50"/>
      <c r="E810" s="50"/>
      <c r="F810" s="50"/>
      <c r="G810" s="678"/>
      <c r="H810" s="50"/>
      <c r="I810" s="50"/>
      <c r="J810" s="50"/>
      <c r="K810" s="50"/>
      <c r="L810" s="50"/>
      <c r="M810" s="50"/>
      <c r="N810" s="50"/>
      <c r="O810" s="50"/>
      <c r="P810" s="50"/>
      <c r="Q810" s="50"/>
      <c r="R810" s="50"/>
      <c r="S810" s="50"/>
      <c r="T810" s="50"/>
      <c r="U810" s="50"/>
      <c r="V810" s="50"/>
    </row>
    <row r="811">
      <c r="A811" s="50"/>
      <c r="B811" s="50"/>
      <c r="C811" s="50"/>
      <c r="D811" s="50"/>
      <c r="E811" s="50"/>
      <c r="F811" s="50"/>
      <c r="G811" s="678"/>
      <c r="H811" s="50"/>
      <c r="I811" s="50"/>
      <c r="J811" s="50"/>
      <c r="K811" s="50"/>
      <c r="L811" s="50"/>
      <c r="M811" s="50"/>
      <c r="N811" s="50"/>
      <c r="O811" s="50"/>
      <c r="P811" s="50"/>
      <c r="Q811" s="50"/>
      <c r="R811" s="50"/>
      <c r="S811" s="50"/>
      <c r="T811" s="50"/>
      <c r="U811" s="50"/>
      <c r="V811" s="50"/>
    </row>
    <row r="812">
      <c r="A812" s="50"/>
      <c r="B812" s="50"/>
      <c r="C812" s="50"/>
      <c r="D812" s="50"/>
      <c r="E812" s="50"/>
      <c r="F812" s="50"/>
      <c r="G812" s="678"/>
      <c r="H812" s="50"/>
      <c r="I812" s="50"/>
      <c r="J812" s="50"/>
      <c r="K812" s="50"/>
      <c r="L812" s="50"/>
      <c r="M812" s="50"/>
      <c r="N812" s="50"/>
      <c r="O812" s="50"/>
      <c r="P812" s="50"/>
      <c r="Q812" s="50"/>
      <c r="R812" s="50"/>
      <c r="S812" s="50"/>
      <c r="T812" s="50"/>
      <c r="U812" s="50"/>
      <c r="V812" s="50"/>
    </row>
    <row r="813">
      <c r="A813" s="50"/>
      <c r="B813" s="50"/>
      <c r="C813" s="50"/>
      <c r="D813" s="50"/>
      <c r="E813" s="50"/>
      <c r="F813" s="50"/>
      <c r="G813" s="678"/>
      <c r="H813" s="50"/>
      <c r="I813" s="50"/>
      <c r="J813" s="50"/>
      <c r="K813" s="50"/>
      <c r="L813" s="50"/>
      <c r="M813" s="50"/>
      <c r="N813" s="50"/>
      <c r="O813" s="50"/>
      <c r="P813" s="50"/>
      <c r="Q813" s="50"/>
      <c r="R813" s="50"/>
      <c r="S813" s="50"/>
      <c r="T813" s="50"/>
      <c r="U813" s="50"/>
      <c r="V813" s="50"/>
    </row>
    <row r="814">
      <c r="A814" s="50"/>
      <c r="B814" s="50"/>
      <c r="C814" s="50"/>
      <c r="D814" s="50"/>
      <c r="E814" s="50"/>
      <c r="F814" s="50"/>
      <c r="G814" s="678"/>
      <c r="H814" s="50"/>
      <c r="I814" s="50"/>
      <c r="J814" s="50"/>
      <c r="K814" s="50"/>
      <c r="L814" s="50"/>
      <c r="M814" s="50"/>
      <c r="N814" s="50"/>
      <c r="O814" s="50"/>
      <c r="P814" s="50"/>
      <c r="Q814" s="50"/>
      <c r="R814" s="50"/>
      <c r="S814" s="50"/>
      <c r="T814" s="50"/>
      <c r="U814" s="50"/>
      <c r="V814" s="50"/>
    </row>
    <row r="815">
      <c r="A815" s="50"/>
      <c r="B815" s="50"/>
      <c r="C815" s="50"/>
      <c r="D815" s="50"/>
      <c r="E815" s="50"/>
      <c r="F815" s="50"/>
      <c r="G815" s="678"/>
      <c r="H815" s="50"/>
      <c r="I815" s="50"/>
      <c r="J815" s="50"/>
      <c r="K815" s="50"/>
      <c r="L815" s="50"/>
      <c r="M815" s="50"/>
      <c r="N815" s="50"/>
      <c r="O815" s="50"/>
      <c r="P815" s="50"/>
      <c r="Q815" s="50"/>
      <c r="R815" s="50"/>
      <c r="S815" s="50"/>
      <c r="T815" s="50"/>
      <c r="U815" s="50"/>
      <c r="V815" s="50"/>
    </row>
    <row r="816">
      <c r="A816" s="50"/>
      <c r="B816" s="50"/>
      <c r="C816" s="50"/>
      <c r="D816" s="50"/>
      <c r="E816" s="50"/>
      <c r="F816" s="50"/>
      <c r="G816" s="678"/>
      <c r="H816" s="50"/>
      <c r="I816" s="50"/>
      <c r="J816" s="50"/>
      <c r="K816" s="50"/>
      <c r="L816" s="50"/>
      <c r="M816" s="50"/>
      <c r="N816" s="50"/>
      <c r="O816" s="50"/>
      <c r="P816" s="50"/>
      <c r="Q816" s="50"/>
      <c r="R816" s="50"/>
      <c r="S816" s="50"/>
      <c r="T816" s="50"/>
      <c r="U816" s="50"/>
      <c r="V816" s="50"/>
    </row>
    <row r="817">
      <c r="A817" s="50"/>
      <c r="B817" s="50"/>
      <c r="C817" s="50"/>
      <c r="D817" s="50"/>
      <c r="E817" s="50"/>
      <c r="F817" s="50"/>
      <c r="G817" s="678"/>
      <c r="H817" s="50"/>
      <c r="I817" s="50"/>
      <c r="J817" s="50"/>
      <c r="K817" s="50"/>
      <c r="L817" s="50"/>
      <c r="M817" s="50"/>
      <c r="N817" s="50"/>
      <c r="O817" s="50"/>
      <c r="P817" s="50"/>
      <c r="Q817" s="50"/>
      <c r="R817" s="50"/>
      <c r="S817" s="50"/>
      <c r="T817" s="50"/>
      <c r="U817" s="50"/>
      <c r="V817" s="50"/>
    </row>
    <row r="818">
      <c r="A818" s="50"/>
      <c r="B818" s="50"/>
      <c r="C818" s="50"/>
      <c r="D818" s="50"/>
      <c r="E818" s="50"/>
      <c r="F818" s="50"/>
      <c r="G818" s="678"/>
      <c r="H818" s="50"/>
      <c r="I818" s="50"/>
      <c r="J818" s="50"/>
      <c r="K818" s="50"/>
      <c r="L818" s="50"/>
      <c r="M818" s="50"/>
      <c r="N818" s="50"/>
      <c r="O818" s="50"/>
      <c r="P818" s="50"/>
      <c r="Q818" s="50"/>
      <c r="R818" s="50"/>
      <c r="S818" s="50"/>
      <c r="T818" s="50"/>
      <c r="U818" s="50"/>
      <c r="V818" s="50"/>
    </row>
    <row r="819">
      <c r="A819" s="50"/>
      <c r="B819" s="50"/>
      <c r="C819" s="50"/>
      <c r="D819" s="50"/>
      <c r="E819" s="50"/>
      <c r="F819" s="50"/>
      <c r="G819" s="678"/>
      <c r="H819" s="50"/>
      <c r="I819" s="50"/>
      <c r="J819" s="50"/>
      <c r="K819" s="50"/>
      <c r="L819" s="50"/>
      <c r="M819" s="50"/>
      <c r="N819" s="50"/>
      <c r="O819" s="50"/>
      <c r="P819" s="50"/>
      <c r="Q819" s="50"/>
      <c r="R819" s="50"/>
      <c r="S819" s="50"/>
      <c r="T819" s="50"/>
      <c r="U819" s="50"/>
      <c r="V819" s="50"/>
    </row>
    <row r="820">
      <c r="A820" s="50"/>
      <c r="B820" s="50"/>
      <c r="C820" s="50"/>
      <c r="D820" s="50"/>
      <c r="E820" s="50"/>
      <c r="F820" s="50"/>
      <c r="G820" s="678"/>
      <c r="H820" s="50"/>
      <c r="I820" s="50"/>
      <c r="J820" s="50"/>
      <c r="K820" s="50"/>
      <c r="L820" s="50"/>
      <c r="M820" s="50"/>
      <c r="N820" s="50"/>
      <c r="O820" s="50"/>
      <c r="P820" s="50"/>
      <c r="Q820" s="50"/>
      <c r="R820" s="50"/>
      <c r="S820" s="50"/>
      <c r="T820" s="50"/>
      <c r="U820" s="50"/>
      <c r="V820" s="50"/>
    </row>
    <row r="821">
      <c r="A821" s="50"/>
      <c r="B821" s="50"/>
      <c r="C821" s="50"/>
      <c r="D821" s="50"/>
      <c r="E821" s="50"/>
      <c r="F821" s="50"/>
      <c r="G821" s="678"/>
      <c r="H821" s="50"/>
      <c r="I821" s="50"/>
      <c r="J821" s="50"/>
      <c r="K821" s="50"/>
      <c r="L821" s="50"/>
      <c r="M821" s="50"/>
      <c r="N821" s="50"/>
      <c r="O821" s="50"/>
      <c r="P821" s="50"/>
      <c r="Q821" s="50"/>
      <c r="R821" s="50"/>
      <c r="S821" s="50"/>
      <c r="T821" s="50"/>
      <c r="U821" s="50"/>
      <c r="V821" s="50"/>
    </row>
    <row r="822">
      <c r="A822" s="50"/>
      <c r="B822" s="50"/>
      <c r="C822" s="50"/>
      <c r="D822" s="50"/>
      <c r="E822" s="50"/>
      <c r="F822" s="50"/>
      <c r="G822" s="678"/>
      <c r="H822" s="50"/>
      <c r="I822" s="50"/>
      <c r="J822" s="50"/>
      <c r="K822" s="50"/>
      <c r="L822" s="50"/>
      <c r="M822" s="50"/>
      <c r="N822" s="50"/>
      <c r="O822" s="50"/>
      <c r="P822" s="50"/>
      <c r="Q822" s="50"/>
      <c r="R822" s="50"/>
      <c r="S822" s="50"/>
      <c r="T822" s="50"/>
      <c r="U822" s="50"/>
      <c r="V822" s="50"/>
    </row>
    <row r="823">
      <c r="A823" s="50"/>
      <c r="B823" s="50"/>
      <c r="C823" s="50"/>
      <c r="D823" s="50"/>
      <c r="E823" s="50"/>
      <c r="F823" s="50"/>
      <c r="G823" s="678"/>
      <c r="H823" s="50"/>
      <c r="I823" s="50"/>
      <c r="J823" s="50"/>
      <c r="K823" s="50"/>
      <c r="L823" s="50"/>
      <c r="M823" s="50"/>
      <c r="N823" s="50"/>
      <c r="O823" s="50"/>
      <c r="P823" s="50"/>
      <c r="Q823" s="50"/>
      <c r="R823" s="50"/>
      <c r="S823" s="50"/>
      <c r="T823" s="50"/>
      <c r="U823" s="50"/>
      <c r="V823" s="50"/>
    </row>
    <row r="824">
      <c r="A824" s="50"/>
      <c r="B824" s="50"/>
      <c r="C824" s="50"/>
      <c r="D824" s="50"/>
      <c r="E824" s="50"/>
      <c r="F824" s="50"/>
      <c r="G824" s="678"/>
      <c r="H824" s="50"/>
      <c r="I824" s="50"/>
      <c r="J824" s="50"/>
      <c r="K824" s="50"/>
      <c r="L824" s="50"/>
      <c r="M824" s="50"/>
      <c r="N824" s="50"/>
      <c r="O824" s="50"/>
      <c r="P824" s="50"/>
      <c r="Q824" s="50"/>
      <c r="R824" s="50"/>
      <c r="S824" s="50"/>
      <c r="T824" s="50"/>
      <c r="U824" s="50"/>
      <c r="V824" s="50"/>
    </row>
    <row r="825">
      <c r="A825" s="50"/>
      <c r="B825" s="50"/>
      <c r="C825" s="50"/>
      <c r="D825" s="50"/>
      <c r="E825" s="50"/>
      <c r="F825" s="50"/>
      <c r="G825" s="678"/>
      <c r="H825" s="50"/>
      <c r="I825" s="50"/>
      <c r="J825" s="50"/>
      <c r="K825" s="50"/>
      <c r="L825" s="50"/>
      <c r="M825" s="50"/>
      <c r="N825" s="50"/>
      <c r="O825" s="50"/>
      <c r="P825" s="50"/>
      <c r="Q825" s="50"/>
      <c r="R825" s="50"/>
      <c r="S825" s="50"/>
      <c r="T825" s="50"/>
      <c r="U825" s="50"/>
      <c r="V825" s="50"/>
    </row>
    <row r="826">
      <c r="A826" s="50"/>
      <c r="B826" s="50"/>
      <c r="C826" s="50"/>
      <c r="D826" s="50"/>
      <c r="E826" s="50"/>
      <c r="F826" s="50"/>
      <c r="G826" s="678"/>
      <c r="H826" s="50"/>
      <c r="I826" s="50"/>
      <c r="J826" s="50"/>
      <c r="K826" s="50"/>
      <c r="L826" s="50"/>
      <c r="M826" s="50"/>
      <c r="N826" s="50"/>
      <c r="O826" s="50"/>
      <c r="P826" s="50"/>
      <c r="Q826" s="50"/>
      <c r="R826" s="50"/>
      <c r="S826" s="50"/>
      <c r="T826" s="50"/>
      <c r="U826" s="50"/>
      <c r="V826" s="50"/>
    </row>
    <row r="827">
      <c r="A827" s="50"/>
      <c r="B827" s="50"/>
      <c r="C827" s="50"/>
      <c r="D827" s="50"/>
      <c r="E827" s="50"/>
      <c r="F827" s="50"/>
      <c r="G827" s="678"/>
      <c r="H827" s="50"/>
      <c r="I827" s="50"/>
      <c r="J827" s="50"/>
      <c r="K827" s="50"/>
      <c r="L827" s="50"/>
      <c r="M827" s="50"/>
      <c r="N827" s="50"/>
      <c r="O827" s="50"/>
      <c r="P827" s="50"/>
      <c r="Q827" s="50"/>
      <c r="R827" s="50"/>
      <c r="S827" s="50"/>
      <c r="T827" s="50"/>
      <c r="U827" s="50"/>
      <c r="V827" s="50"/>
    </row>
    <row r="828">
      <c r="A828" s="50"/>
      <c r="B828" s="50"/>
      <c r="C828" s="50"/>
      <c r="D828" s="50"/>
      <c r="E828" s="50"/>
      <c r="F828" s="50"/>
      <c r="G828" s="678"/>
      <c r="H828" s="50"/>
      <c r="I828" s="50"/>
      <c r="J828" s="50"/>
      <c r="K828" s="50"/>
      <c r="L828" s="50"/>
      <c r="M828" s="50"/>
      <c r="N828" s="50"/>
      <c r="O828" s="50"/>
      <c r="P828" s="50"/>
      <c r="Q828" s="50"/>
      <c r="R828" s="50"/>
      <c r="S828" s="50"/>
      <c r="T828" s="50"/>
      <c r="U828" s="50"/>
      <c r="V828" s="50"/>
    </row>
    <row r="829">
      <c r="A829" s="50"/>
      <c r="B829" s="50"/>
      <c r="C829" s="50"/>
      <c r="D829" s="50"/>
      <c r="E829" s="50"/>
      <c r="F829" s="50"/>
      <c r="G829" s="678"/>
      <c r="H829" s="50"/>
      <c r="I829" s="50"/>
      <c r="J829" s="50"/>
      <c r="K829" s="50"/>
      <c r="L829" s="50"/>
      <c r="M829" s="50"/>
      <c r="N829" s="50"/>
      <c r="O829" s="50"/>
      <c r="P829" s="50"/>
      <c r="Q829" s="50"/>
      <c r="R829" s="50"/>
      <c r="S829" s="50"/>
      <c r="T829" s="50"/>
      <c r="U829" s="50"/>
      <c r="V829" s="50"/>
    </row>
    <row r="830">
      <c r="A830" s="50"/>
      <c r="B830" s="50"/>
      <c r="C830" s="50"/>
      <c r="D830" s="50"/>
      <c r="E830" s="50"/>
      <c r="F830" s="50"/>
      <c r="G830" s="678"/>
      <c r="H830" s="50"/>
      <c r="I830" s="50"/>
      <c r="J830" s="50"/>
      <c r="K830" s="50"/>
      <c r="L830" s="50"/>
      <c r="M830" s="50"/>
      <c r="N830" s="50"/>
      <c r="O830" s="50"/>
      <c r="P830" s="50"/>
      <c r="Q830" s="50"/>
      <c r="R830" s="50"/>
      <c r="S830" s="50"/>
      <c r="T830" s="50"/>
      <c r="U830" s="50"/>
      <c r="V830" s="50"/>
    </row>
    <row r="831">
      <c r="A831" s="50"/>
      <c r="B831" s="50"/>
      <c r="C831" s="50"/>
      <c r="D831" s="50"/>
      <c r="E831" s="50"/>
      <c r="F831" s="50"/>
      <c r="G831" s="678"/>
      <c r="H831" s="50"/>
      <c r="I831" s="50"/>
      <c r="J831" s="50"/>
      <c r="K831" s="50"/>
      <c r="L831" s="50"/>
      <c r="M831" s="50"/>
      <c r="N831" s="50"/>
      <c r="O831" s="50"/>
      <c r="P831" s="50"/>
      <c r="Q831" s="50"/>
      <c r="R831" s="50"/>
      <c r="S831" s="50"/>
      <c r="T831" s="50"/>
      <c r="U831" s="50"/>
      <c r="V831" s="50"/>
    </row>
    <row r="832">
      <c r="A832" s="50"/>
      <c r="B832" s="50"/>
      <c r="C832" s="50"/>
      <c r="D832" s="50"/>
      <c r="E832" s="50"/>
      <c r="F832" s="50"/>
      <c r="G832" s="678"/>
      <c r="H832" s="50"/>
      <c r="I832" s="50"/>
      <c r="J832" s="50"/>
      <c r="K832" s="50"/>
      <c r="L832" s="50"/>
      <c r="M832" s="50"/>
      <c r="N832" s="50"/>
      <c r="O832" s="50"/>
      <c r="P832" s="50"/>
      <c r="Q832" s="50"/>
      <c r="R832" s="50"/>
      <c r="S832" s="50"/>
      <c r="T832" s="50"/>
      <c r="U832" s="50"/>
      <c r="V832" s="50"/>
    </row>
    <row r="833">
      <c r="A833" s="50"/>
      <c r="B833" s="50"/>
      <c r="C833" s="50"/>
      <c r="D833" s="50"/>
      <c r="E833" s="50"/>
      <c r="F833" s="50"/>
      <c r="G833" s="678"/>
      <c r="H833" s="50"/>
      <c r="I833" s="50"/>
      <c r="J833" s="50"/>
      <c r="K833" s="50"/>
      <c r="L833" s="50"/>
      <c r="M833" s="50"/>
      <c r="N833" s="50"/>
      <c r="O833" s="50"/>
      <c r="P833" s="50"/>
      <c r="Q833" s="50"/>
      <c r="R833" s="50"/>
      <c r="S833" s="50"/>
      <c r="T833" s="50"/>
      <c r="U833" s="50"/>
      <c r="V833" s="50"/>
    </row>
    <row r="834">
      <c r="A834" s="50"/>
      <c r="B834" s="50"/>
      <c r="C834" s="50"/>
      <c r="D834" s="50"/>
      <c r="E834" s="50"/>
      <c r="F834" s="50"/>
      <c r="G834" s="678"/>
      <c r="H834" s="50"/>
      <c r="I834" s="50"/>
      <c r="J834" s="50"/>
      <c r="K834" s="50"/>
      <c r="L834" s="50"/>
      <c r="M834" s="50"/>
      <c r="N834" s="50"/>
      <c r="O834" s="50"/>
      <c r="P834" s="50"/>
      <c r="Q834" s="50"/>
      <c r="R834" s="50"/>
      <c r="S834" s="50"/>
      <c r="T834" s="50"/>
      <c r="U834" s="50"/>
      <c r="V834" s="50"/>
    </row>
    <row r="835">
      <c r="A835" s="50"/>
      <c r="B835" s="50"/>
      <c r="C835" s="50"/>
      <c r="D835" s="50"/>
      <c r="E835" s="50"/>
      <c r="F835" s="50"/>
      <c r="G835" s="678"/>
      <c r="H835" s="50"/>
      <c r="I835" s="50"/>
      <c r="J835" s="50"/>
      <c r="K835" s="50"/>
      <c r="L835" s="50"/>
      <c r="M835" s="50"/>
      <c r="N835" s="50"/>
      <c r="O835" s="50"/>
      <c r="P835" s="50"/>
      <c r="Q835" s="50"/>
      <c r="R835" s="50"/>
      <c r="S835" s="50"/>
      <c r="T835" s="50"/>
      <c r="U835" s="50"/>
      <c r="V835" s="50"/>
    </row>
    <row r="836">
      <c r="A836" s="50"/>
      <c r="B836" s="50"/>
      <c r="C836" s="50"/>
      <c r="D836" s="50"/>
      <c r="E836" s="50"/>
      <c r="F836" s="50"/>
      <c r="G836" s="678"/>
      <c r="H836" s="50"/>
      <c r="I836" s="50"/>
      <c r="J836" s="50"/>
      <c r="K836" s="50"/>
      <c r="L836" s="50"/>
      <c r="M836" s="50"/>
      <c r="N836" s="50"/>
      <c r="O836" s="50"/>
      <c r="P836" s="50"/>
      <c r="Q836" s="50"/>
      <c r="R836" s="50"/>
      <c r="S836" s="50"/>
      <c r="T836" s="50"/>
      <c r="U836" s="50"/>
      <c r="V836" s="50"/>
    </row>
    <row r="837">
      <c r="A837" s="50"/>
      <c r="B837" s="50"/>
      <c r="C837" s="50"/>
      <c r="D837" s="50"/>
      <c r="E837" s="50"/>
      <c r="F837" s="50"/>
      <c r="G837" s="678"/>
      <c r="H837" s="50"/>
      <c r="I837" s="50"/>
      <c r="J837" s="50"/>
      <c r="K837" s="50"/>
      <c r="L837" s="50"/>
      <c r="M837" s="50"/>
      <c r="N837" s="50"/>
      <c r="O837" s="50"/>
      <c r="P837" s="50"/>
      <c r="Q837" s="50"/>
      <c r="R837" s="50"/>
      <c r="S837" s="50"/>
      <c r="T837" s="50"/>
      <c r="U837" s="50"/>
      <c r="V837" s="50"/>
    </row>
    <row r="838">
      <c r="A838" s="50"/>
      <c r="B838" s="50"/>
      <c r="C838" s="50"/>
      <c r="D838" s="50"/>
      <c r="E838" s="50"/>
      <c r="F838" s="50"/>
      <c r="G838" s="678"/>
      <c r="H838" s="50"/>
      <c r="I838" s="50"/>
      <c r="J838" s="50"/>
      <c r="K838" s="50"/>
      <c r="L838" s="50"/>
      <c r="M838" s="50"/>
      <c r="N838" s="50"/>
      <c r="O838" s="50"/>
      <c r="P838" s="50"/>
      <c r="Q838" s="50"/>
      <c r="R838" s="50"/>
      <c r="S838" s="50"/>
      <c r="T838" s="50"/>
      <c r="U838" s="50"/>
      <c r="V838" s="50"/>
    </row>
    <row r="839">
      <c r="A839" s="50"/>
      <c r="B839" s="50"/>
      <c r="C839" s="50"/>
      <c r="D839" s="50"/>
      <c r="E839" s="50"/>
      <c r="F839" s="50"/>
      <c r="G839" s="678"/>
      <c r="H839" s="50"/>
      <c r="I839" s="50"/>
      <c r="J839" s="50"/>
      <c r="K839" s="50"/>
      <c r="L839" s="50"/>
      <c r="M839" s="50"/>
      <c r="N839" s="50"/>
      <c r="O839" s="50"/>
      <c r="P839" s="50"/>
      <c r="Q839" s="50"/>
      <c r="R839" s="50"/>
      <c r="S839" s="50"/>
      <c r="T839" s="50"/>
      <c r="U839" s="50"/>
      <c r="V839" s="50"/>
    </row>
    <row r="840">
      <c r="A840" s="50"/>
      <c r="B840" s="50"/>
      <c r="C840" s="50"/>
      <c r="D840" s="50"/>
      <c r="E840" s="50"/>
      <c r="F840" s="50"/>
      <c r="G840" s="678"/>
      <c r="H840" s="50"/>
      <c r="I840" s="50"/>
      <c r="J840" s="50"/>
      <c r="K840" s="50"/>
      <c r="L840" s="50"/>
      <c r="M840" s="50"/>
      <c r="N840" s="50"/>
      <c r="O840" s="50"/>
      <c r="P840" s="50"/>
      <c r="Q840" s="50"/>
      <c r="R840" s="50"/>
      <c r="S840" s="50"/>
      <c r="T840" s="50"/>
      <c r="U840" s="50"/>
      <c r="V840" s="50"/>
    </row>
    <row r="841">
      <c r="A841" s="50"/>
      <c r="B841" s="50"/>
      <c r="C841" s="50"/>
      <c r="D841" s="50"/>
      <c r="E841" s="50"/>
      <c r="F841" s="50"/>
      <c r="G841" s="678"/>
      <c r="H841" s="50"/>
      <c r="I841" s="50"/>
      <c r="J841" s="50"/>
      <c r="K841" s="50"/>
      <c r="L841" s="50"/>
      <c r="M841" s="50"/>
      <c r="N841" s="50"/>
      <c r="O841" s="50"/>
      <c r="P841" s="50"/>
      <c r="Q841" s="50"/>
      <c r="R841" s="50"/>
      <c r="S841" s="50"/>
      <c r="T841" s="50"/>
      <c r="U841" s="50"/>
      <c r="V841" s="50"/>
    </row>
    <row r="842">
      <c r="A842" s="50"/>
      <c r="B842" s="50"/>
      <c r="C842" s="50"/>
      <c r="D842" s="50"/>
      <c r="E842" s="50"/>
      <c r="F842" s="50"/>
      <c r="G842" s="678"/>
      <c r="H842" s="50"/>
      <c r="I842" s="50"/>
      <c r="J842" s="50"/>
      <c r="K842" s="50"/>
      <c r="L842" s="50"/>
      <c r="M842" s="50"/>
      <c r="N842" s="50"/>
      <c r="O842" s="50"/>
      <c r="P842" s="50"/>
      <c r="Q842" s="50"/>
      <c r="R842" s="50"/>
      <c r="S842" s="50"/>
      <c r="T842" s="50"/>
      <c r="U842" s="50"/>
      <c r="V842" s="50"/>
    </row>
    <row r="843">
      <c r="A843" s="50"/>
      <c r="B843" s="50"/>
      <c r="C843" s="50"/>
      <c r="D843" s="50"/>
      <c r="E843" s="50"/>
      <c r="F843" s="50"/>
      <c r="G843" s="678"/>
      <c r="H843" s="50"/>
      <c r="I843" s="50"/>
      <c r="J843" s="50"/>
      <c r="K843" s="50"/>
      <c r="L843" s="50"/>
      <c r="M843" s="50"/>
      <c r="N843" s="50"/>
      <c r="O843" s="50"/>
      <c r="P843" s="50"/>
      <c r="Q843" s="50"/>
      <c r="R843" s="50"/>
      <c r="S843" s="50"/>
      <c r="T843" s="50"/>
      <c r="U843" s="50"/>
      <c r="V843" s="50"/>
    </row>
    <row r="844">
      <c r="A844" s="50"/>
      <c r="B844" s="50"/>
      <c r="C844" s="50"/>
      <c r="D844" s="50"/>
      <c r="E844" s="50"/>
      <c r="F844" s="50"/>
      <c r="G844" s="678"/>
      <c r="H844" s="50"/>
      <c r="I844" s="50"/>
      <c r="J844" s="50"/>
      <c r="K844" s="50"/>
      <c r="L844" s="50"/>
      <c r="M844" s="50"/>
      <c r="N844" s="50"/>
      <c r="O844" s="50"/>
      <c r="P844" s="50"/>
      <c r="Q844" s="50"/>
      <c r="R844" s="50"/>
      <c r="S844" s="50"/>
      <c r="T844" s="50"/>
      <c r="U844" s="50"/>
      <c r="V844" s="50"/>
    </row>
    <row r="845">
      <c r="A845" s="50"/>
      <c r="B845" s="50"/>
      <c r="C845" s="50"/>
      <c r="D845" s="50"/>
      <c r="E845" s="50"/>
      <c r="F845" s="50"/>
      <c r="G845" s="678"/>
      <c r="H845" s="50"/>
      <c r="I845" s="50"/>
      <c r="J845" s="50"/>
      <c r="K845" s="50"/>
      <c r="L845" s="50"/>
      <c r="M845" s="50"/>
      <c r="N845" s="50"/>
      <c r="O845" s="50"/>
      <c r="P845" s="50"/>
      <c r="Q845" s="50"/>
      <c r="R845" s="50"/>
      <c r="S845" s="50"/>
      <c r="T845" s="50"/>
      <c r="U845" s="50"/>
      <c r="V845" s="50"/>
    </row>
    <row r="846">
      <c r="A846" s="50"/>
      <c r="B846" s="50"/>
      <c r="C846" s="50"/>
      <c r="D846" s="50"/>
      <c r="E846" s="50"/>
      <c r="F846" s="50"/>
      <c r="G846" s="678"/>
      <c r="H846" s="50"/>
      <c r="I846" s="50"/>
      <c r="J846" s="50"/>
      <c r="K846" s="50"/>
      <c r="L846" s="50"/>
      <c r="M846" s="50"/>
      <c r="N846" s="50"/>
      <c r="O846" s="50"/>
      <c r="P846" s="50"/>
      <c r="Q846" s="50"/>
      <c r="R846" s="50"/>
      <c r="S846" s="50"/>
      <c r="T846" s="50"/>
      <c r="U846" s="50"/>
      <c r="V846" s="50"/>
    </row>
    <row r="847">
      <c r="A847" s="50"/>
      <c r="B847" s="50"/>
      <c r="C847" s="50"/>
      <c r="D847" s="50"/>
      <c r="E847" s="50"/>
      <c r="F847" s="50"/>
      <c r="G847" s="678"/>
      <c r="H847" s="50"/>
      <c r="I847" s="50"/>
      <c r="J847" s="50"/>
      <c r="K847" s="50"/>
      <c r="L847" s="50"/>
      <c r="M847" s="50"/>
      <c r="N847" s="50"/>
      <c r="O847" s="50"/>
      <c r="P847" s="50"/>
      <c r="Q847" s="50"/>
      <c r="R847" s="50"/>
      <c r="S847" s="50"/>
      <c r="T847" s="50"/>
      <c r="U847" s="50"/>
      <c r="V847" s="50"/>
    </row>
    <row r="848">
      <c r="A848" s="50"/>
      <c r="B848" s="50"/>
      <c r="C848" s="50"/>
      <c r="D848" s="50"/>
      <c r="E848" s="50"/>
      <c r="F848" s="50"/>
      <c r="G848" s="678"/>
      <c r="H848" s="50"/>
      <c r="I848" s="50"/>
      <c r="J848" s="50"/>
      <c r="K848" s="50"/>
      <c r="L848" s="50"/>
      <c r="M848" s="50"/>
      <c r="N848" s="50"/>
      <c r="O848" s="50"/>
      <c r="P848" s="50"/>
      <c r="Q848" s="50"/>
      <c r="R848" s="50"/>
      <c r="S848" s="50"/>
      <c r="T848" s="50"/>
      <c r="U848" s="50"/>
      <c r="V848" s="50"/>
    </row>
    <row r="849">
      <c r="A849" s="50"/>
      <c r="B849" s="50"/>
      <c r="C849" s="50"/>
      <c r="D849" s="50"/>
      <c r="E849" s="50"/>
      <c r="F849" s="50"/>
      <c r="G849" s="678"/>
      <c r="H849" s="50"/>
      <c r="I849" s="50"/>
      <c r="J849" s="50"/>
      <c r="K849" s="50"/>
      <c r="L849" s="50"/>
      <c r="M849" s="50"/>
      <c r="N849" s="50"/>
      <c r="O849" s="50"/>
      <c r="P849" s="50"/>
      <c r="Q849" s="50"/>
      <c r="R849" s="50"/>
      <c r="S849" s="50"/>
      <c r="T849" s="50"/>
      <c r="U849" s="50"/>
      <c r="V849" s="50"/>
    </row>
    <row r="850">
      <c r="A850" s="50"/>
      <c r="B850" s="50"/>
      <c r="C850" s="50"/>
      <c r="D850" s="50"/>
      <c r="E850" s="50"/>
      <c r="F850" s="50"/>
      <c r="G850" s="678"/>
      <c r="H850" s="50"/>
      <c r="I850" s="50"/>
      <c r="J850" s="50"/>
      <c r="K850" s="50"/>
      <c r="L850" s="50"/>
      <c r="M850" s="50"/>
      <c r="N850" s="50"/>
      <c r="O850" s="50"/>
      <c r="P850" s="50"/>
      <c r="Q850" s="50"/>
      <c r="R850" s="50"/>
      <c r="S850" s="50"/>
      <c r="T850" s="50"/>
      <c r="U850" s="50"/>
      <c r="V850" s="50"/>
    </row>
    <row r="851">
      <c r="A851" s="50"/>
      <c r="B851" s="50"/>
      <c r="C851" s="50"/>
      <c r="D851" s="50"/>
      <c r="E851" s="50"/>
      <c r="F851" s="50"/>
      <c r="G851" s="678"/>
      <c r="H851" s="50"/>
      <c r="I851" s="50"/>
      <c r="J851" s="50"/>
      <c r="K851" s="50"/>
      <c r="L851" s="50"/>
      <c r="M851" s="50"/>
      <c r="N851" s="50"/>
      <c r="O851" s="50"/>
      <c r="P851" s="50"/>
      <c r="Q851" s="50"/>
      <c r="R851" s="50"/>
      <c r="S851" s="50"/>
      <c r="T851" s="50"/>
      <c r="U851" s="50"/>
      <c r="V851" s="50"/>
    </row>
    <row r="852">
      <c r="A852" s="50"/>
      <c r="B852" s="50"/>
      <c r="C852" s="50"/>
      <c r="D852" s="50"/>
      <c r="E852" s="50"/>
      <c r="F852" s="50"/>
      <c r="G852" s="678"/>
      <c r="H852" s="50"/>
      <c r="I852" s="50"/>
      <c r="J852" s="50"/>
      <c r="K852" s="50"/>
      <c r="L852" s="50"/>
      <c r="M852" s="50"/>
      <c r="N852" s="50"/>
      <c r="O852" s="50"/>
      <c r="P852" s="50"/>
      <c r="Q852" s="50"/>
      <c r="R852" s="50"/>
      <c r="S852" s="50"/>
      <c r="T852" s="50"/>
      <c r="U852" s="50"/>
      <c r="V852" s="50"/>
    </row>
    <row r="853">
      <c r="A853" s="50"/>
      <c r="B853" s="50"/>
      <c r="C853" s="50"/>
      <c r="D853" s="50"/>
      <c r="E853" s="50"/>
      <c r="F853" s="50"/>
      <c r="G853" s="678"/>
      <c r="H853" s="50"/>
      <c r="I853" s="50"/>
      <c r="J853" s="50"/>
      <c r="K853" s="50"/>
      <c r="L853" s="50"/>
      <c r="M853" s="50"/>
      <c r="N853" s="50"/>
      <c r="O853" s="50"/>
      <c r="P853" s="50"/>
      <c r="Q853" s="50"/>
      <c r="R853" s="50"/>
      <c r="S853" s="50"/>
      <c r="T853" s="50"/>
      <c r="U853" s="50"/>
      <c r="V853" s="50"/>
    </row>
    <row r="854">
      <c r="A854" s="50"/>
      <c r="B854" s="50"/>
      <c r="C854" s="50"/>
      <c r="D854" s="50"/>
      <c r="E854" s="50"/>
      <c r="F854" s="50"/>
      <c r="G854" s="678"/>
      <c r="H854" s="50"/>
      <c r="I854" s="50"/>
      <c r="J854" s="50"/>
      <c r="K854" s="50"/>
      <c r="L854" s="50"/>
      <c r="M854" s="50"/>
      <c r="N854" s="50"/>
      <c r="O854" s="50"/>
      <c r="P854" s="50"/>
      <c r="Q854" s="50"/>
      <c r="R854" s="50"/>
      <c r="S854" s="50"/>
      <c r="T854" s="50"/>
      <c r="U854" s="50"/>
      <c r="V854" s="50"/>
    </row>
    <row r="855">
      <c r="A855" s="50"/>
      <c r="B855" s="50"/>
      <c r="C855" s="50"/>
      <c r="D855" s="50"/>
      <c r="E855" s="50"/>
      <c r="F855" s="50"/>
      <c r="G855" s="678"/>
      <c r="H855" s="50"/>
      <c r="I855" s="50"/>
      <c r="J855" s="50"/>
      <c r="K855" s="50"/>
      <c r="L855" s="50"/>
      <c r="M855" s="50"/>
      <c r="N855" s="50"/>
      <c r="O855" s="50"/>
      <c r="P855" s="50"/>
      <c r="Q855" s="50"/>
      <c r="R855" s="50"/>
      <c r="S855" s="50"/>
      <c r="T855" s="50"/>
      <c r="U855" s="50"/>
      <c r="V855" s="50"/>
    </row>
    <row r="856">
      <c r="A856" s="50"/>
      <c r="B856" s="50"/>
      <c r="C856" s="50"/>
      <c r="D856" s="50"/>
      <c r="E856" s="50"/>
      <c r="F856" s="50"/>
      <c r="G856" s="678"/>
      <c r="H856" s="50"/>
      <c r="I856" s="50"/>
      <c r="J856" s="50"/>
      <c r="K856" s="50"/>
      <c r="L856" s="50"/>
      <c r="M856" s="50"/>
      <c r="N856" s="50"/>
      <c r="O856" s="50"/>
      <c r="P856" s="50"/>
      <c r="Q856" s="50"/>
      <c r="R856" s="50"/>
      <c r="S856" s="50"/>
      <c r="T856" s="50"/>
      <c r="U856" s="50"/>
      <c r="V856" s="50"/>
    </row>
    <row r="857">
      <c r="A857" s="50"/>
      <c r="B857" s="50"/>
      <c r="C857" s="50"/>
      <c r="D857" s="50"/>
      <c r="E857" s="50"/>
      <c r="F857" s="50"/>
      <c r="G857" s="678"/>
      <c r="H857" s="50"/>
      <c r="I857" s="50"/>
      <c r="J857" s="50"/>
      <c r="K857" s="50"/>
      <c r="L857" s="50"/>
      <c r="M857" s="50"/>
      <c r="N857" s="50"/>
      <c r="O857" s="50"/>
      <c r="P857" s="50"/>
      <c r="Q857" s="50"/>
      <c r="R857" s="50"/>
      <c r="S857" s="50"/>
      <c r="T857" s="50"/>
      <c r="U857" s="50"/>
      <c r="V857" s="50"/>
    </row>
    <row r="858">
      <c r="A858" s="50"/>
      <c r="B858" s="50"/>
      <c r="C858" s="50"/>
      <c r="D858" s="50"/>
      <c r="E858" s="50"/>
      <c r="F858" s="50"/>
      <c r="G858" s="678"/>
      <c r="H858" s="50"/>
      <c r="I858" s="50"/>
      <c r="J858" s="50"/>
      <c r="K858" s="50"/>
      <c r="L858" s="50"/>
      <c r="M858" s="50"/>
      <c r="N858" s="50"/>
      <c r="O858" s="50"/>
      <c r="P858" s="50"/>
      <c r="Q858" s="50"/>
      <c r="R858" s="50"/>
      <c r="S858" s="50"/>
      <c r="T858" s="50"/>
      <c r="U858" s="50"/>
      <c r="V858" s="50"/>
    </row>
    <row r="859">
      <c r="A859" s="50"/>
      <c r="B859" s="50"/>
      <c r="C859" s="50"/>
      <c r="D859" s="50"/>
      <c r="E859" s="50"/>
      <c r="F859" s="50"/>
      <c r="G859" s="678"/>
      <c r="H859" s="50"/>
      <c r="I859" s="50"/>
      <c r="J859" s="50"/>
      <c r="K859" s="50"/>
      <c r="L859" s="50"/>
      <c r="M859" s="50"/>
      <c r="N859" s="50"/>
      <c r="O859" s="50"/>
      <c r="P859" s="50"/>
      <c r="Q859" s="50"/>
      <c r="R859" s="50"/>
      <c r="S859" s="50"/>
      <c r="T859" s="50"/>
      <c r="U859" s="50"/>
      <c r="V859" s="50"/>
    </row>
    <row r="860">
      <c r="A860" s="50"/>
      <c r="B860" s="50"/>
      <c r="C860" s="50"/>
      <c r="D860" s="50"/>
      <c r="E860" s="50"/>
      <c r="F860" s="50"/>
      <c r="G860" s="678"/>
      <c r="H860" s="50"/>
      <c r="I860" s="50"/>
      <c r="J860" s="50"/>
      <c r="K860" s="50"/>
      <c r="L860" s="50"/>
      <c r="M860" s="50"/>
      <c r="N860" s="50"/>
      <c r="O860" s="50"/>
      <c r="P860" s="50"/>
      <c r="Q860" s="50"/>
      <c r="R860" s="50"/>
      <c r="S860" s="50"/>
      <c r="T860" s="50"/>
      <c r="U860" s="50"/>
      <c r="V860" s="50"/>
    </row>
    <row r="861">
      <c r="A861" s="50"/>
      <c r="B861" s="50"/>
      <c r="C861" s="50"/>
      <c r="D861" s="50"/>
      <c r="E861" s="50"/>
      <c r="F861" s="50"/>
      <c r="G861" s="678"/>
      <c r="H861" s="50"/>
      <c r="I861" s="50"/>
      <c r="J861" s="50"/>
      <c r="K861" s="50"/>
      <c r="L861" s="50"/>
      <c r="M861" s="50"/>
      <c r="N861" s="50"/>
      <c r="O861" s="50"/>
      <c r="P861" s="50"/>
      <c r="Q861" s="50"/>
      <c r="R861" s="50"/>
      <c r="S861" s="50"/>
      <c r="T861" s="50"/>
      <c r="U861" s="50"/>
      <c r="V861" s="50"/>
    </row>
    <row r="862">
      <c r="A862" s="50"/>
      <c r="B862" s="50"/>
      <c r="C862" s="50"/>
      <c r="D862" s="50"/>
      <c r="E862" s="50"/>
      <c r="F862" s="50"/>
      <c r="G862" s="678"/>
      <c r="H862" s="50"/>
      <c r="I862" s="50"/>
      <c r="J862" s="50"/>
      <c r="K862" s="50"/>
      <c r="L862" s="50"/>
      <c r="M862" s="50"/>
      <c r="N862" s="50"/>
      <c r="O862" s="50"/>
      <c r="P862" s="50"/>
      <c r="Q862" s="50"/>
      <c r="R862" s="50"/>
      <c r="S862" s="50"/>
      <c r="T862" s="50"/>
      <c r="U862" s="50"/>
      <c r="V862" s="50"/>
    </row>
    <row r="863">
      <c r="A863" s="50"/>
      <c r="B863" s="50"/>
      <c r="C863" s="50"/>
      <c r="D863" s="50"/>
      <c r="E863" s="50"/>
      <c r="F863" s="50"/>
      <c r="G863" s="678"/>
      <c r="H863" s="50"/>
      <c r="I863" s="50"/>
      <c r="J863" s="50"/>
      <c r="K863" s="50"/>
      <c r="L863" s="50"/>
      <c r="M863" s="50"/>
      <c r="N863" s="50"/>
      <c r="O863" s="50"/>
      <c r="P863" s="50"/>
      <c r="Q863" s="50"/>
      <c r="R863" s="50"/>
      <c r="S863" s="50"/>
      <c r="T863" s="50"/>
      <c r="U863" s="50"/>
      <c r="V863" s="50"/>
    </row>
    <row r="864">
      <c r="A864" s="50"/>
      <c r="B864" s="50"/>
      <c r="C864" s="50"/>
      <c r="D864" s="50"/>
      <c r="E864" s="50"/>
      <c r="F864" s="50"/>
      <c r="G864" s="678"/>
      <c r="H864" s="50"/>
      <c r="I864" s="50"/>
      <c r="J864" s="50"/>
      <c r="K864" s="50"/>
      <c r="L864" s="50"/>
      <c r="M864" s="50"/>
      <c r="N864" s="50"/>
      <c r="O864" s="50"/>
      <c r="P864" s="50"/>
      <c r="Q864" s="50"/>
      <c r="R864" s="50"/>
      <c r="S864" s="50"/>
      <c r="T864" s="50"/>
      <c r="U864" s="50"/>
      <c r="V864" s="50"/>
    </row>
    <row r="865">
      <c r="A865" s="50"/>
      <c r="B865" s="50"/>
      <c r="C865" s="50"/>
      <c r="D865" s="50"/>
      <c r="E865" s="50"/>
      <c r="F865" s="50"/>
      <c r="G865" s="678"/>
      <c r="H865" s="50"/>
      <c r="I865" s="50"/>
      <c r="J865" s="50"/>
      <c r="K865" s="50"/>
      <c r="L865" s="50"/>
      <c r="M865" s="50"/>
      <c r="N865" s="50"/>
      <c r="O865" s="50"/>
      <c r="P865" s="50"/>
      <c r="Q865" s="50"/>
      <c r="R865" s="50"/>
      <c r="S865" s="50"/>
      <c r="T865" s="50"/>
      <c r="U865" s="50"/>
      <c r="V865" s="50"/>
    </row>
    <row r="866">
      <c r="A866" s="50"/>
      <c r="B866" s="50"/>
      <c r="C866" s="50"/>
      <c r="D866" s="50"/>
      <c r="E866" s="50"/>
      <c r="F866" s="50"/>
      <c r="G866" s="678"/>
      <c r="H866" s="50"/>
      <c r="I866" s="50"/>
      <c r="J866" s="50"/>
      <c r="K866" s="50"/>
      <c r="L866" s="50"/>
      <c r="M866" s="50"/>
      <c r="N866" s="50"/>
      <c r="O866" s="50"/>
      <c r="P866" s="50"/>
      <c r="Q866" s="50"/>
      <c r="R866" s="50"/>
      <c r="S866" s="50"/>
      <c r="T866" s="50"/>
      <c r="U866" s="50"/>
      <c r="V866" s="50"/>
    </row>
    <row r="867">
      <c r="A867" s="50"/>
      <c r="B867" s="50"/>
      <c r="C867" s="50"/>
      <c r="D867" s="50"/>
      <c r="E867" s="50"/>
      <c r="F867" s="50"/>
      <c r="G867" s="678"/>
      <c r="H867" s="50"/>
      <c r="I867" s="50"/>
      <c r="J867" s="50"/>
      <c r="K867" s="50"/>
      <c r="L867" s="50"/>
      <c r="M867" s="50"/>
      <c r="N867" s="50"/>
      <c r="O867" s="50"/>
      <c r="P867" s="50"/>
      <c r="Q867" s="50"/>
      <c r="R867" s="50"/>
      <c r="S867" s="50"/>
      <c r="T867" s="50"/>
      <c r="U867" s="50"/>
      <c r="V867" s="50"/>
    </row>
    <row r="868">
      <c r="A868" s="50"/>
      <c r="B868" s="50"/>
      <c r="C868" s="50"/>
      <c r="D868" s="50"/>
      <c r="E868" s="50"/>
      <c r="F868" s="50"/>
      <c r="G868" s="678"/>
      <c r="H868" s="50"/>
      <c r="I868" s="50"/>
      <c r="J868" s="50"/>
      <c r="K868" s="50"/>
      <c r="L868" s="50"/>
      <c r="M868" s="50"/>
      <c r="N868" s="50"/>
      <c r="O868" s="50"/>
      <c r="P868" s="50"/>
      <c r="Q868" s="50"/>
      <c r="R868" s="50"/>
      <c r="S868" s="50"/>
      <c r="T868" s="50"/>
      <c r="U868" s="50"/>
      <c r="V868" s="50"/>
    </row>
    <row r="869">
      <c r="A869" s="50"/>
      <c r="B869" s="50"/>
      <c r="C869" s="50"/>
      <c r="D869" s="50"/>
      <c r="E869" s="50"/>
      <c r="F869" s="50"/>
      <c r="G869" s="678"/>
      <c r="H869" s="50"/>
      <c r="I869" s="50"/>
      <c r="J869" s="50"/>
      <c r="K869" s="50"/>
      <c r="L869" s="50"/>
      <c r="M869" s="50"/>
      <c r="N869" s="50"/>
      <c r="O869" s="50"/>
      <c r="P869" s="50"/>
      <c r="Q869" s="50"/>
      <c r="R869" s="50"/>
      <c r="S869" s="50"/>
      <c r="T869" s="50"/>
      <c r="U869" s="50"/>
      <c r="V869" s="50"/>
    </row>
    <row r="870">
      <c r="A870" s="50"/>
      <c r="B870" s="50"/>
      <c r="C870" s="50"/>
      <c r="D870" s="50"/>
      <c r="E870" s="50"/>
      <c r="F870" s="50"/>
      <c r="G870" s="678"/>
      <c r="H870" s="50"/>
      <c r="I870" s="50"/>
      <c r="J870" s="50"/>
      <c r="K870" s="50"/>
      <c r="L870" s="50"/>
      <c r="M870" s="50"/>
      <c r="N870" s="50"/>
      <c r="O870" s="50"/>
      <c r="P870" s="50"/>
      <c r="Q870" s="50"/>
      <c r="R870" s="50"/>
      <c r="S870" s="50"/>
      <c r="T870" s="50"/>
      <c r="U870" s="50"/>
      <c r="V870" s="50"/>
    </row>
    <row r="871">
      <c r="A871" s="50"/>
      <c r="B871" s="50"/>
      <c r="C871" s="50"/>
      <c r="D871" s="50"/>
      <c r="E871" s="50"/>
      <c r="F871" s="50"/>
      <c r="G871" s="678"/>
      <c r="H871" s="50"/>
      <c r="I871" s="50"/>
      <c r="J871" s="50"/>
      <c r="K871" s="50"/>
      <c r="L871" s="50"/>
      <c r="M871" s="50"/>
      <c r="N871" s="50"/>
      <c r="O871" s="50"/>
      <c r="P871" s="50"/>
      <c r="Q871" s="50"/>
      <c r="R871" s="50"/>
      <c r="S871" s="50"/>
      <c r="T871" s="50"/>
      <c r="U871" s="50"/>
      <c r="V871" s="50"/>
    </row>
    <row r="872">
      <c r="A872" s="50"/>
      <c r="B872" s="50"/>
      <c r="C872" s="50"/>
      <c r="D872" s="50"/>
      <c r="E872" s="50"/>
      <c r="F872" s="50"/>
      <c r="G872" s="678"/>
      <c r="H872" s="50"/>
      <c r="I872" s="50"/>
      <c r="J872" s="50"/>
      <c r="K872" s="50"/>
      <c r="L872" s="50"/>
      <c r="M872" s="50"/>
      <c r="N872" s="50"/>
      <c r="O872" s="50"/>
      <c r="P872" s="50"/>
      <c r="Q872" s="50"/>
      <c r="R872" s="50"/>
      <c r="S872" s="50"/>
      <c r="T872" s="50"/>
      <c r="U872" s="50"/>
      <c r="V872" s="50"/>
    </row>
    <row r="873">
      <c r="A873" s="50"/>
      <c r="B873" s="50"/>
      <c r="C873" s="50"/>
      <c r="D873" s="50"/>
      <c r="E873" s="50"/>
      <c r="F873" s="50"/>
      <c r="G873" s="678"/>
      <c r="H873" s="50"/>
      <c r="I873" s="50"/>
      <c r="J873" s="50"/>
      <c r="K873" s="50"/>
      <c r="L873" s="50"/>
      <c r="M873" s="50"/>
      <c r="N873" s="50"/>
      <c r="O873" s="50"/>
      <c r="P873" s="50"/>
      <c r="Q873" s="50"/>
      <c r="R873" s="50"/>
      <c r="S873" s="50"/>
      <c r="T873" s="50"/>
      <c r="U873" s="50"/>
      <c r="V873" s="50"/>
    </row>
    <row r="874">
      <c r="A874" s="50"/>
      <c r="B874" s="50"/>
      <c r="C874" s="50"/>
      <c r="D874" s="50"/>
      <c r="E874" s="50"/>
      <c r="F874" s="50"/>
      <c r="G874" s="678"/>
      <c r="H874" s="50"/>
      <c r="I874" s="50"/>
      <c r="J874" s="50"/>
      <c r="K874" s="50"/>
      <c r="L874" s="50"/>
      <c r="M874" s="50"/>
      <c r="N874" s="50"/>
      <c r="O874" s="50"/>
      <c r="P874" s="50"/>
      <c r="Q874" s="50"/>
      <c r="R874" s="50"/>
      <c r="S874" s="50"/>
      <c r="T874" s="50"/>
      <c r="U874" s="50"/>
      <c r="V874" s="50"/>
    </row>
    <row r="875">
      <c r="A875" s="50"/>
      <c r="B875" s="50"/>
      <c r="C875" s="50"/>
      <c r="D875" s="50"/>
      <c r="E875" s="50"/>
      <c r="F875" s="50"/>
      <c r="G875" s="678"/>
      <c r="H875" s="50"/>
      <c r="I875" s="50"/>
      <c r="J875" s="50"/>
      <c r="K875" s="50"/>
      <c r="L875" s="50"/>
      <c r="M875" s="50"/>
      <c r="N875" s="50"/>
      <c r="O875" s="50"/>
      <c r="P875" s="50"/>
      <c r="Q875" s="50"/>
      <c r="R875" s="50"/>
      <c r="S875" s="50"/>
      <c r="T875" s="50"/>
      <c r="U875" s="50"/>
      <c r="V875" s="50"/>
    </row>
    <row r="876">
      <c r="A876" s="50"/>
      <c r="B876" s="50"/>
      <c r="C876" s="50"/>
      <c r="D876" s="50"/>
      <c r="E876" s="50"/>
      <c r="F876" s="50"/>
      <c r="G876" s="678"/>
      <c r="H876" s="50"/>
      <c r="I876" s="50"/>
      <c r="J876" s="50"/>
      <c r="K876" s="50"/>
      <c r="L876" s="50"/>
      <c r="M876" s="50"/>
      <c r="N876" s="50"/>
      <c r="O876" s="50"/>
      <c r="P876" s="50"/>
      <c r="Q876" s="50"/>
      <c r="R876" s="50"/>
      <c r="S876" s="50"/>
      <c r="T876" s="50"/>
      <c r="U876" s="50"/>
      <c r="V876" s="50"/>
    </row>
    <row r="877">
      <c r="A877" s="50"/>
      <c r="B877" s="50"/>
      <c r="C877" s="50"/>
      <c r="D877" s="50"/>
      <c r="E877" s="50"/>
      <c r="F877" s="50"/>
      <c r="G877" s="678"/>
      <c r="H877" s="50"/>
      <c r="I877" s="50"/>
      <c r="J877" s="50"/>
      <c r="K877" s="50"/>
      <c r="L877" s="50"/>
      <c r="M877" s="50"/>
      <c r="N877" s="50"/>
      <c r="O877" s="50"/>
      <c r="P877" s="50"/>
      <c r="Q877" s="50"/>
      <c r="R877" s="50"/>
      <c r="S877" s="50"/>
      <c r="T877" s="50"/>
      <c r="U877" s="50"/>
      <c r="V877" s="50"/>
    </row>
    <row r="878">
      <c r="A878" s="50"/>
      <c r="B878" s="50"/>
      <c r="C878" s="50"/>
      <c r="D878" s="50"/>
      <c r="E878" s="50"/>
      <c r="F878" s="50"/>
      <c r="G878" s="678"/>
      <c r="H878" s="50"/>
      <c r="I878" s="50"/>
      <c r="J878" s="50"/>
      <c r="K878" s="50"/>
      <c r="L878" s="50"/>
      <c r="M878" s="50"/>
      <c r="N878" s="50"/>
      <c r="O878" s="50"/>
      <c r="P878" s="50"/>
      <c r="Q878" s="50"/>
      <c r="R878" s="50"/>
      <c r="S878" s="50"/>
      <c r="T878" s="50"/>
      <c r="U878" s="50"/>
      <c r="V878" s="50"/>
    </row>
    <row r="879">
      <c r="A879" s="50"/>
      <c r="B879" s="50"/>
      <c r="C879" s="50"/>
      <c r="D879" s="50"/>
      <c r="E879" s="50"/>
      <c r="F879" s="50"/>
      <c r="G879" s="678"/>
      <c r="H879" s="50"/>
      <c r="I879" s="50"/>
      <c r="J879" s="50"/>
      <c r="K879" s="50"/>
      <c r="L879" s="50"/>
      <c r="M879" s="50"/>
      <c r="N879" s="50"/>
      <c r="O879" s="50"/>
      <c r="P879" s="50"/>
      <c r="Q879" s="50"/>
      <c r="R879" s="50"/>
      <c r="S879" s="50"/>
      <c r="T879" s="50"/>
      <c r="U879" s="50"/>
      <c r="V879" s="50"/>
    </row>
    <row r="880">
      <c r="A880" s="50"/>
      <c r="B880" s="50"/>
      <c r="C880" s="50"/>
      <c r="D880" s="50"/>
      <c r="E880" s="50"/>
      <c r="F880" s="50"/>
      <c r="G880" s="678"/>
      <c r="H880" s="50"/>
      <c r="I880" s="50"/>
      <c r="J880" s="50"/>
      <c r="K880" s="50"/>
      <c r="L880" s="50"/>
      <c r="M880" s="50"/>
      <c r="N880" s="50"/>
      <c r="O880" s="50"/>
      <c r="P880" s="50"/>
      <c r="Q880" s="50"/>
      <c r="R880" s="50"/>
      <c r="S880" s="50"/>
      <c r="T880" s="50"/>
      <c r="U880" s="50"/>
      <c r="V880" s="50"/>
    </row>
    <row r="881">
      <c r="A881" s="50"/>
      <c r="B881" s="50"/>
      <c r="C881" s="50"/>
      <c r="D881" s="50"/>
      <c r="E881" s="50"/>
      <c r="F881" s="50"/>
      <c r="G881" s="678"/>
      <c r="H881" s="50"/>
      <c r="I881" s="50"/>
      <c r="J881" s="50"/>
      <c r="K881" s="50"/>
      <c r="L881" s="50"/>
      <c r="M881" s="50"/>
      <c r="N881" s="50"/>
      <c r="O881" s="50"/>
      <c r="P881" s="50"/>
      <c r="Q881" s="50"/>
      <c r="R881" s="50"/>
      <c r="S881" s="50"/>
      <c r="T881" s="50"/>
      <c r="U881" s="50"/>
      <c r="V881" s="50"/>
    </row>
    <row r="882">
      <c r="A882" s="50"/>
      <c r="B882" s="50"/>
      <c r="C882" s="50"/>
      <c r="D882" s="50"/>
      <c r="E882" s="50"/>
      <c r="F882" s="50"/>
      <c r="G882" s="678"/>
      <c r="H882" s="50"/>
      <c r="I882" s="50"/>
      <c r="J882" s="50"/>
      <c r="K882" s="50"/>
      <c r="L882" s="50"/>
      <c r="M882" s="50"/>
      <c r="N882" s="50"/>
      <c r="O882" s="50"/>
      <c r="P882" s="50"/>
      <c r="Q882" s="50"/>
      <c r="R882" s="50"/>
      <c r="S882" s="50"/>
      <c r="T882" s="50"/>
      <c r="U882" s="50"/>
      <c r="V882" s="50"/>
    </row>
    <row r="883">
      <c r="A883" s="50"/>
      <c r="B883" s="50"/>
      <c r="C883" s="50"/>
      <c r="D883" s="50"/>
      <c r="E883" s="50"/>
      <c r="F883" s="50"/>
      <c r="G883" s="678"/>
      <c r="H883" s="50"/>
      <c r="I883" s="50"/>
      <c r="J883" s="50"/>
      <c r="K883" s="50"/>
      <c r="L883" s="50"/>
      <c r="M883" s="50"/>
      <c r="N883" s="50"/>
      <c r="O883" s="50"/>
      <c r="P883" s="50"/>
      <c r="Q883" s="50"/>
      <c r="R883" s="50"/>
      <c r="S883" s="50"/>
      <c r="T883" s="50"/>
      <c r="U883" s="50"/>
      <c r="V883" s="50"/>
    </row>
    <row r="884">
      <c r="A884" s="50"/>
      <c r="B884" s="50"/>
      <c r="C884" s="50"/>
      <c r="D884" s="50"/>
      <c r="E884" s="50"/>
      <c r="F884" s="50"/>
      <c r="G884" s="678"/>
      <c r="H884" s="50"/>
      <c r="I884" s="50"/>
      <c r="J884" s="50"/>
      <c r="K884" s="50"/>
      <c r="L884" s="50"/>
      <c r="M884" s="50"/>
      <c r="N884" s="50"/>
      <c r="O884" s="50"/>
      <c r="P884" s="50"/>
      <c r="Q884" s="50"/>
      <c r="R884" s="50"/>
      <c r="S884" s="50"/>
      <c r="T884" s="50"/>
      <c r="U884" s="50"/>
      <c r="V884" s="50"/>
    </row>
    <row r="885">
      <c r="A885" s="50"/>
      <c r="B885" s="50"/>
      <c r="C885" s="50"/>
      <c r="D885" s="50"/>
      <c r="E885" s="50"/>
      <c r="F885" s="50"/>
      <c r="G885" s="678"/>
      <c r="H885" s="50"/>
      <c r="I885" s="50"/>
      <c r="J885" s="50"/>
      <c r="K885" s="50"/>
      <c r="L885" s="50"/>
      <c r="M885" s="50"/>
      <c r="N885" s="50"/>
      <c r="O885" s="50"/>
      <c r="P885" s="50"/>
      <c r="Q885" s="50"/>
      <c r="R885" s="50"/>
      <c r="S885" s="50"/>
      <c r="T885" s="50"/>
      <c r="U885" s="50"/>
      <c r="V885" s="50"/>
    </row>
    <row r="886">
      <c r="A886" s="50"/>
      <c r="B886" s="50"/>
      <c r="C886" s="50"/>
      <c r="D886" s="50"/>
      <c r="E886" s="50"/>
      <c r="F886" s="50"/>
      <c r="G886" s="678"/>
      <c r="H886" s="50"/>
      <c r="I886" s="50"/>
      <c r="J886" s="50"/>
      <c r="K886" s="50"/>
      <c r="L886" s="50"/>
      <c r="M886" s="50"/>
      <c r="N886" s="50"/>
      <c r="O886" s="50"/>
      <c r="P886" s="50"/>
      <c r="Q886" s="50"/>
      <c r="R886" s="50"/>
      <c r="S886" s="50"/>
      <c r="T886" s="50"/>
      <c r="U886" s="50"/>
      <c r="V886" s="50"/>
    </row>
    <row r="887">
      <c r="A887" s="50"/>
      <c r="B887" s="50"/>
      <c r="C887" s="50"/>
      <c r="D887" s="50"/>
      <c r="E887" s="50"/>
      <c r="F887" s="50"/>
      <c r="G887" s="678"/>
      <c r="H887" s="50"/>
      <c r="I887" s="50"/>
      <c r="J887" s="50"/>
      <c r="K887" s="50"/>
      <c r="L887" s="50"/>
      <c r="M887" s="50"/>
      <c r="N887" s="50"/>
      <c r="O887" s="50"/>
      <c r="P887" s="50"/>
      <c r="Q887" s="50"/>
      <c r="R887" s="50"/>
      <c r="S887" s="50"/>
      <c r="T887" s="50"/>
      <c r="U887" s="50"/>
      <c r="V887" s="50"/>
    </row>
    <row r="888">
      <c r="A888" s="50"/>
      <c r="B888" s="50"/>
      <c r="C888" s="50"/>
      <c r="D888" s="50"/>
      <c r="E888" s="50"/>
      <c r="F888" s="50"/>
      <c r="G888" s="678"/>
      <c r="H888" s="50"/>
      <c r="I888" s="50"/>
      <c r="J888" s="50"/>
      <c r="K888" s="50"/>
      <c r="L888" s="50"/>
      <c r="M888" s="50"/>
      <c r="N888" s="50"/>
      <c r="O888" s="50"/>
      <c r="P888" s="50"/>
      <c r="Q888" s="50"/>
      <c r="R888" s="50"/>
      <c r="S888" s="50"/>
      <c r="T888" s="50"/>
      <c r="U888" s="50"/>
      <c r="V888" s="50"/>
    </row>
    <row r="889">
      <c r="A889" s="50"/>
      <c r="B889" s="50"/>
      <c r="C889" s="50"/>
      <c r="D889" s="50"/>
      <c r="E889" s="50"/>
      <c r="F889" s="50"/>
      <c r="G889" s="678"/>
      <c r="H889" s="50"/>
      <c r="I889" s="50"/>
      <c r="J889" s="50"/>
      <c r="K889" s="50"/>
      <c r="L889" s="50"/>
      <c r="M889" s="50"/>
      <c r="N889" s="50"/>
      <c r="O889" s="50"/>
      <c r="P889" s="50"/>
      <c r="Q889" s="50"/>
      <c r="R889" s="50"/>
      <c r="S889" s="50"/>
      <c r="T889" s="50"/>
      <c r="U889" s="50"/>
      <c r="V889" s="50"/>
    </row>
    <row r="890">
      <c r="A890" s="50"/>
      <c r="B890" s="50"/>
      <c r="C890" s="50"/>
      <c r="D890" s="50"/>
      <c r="E890" s="50"/>
      <c r="F890" s="50"/>
      <c r="G890" s="678"/>
      <c r="H890" s="50"/>
      <c r="I890" s="50"/>
      <c r="J890" s="50"/>
      <c r="K890" s="50"/>
      <c r="L890" s="50"/>
      <c r="M890" s="50"/>
      <c r="N890" s="50"/>
      <c r="O890" s="50"/>
      <c r="P890" s="50"/>
      <c r="Q890" s="50"/>
      <c r="R890" s="50"/>
      <c r="S890" s="50"/>
      <c r="T890" s="50"/>
      <c r="U890" s="50"/>
      <c r="V890" s="50"/>
    </row>
    <row r="891">
      <c r="A891" s="50"/>
      <c r="B891" s="50"/>
      <c r="C891" s="50"/>
      <c r="D891" s="50"/>
      <c r="E891" s="50"/>
      <c r="F891" s="50"/>
      <c r="G891" s="678"/>
      <c r="H891" s="50"/>
      <c r="I891" s="50"/>
      <c r="J891" s="50"/>
      <c r="K891" s="50"/>
      <c r="L891" s="50"/>
      <c r="M891" s="50"/>
      <c r="N891" s="50"/>
      <c r="O891" s="50"/>
      <c r="P891" s="50"/>
      <c r="Q891" s="50"/>
      <c r="R891" s="50"/>
      <c r="S891" s="50"/>
      <c r="T891" s="50"/>
      <c r="U891" s="50"/>
      <c r="V891" s="50"/>
    </row>
    <row r="892">
      <c r="A892" s="50"/>
      <c r="B892" s="50"/>
      <c r="C892" s="50"/>
      <c r="D892" s="50"/>
      <c r="E892" s="50"/>
      <c r="F892" s="50"/>
      <c r="G892" s="678"/>
      <c r="H892" s="50"/>
      <c r="I892" s="50"/>
      <c r="J892" s="50"/>
      <c r="K892" s="50"/>
      <c r="L892" s="50"/>
      <c r="M892" s="50"/>
      <c r="N892" s="50"/>
      <c r="O892" s="50"/>
      <c r="P892" s="50"/>
      <c r="Q892" s="50"/>
      <c r="R892" s="50"/>
      <c r="S892" s="50"/>
      <c r="T892" s="50"/>
      <c r="U892" s="50"/>
      <c r="V892" s="50"/>
    </row>
    <row r="893">
      <c r="A893" s="50"/>
      <c r="B893" s="50"/>
      <c r="C893" s="50"/>
      <c r="D893" s="50"/>
      <c r="E893" s="50"/>
      <c r="F893" s="50"/>
      <c r="G893" s="678"/>
      <c r="H893" s="50"/>
      <c r="I893" s="50"/>
      <c r="J893" s="50"/>
      <c r="K893" s="50"/>
      <c r="L893" s="50"/>
      <c r="M893" s="50"/>
      <c r="N893" s="50"/>
      <c r="O893" s="50"/>
      <c r="P893" s="50"/>
      <c r="Q893" s="50"/>
      <c r="R893" s="50"/>
      <c r="S893" s="50"/>
      <c r="T893" s="50"/>
      <c r="U893" s="50"/>
      <c r="V893" s="50"/>
    </row>
    <row r="894">
      <c r="A894" s="50"/>
      <c r="B894" s="50"/>
      <c r="C894" s="50"/>
      <c r="D894" s="50"/>
      <c r="E894" s="50"/>
      <c r="F894" s="50"/>
      <c r="G894" s="678"/>
      <c r="H894" s="50"/>
      <c r="I894" s="50"/>
      <c r="J894" s="50"/>
      <c r="K894" s="50"/>
      <c r="L894" s="50"/>
      <c r="M894" s="50"/>
      <c r="N894" s="50"/>
      <c r="O894" s="50"/>
      <c r="P894" s="50"/>
      <c r="Q894" s="50"/>
      <c r="R894" s="50"/>
      <c r="S894" s="50"/>
      <c r="T894" s="50"/>
      <c r="U894" s="50"/>
      <c r="V894" s="50"/>
    </row>
    <row r="895">
      <c r="A895" s="50"/>
      <c r="B895" s="50"/>
      <c r="C895" s="50"/>
      <c r="D895" s="50"/>
      <c r="E895" s="50"/>
      <c r="F895" s="50"/>
      <c r="G895" s="678"/>
      <c r="H895" s="50"/>
      <c r="I895" s="50"/>
      <c r="J895" s="50"/>
      <c r="K895" s="50"/>
      <c r="L895" s="50"/>
      <c r="M895" s="50"/>
      <c r="N895" s="50"/>
      <c r="O895" s="50"/>
      <c r="P895" s="50"/>
      <c r="Q895" s="50"/>
      <c r="R895" s="50"/>
      <c r="S895" s="50"/>
      <c r="T895" s="50"/>
      <c r="U895" s="50"/>
      <c r="V895" s="50"/>
    </row>
    <row r="896">
      <c r="A896" s="50"/>
      <c r="B896" s="50"/>
      <c r="C896" s="50"/>
      <c r="D896" s="50"/>
      <c r="E896" s="50"/>
      <c r="F896" s="50"/>
      <c r="G896" s="678"/>
      <c r="H896" s="50"/>
      <c r="I896" s="50"/>
      <c r="J896" s="50"/>
      <c r="K896" s="50"/>
      <c r="L896" s="50"/>
      <c r="M896" s="50"/>
      <c r="N896" s="50"/>
      <c r="O896" s="50"/>
      <c r="P896" s="50"/>
      <c r="Q896" s="50"/>
      <c r="R896" s="50"/>
      <c r="S896" s="50"/>
      <c r="T896" s="50"/>
      <c r="U896" s="50"/>
      <c r="V896" s="50"/>
    </row>
    <row r="897">
      <c r="A897" s="50"/>
      <c r="B897" s="50"/>
      <c r="C897" s="50"/>
      <c r="D897" s="50"/>
      <c r="E897" s="50"/>
      <c r="F897" s="50"/>
      <c r="G897" s="678"/>
      <c r="H897" s="50"/>
      <c r="I897" s="50"/>
      <c r="J897" s="50"/>
      <c r="K897" s="50"/>
      <c r="L897" s="50"/>
      <c r="M897" s="50"/>
      <c r="N897" s="50"/>
      <c r="O897" s="50"/>
      <c r="P897" s="50"/>
      <c r="Q897" s="50"/>
      <c r="R897" s="50"/>
      <c r="S897" s="50"/>
      <c r="T897" s="50"/>
      <c r="U897" s="50"/>
      <c r="V897" s="50"/>
    </row>
    <row r="898">
      <c r="A898" s="50"/>
      <c r="B898" s="50"/>
      <c r="C898" s="50"/>
      <c r="D898" s="50"/>
      <c r="E898" s="50"/>
      <c r="F898" s="50"/>
      <c r="G898" s="678"/>
      <c r="H898" s="50"/>
      <c r="I898" s="50"/>
      <c r="J898" s="50"/>
      <c r="K898" s="50"/>
      <c r="L898" s="50"/>
      <c r="M898" s="50"/>
      <c r="N898" s="50"/>
      <c r="O898" s="50"/>
      <c r="P898" s="50"/>
      <c r="Q898" s="50"/>
      <c r="R898" s="50"/>
      <c r="S898" s="50"/>
      <c r="T898" s="50"/>
      <c r="U898" s="50"/>
      <c r="V898" s="50"/>
    </row>
    <row r="899">
      <c r="A899" s="50"/>
      <c r="B899" s="50"/>
      <c r="C899" s="50"/>
      <c r="D899" s="50"/>
      <c r="E899" s="50"/>
      <c r="F899" s="50"/>
      <c r="G899" s="678"/>
      <c r="H899" s="50"/>
      <c r="I899" s="50"/>
      <c r="J899" s="50"/>
      <c r="K899" s="50"/>
      <c r="L899" s="50"/>
      <c r="M899" s="50"/>
      <c r="N899" s="50"/>
      <c r="O899" s="50"/>
      <c r="P899" s="50"/>
      <c r="Q899" s="50"/>
      <c r="R899" s="50"/>
      <c r="S899" s="50"/>
      <c r="T899" s="50"/>
      <c r="U899" s="50"/>
      <c r="V899" s="50"/>
    </row>
    <row r="900">
      <c r="A900" s="50"/>
      <c r="B900" s="50"/>
      <c r="C900" s="50"/>
      <c r="D900" s="50"/>
      <c r="E900" s="50"/>
      <c r="F900" s="50"/>
      <c r="G900" s="678"/>
      <c r="H900" s="50"/>
      <c r="I900" s="50"/>
      <c r="J900" s="50"/>
      <c r="K900" s="50"/>
      <c r="L900" s="50"/>
      <c r="M900" s="50"/>
      <c r="N900" s="50"/>
      <c r="O900" s="50"/>
      <c r="P900" s="50"/>
      <c r="Q900" s="50"/>
      <c r="R900" s="50"/>
      <c r="S900" s="50"/>
      <c r="T900" s="50"/>
      <c r="U900" s="50"/>
      <c r="V900" s="50"/>
    </row>
    <row r="901">
      <c r="A901" s="50"/>
      <c r="B901" s="50"/>
      <c r="C901" s="50"/>
      <c r="D901" s="50"/>
      <c r="E901" s="50"/>
      <c r="F901" s="50"/>
      <c r="G901" s="678"/>
      <c r="H901" s="50"/>
      <c r="I901" s="50"/>
      <c r="J901" s="50"/>
      <c r="K901" s="50"/>
      <c r="L901" s="50"/>
      <c r="M901" s="50"/>
      <c r="N901" s="50"/>
      <c r="O901" s="50"/>
      <c r="P901" s="50"/>
      <c r="Q901" s="50"/>
      <c r="R901" s="50"/>
      <c r="S901" s="50"/>
      <c r="T901" s="50"/>
      <c r="U901" s="50"/>
      <c r="V901" s="50"/>
    </row>
    <row r="902">
      <c r="A902" s="50"/>
      <c r="B902" s="50"/>
      <c r="C902" s="50"/>
      <c r="D902" s="50"/>
      <c r="E902" s="50"/>
      <c r="F902" s="50"/>
      <c r="G902" s="678"/>
      <c r="H902" s="50"/>
      <c r="I902" s="50"/>
      <c r="J902" s="50"/>
      <c r="K902" s="50"/>
      <c r="L902" s="50"/>
      <c r="M902" s="50"/>
      <c r="N902" s="50"/>
      <c r="O902" s="50"/>
      <c r="P902" s="50"/>
      <c r="Q902" s="50"/>
      <c r="R902" s="50"/>
      <c r="S902" s="50"/>
      <c r="T902" s="50"/>
      <c r="U902" s="50"/>
      <c r="V902" s="50"/>
    </row>
    <row r="903">
      <c r="A903" s="50"/>
      <c r="B903" s="50"/>
      <c r="C903" s="50"/>
      <c r="D903" s="50"/>
      <c r="E903" s="50"/>
      <c r="F903" s="50"/>
      <c r="G903" s="678"/>
      <c r="H903" s="50"/>
      <c r="I903" s="50"/>
      <c r="J903" s="50"/>
      <c r="K903" s="50"/>
      <c r="L903" s="50"/>
      <c r="M903" s="50"/>
      <c r="N903" s="50"/>
      <c r="O903" s="50"/>
      <c r="P903" s="50"/>
      <c r="Q903" s="50"/>
      <c r="R903" s="50"/>
      <c r="S903" s="50"/>
      <c r="T903" s="50"/>
      <c r="U903" s="50"/>
      <c r="V903" s="50"/>
    </row>
    <row r="904">
      <c r="A904" s="50"/>
      <c r="B904" s="50"/>
      <c r="C904" s="50"/>
      <c r="D904" s="50"/>
      <c r="E904" s="50"/>
      <c r="F904" s="50"/>
      <c r="G904" s="678"/>
      <c r="H904" s="50"/>
      <c r="I904" s="50"/>
      <c r="J904" s="50"/>
      <c r="K904" s="50"/>
      <c r="L904" s="50"/>
      <c r="M904" s="50"/>
      <c r="N904" s="50"/>
      <c r="O904" s="50"/>
      <c r="P904" s="50"/>
      <c r="Q904" s="50"/>
      <c r="R904" s="50"/>
      <c r="S904" s="50"/>
      <c r="T904" s="50"/>
      <c r="U904" s="50"/>
      <c r="V904" s="50"/>
    </row>
    <row r="905">
      <c r="A905" s="50"/>
      <c r="B905" s="50"/>
      <c r="C905" s="50"/>
      <c r="D905" s="50"/>
      <c r="E905" s="50"/>
      <c r="F905" s="50"/>
      <c r="G905" s="678"/>
      <c r="H905" s="50"/>
      <c r="I905" s="50"/>
      <c r="J905" s="50"/>
      <c r="K905" s="50"/>
      <c r="L905" s="50"/>
      <c r="M905" s="50"/>
      <c r="N905" s="50"/>
      <c r="O905" s="50"/>
      <c r="P905" s="50"/>
      <c r="Q905" s="50"/>
      <c r="R905" s="50"/>
      <c r="S905" s="50"/>
      <c r="T905" s="50"/>
      <c r="U905" s="50"/>
      <c r="V905" s="50"/>
    </row>
    <row r="906">
      <c r="A906" s="50"/>
      <c r="B906" s="50"/>
      <c r="C906" s="50"/>
      <c r="D906" s="50"/>
      <c r="E906" s="50"/>
      <c r="F906" s="50"/>
      <c r="G906" s="678"/>
      <c r="H906" s="50"/>
      <c r="I906" s="50"/>
      <c r="J906" s="50"/>
      <c r="K906" s="50"/>
      <c r="L906" s="50"/>
      <c r="M906" s="50"/>
      <c r="N906" s="50"/>
      <c r="O906" s="50"/>
      <c r="P906" s="50"/>
      <c r="Q906" s="50"/>
      <c r="R906" s="50"/>
      <c r="S906" s="50"/>
      <c r="T906" s="50"/>
      <c r="U906" s="50"/>
      <c r="V906" s="50"/>
    </row>
    <row r="907">
      <c r="A907" s="50"/>
      <c r="B907" s="50"/>
      <c r="C907" s="50"/>
      <c r="D907" s="50"/>
      <c r="E907" s="50"/>
      <c r="F907" s="50"/>
      <c r="G907" s="678"/>
      <c r="H907" s="50"/>
      <c r="I907" s="50"/>
      <c r="J907" s="50"/>
      <c r="K907" s="50"/>
      <c r="L907" s="50"/>
      <c r="M907" s="50"/>
      <c r="N907" s="50"/>
      <c r="O907" s="50"/>
      <c r="P907" s="50"/>
      <c r="Q907" s="50"/>
      <c r="R907" s="50"/>
      <c r="S907" s="50"/>
      <c r="T907" s="50"/>
      <c r="U907" s="50"/>
      <c r="V907" s="50"/>
    </row>
    <row r="908">
      <c r="A908" s="50"/>
      <c r="B908" s="50"/>
      <c r="C908" s="50"/>
      <c r="D908" s="50"/>
      <c r="E908" s="50"/>
      <c r="F908" s="50"/>
      <c r="G908" s="678"/>
      <c r="H908" s="50"/>
      <c r="I908" s="50"/>
      <c r="J908" s="95"/>
      <c r="K908" s="50"/>
      <c r="L908" s="50"/>
      <c r="M908" s="50"/>
      <c r="N908" s="50"/>
      <c r="O908" s="50"/>
      <c r="P908" s="50"/>
      <c r="Q908" s="50"/>
      <c r="R908" s="50"/>
      <c r="S908" s="50"/>
      <c r="T908" s="50"/>
      <c r="U908" s="50"/>
      <c r="V908" s="50"/>
    </row>
    <row r="909">
      <c r="O909" s="50"/>
      <c r="P909" s="50"/>
      <c r="Q909" s="50"/>
      <c r="R909" s="50"/>
      <c r="S909" s="50"/>
      <c r="T909" s="50"/>
      <c r="U909" s="50"/>
      <c r="V909" s="50"/>
    </row>
    <row r="910">
      <c r="O910" s="50"/>
      <c r="P910" s="50"/>
      <c r="Q910" s="50"/>
      <c r="R910" s="50"/>
      <c r="S910" s="50"/>
      <c r="T910" s="50"/>
      <c r="U910" s="50"/>
      <c r="V910" s="50"/>
    </row>
    <row r="911">
      <c r="O911" s="50"/>
      <c r="P911" s="50"/>
      <c r="Q911" s="50"/>
      <c r="R911" s="50"/>
      <c r="S911" s="50"/>
      <c r="T911" s="50"/>
      <c r="U911" s="50"/>
      <c r="V911" s="50"/>
    </row>
    <row r="912">
      <c r="O912" s="50"/>
      <c r="P912" s="50"/>
      <c r="Q912" s="50"/>
      <c r="R912" s="50"/>
      <c r="S912" s="50"/>
      <c r="T912" s="50"/>
      <c r="U912" s="50"/>
      <c r="V912" s="50"/>
    </row>
    <row r="913">
      <c r="O913" s="50"/>
      <c r="P913" s="50"/>
      <c r="Q913" s="50"/>
      <c r="R913" s="50"/>
      <c r="S913" s="50"/>
      <c r="T913" s="50"/>
      <c r="U913" s="50"/>
      <c r="V913" s="50"/>
    </row>
    <row r="914">
      <c r="O914" s="50"/>
      <c r="P914" s="50"/>
      <c r="Q914" s="50"/>
      <c r="R914" s="50"/>
      <c r="S914" s="50"/>
      <c r="T914" s="50"/>
      <c r="U914" s="50"/>
      <c r="V914" s="50"/>
    </row>
    <row r="915">
      <c r="O915" s="50"/>
      <c r="P915" s="50"/>
      <c r="Q915" s="50"/>
      <c r="R915" s="50"/>
      <c r="S915" s="50"/>
      <c r="T915" s="50"/>
      <c r="U915" s="50"/>
      <c r="V915" s="50"/>
    </row>
    <row r="916">
      <c r="O916" s="50"/>
      <c r="P916" s="50"/>
      <c r="Q916" s="50"/>
      <c r="R916" s="50"/>
      <c r="S916" s="50"/>
      <c r="T916" s="50"/>
      <c r="U916" s="50"/>
      <c r="V916" s="50"/>
    </row>
    <row r="917">
      <c r="O917" s="50"/>
      <c r="P917" s="50"/>
      <c r="Q917" s="50"/>
      <c r="R917" s="50"/>
      <c r="S917" s="50"/>
      <c r="T917" s="50"/>
      <c r="U917" s="50"/>
      <c r="V917" s="50"/>
    </row>
    <row r="918">
      <c r="O918" s="50"/>
      <c r="P918" s="50"/>
      <c r="Q918" s="50"/>
      <c r="R918" s="50"/>
      <c r="S918" s="50"/>
      <c r="T918" s="50"/>
      <c r="U918" s="50"/>
      <c r="V918" s="50"/>
    </row>
    <row r="919">
      <c r="O919" s="50"/>
      <c r="P919" s="50"/>
      <c r="Q919" s="50"/>
      <c r="R919" s="50"/>
      <c r="S919" s="50"/>
      <c r="T919" s="50"/>
      <c r="U919" s="50"/>
      <c r="V919" s="50"/>
    </row>
    <row r="920">
      <c r="O920" s="50"/>
      <c r="P920" s="50"/>
      <c r="Q920" s="50"/>
      <c r="R920" s="50"/>
      <c r="S920" s="50"/>
      <c r="T920" s="50"/>
      <c r="U920" s="50"/>
      <c r="V920" s="50"/>
    </row>
    <row r="921">
      <c r="O921" s="50"/>
      <c r="P921" s="50"/>
      <c r="Q921" s="50"/>
      <c r="R921" s="50"/>
      <c r="S921" s="50"/>
      <c r="T921" s="50"/>
      <c r="U921" s="50"/>
      <c r="V921" s="50"/>
    </row>
    <row r="922">
      <c r="O922" s="50"/>
      <c r="P922" s="50"/>
      <c r="Q922" s="50"/>
      <c r="R922" s="50"/>
      <c r="S922" s="50"/>
      <c r="T922" s="50"/>
      <c r="U922" s="50"/>
      <c r="V922" s="50"/>
    </row>
    <row r="923">
      <c r="O923" s="50"/>
      <c r="P923" s="50"/>
      <c r="Q923" s="50"/>
      <c r="R923" s="50"/>
      <c r="S923" s="50"/>
      <c r="T923" s="50"/>
      <c r="U923" s="50"/>
      <c r="V923" s="50"/>
    </row>
    <row r="924">
      <c r="O924" s="50"/>
      <c r="P924" s="50"/>
      <c r="Q924" s="50"/>
      <c r="R924" s="50"/>
      <c r="S924" s="50"/>
      <c r="T924" s="50"/>
      <c r="U924" s="50"/>
      <c r="V924" s="50"/>
    </row>
    <row r="925">
      <c r="O925" s="50"/>
      <c r="P925" s="50"/>
      <c r="Q925" s="50"/>
      <c r="R925" s="50"/>
      <c r="S925" s="50"/>
      <c r="T925" s="50"/>
      <c r="U925" s="50"/>
      <c r="V925" s="50"/>
    </row>
    <row r="926">
      <c r="O926" s="50"/>
      <c r="P926" s="50"/>
      <c r="Q926" s="50"/>
      <c r="R926" s="50"/>
      <c r="S926" s="50"/>
      <c r="T926" s="50"/>
      <c r="U926" s="50"/>
      <c r="V926" s="50"/>
    </row>
    <row r="927">
      <c r="O927" s="50"/>
      <c r="P927" s="50"/>
      <c r="Q927" s="50"/>
      <c r="R927" s="50"/>
      <c r="S927" s="50"/>
      <c r="T927" s="50"/>
      <c r="U927" s="50"/>
      <c r="V927" s="50"/>
    </row>
    <row r="928">
      <c r="O928" s="50"/>
      <c r="P928" s="50"/>
      <c r="Q928" s="50"/>
      <c r="R928" s="50"/>
      <c r="S928" s="50"/>
      <c r="T928" s="50"/>
      <c r="U928" s="50"/>
      <c r="V928" s="50"/>
    </row>
    <row r="929">
      <c r="O929" s="50"/>
      <c r="P929" s="50"/>
      <c r="Q929" s="50"/>
      <c r="R929" s="50"/>
      <c r="S929" s="50"/>
      <c r="T929" s="50"/>
      <c r="U929" s="50"/>
      <c r="V929" s="50"/>
    </row>
    <row r="930">
      <c r="O930" s="50"/>
      <c r="P930" s="50"/>
      <c r="Q930" s="50"/>
      <c r="R930" s="50"/>
      <c r="S930" s="50"/>
      <c r="T930" s="50"/>
      <c r="U930" s="50"/>
      <c r="V930" s="50"/>
    </row>
    <row r="931">
      <c r="O931" s="50"/>
      <c r="P931" s="50"/>
      <c r="Q931" s="50"/>
      <c r="R931" s="50"/>
      <c r="S931" s="50"/>
      <c r="T931" s="50"/>
      <c r="U931" s="50"/>
      <c r="V931" s="50"/>
    </row>
    <row r="932">
      <c r="O932" s="50"/>
      <c r="P932" s="50"/>
      <c r="Q932" s="50"/>
      <c r="R932" s="50"/>
      <c r="S932" s="50"/>
      <c r="T932" s="50"/>
      <c r="U932" s="50"/>
      <c r="V932" s="50"/>
    </row>
    <row r="933">
      <c r="O933" s="50"/>
      <c r="P933" s="50"/>
      <c r="Q933" s="50"/>
      <c r="R933" s="50"/>
      <c r="S933" s="50"/>
      <c r="T933" s="50"/>
      <c r="U933" s="50"/>
      <c r="V933" s="50"/>
    </row>
    <row r="934">
      <c r="O934" s="50"/>
      <c r="P934" s="50"/>
      <c r="Q934" s="50"/>
      <c r="R934" s="50"/>
      <c r="S934" s="50"/>
      <c r="T934" s="50"/>
      <c r="U934" s="50"/>
      <c r="V934" s="50"/>
    </row>
    <row r="935">
      <c r="O935" s="50"/>
      <c r="P935" s="50"/>
      <c r="Q935" s="50"/>
      <c r="R935" s="50"/>
      <c r="S935" s="50"/>
      <c r="T935" s="50"/>
      <c r="U935" s="50"/>
      <c r="V935" s="50"/>
    </row>
    <row r="936">
      <c r="O936" s="50"/>
      <c r="P936" s="50"/>
      <c r="Q936" s="50"/>
      <c r="R936" s="50"/>
      <c r="S936" s="50"/>
      <c r="T936" s="50"/>
      <c r="U936" s="50"/>
      <c r="V936" s="50"/>
    </row>
    <row r="937">
      <c r="O937" s="50"/>
      <c r="P937" s="50"/>
      <c r="Q937" s="50"/>
      <c r="R937" s="50"/>
      <c r="S937" s="50"/>
      <c r="T937" s="50"/>
      <c r="U937" s="50"/>
      <c r="V937" s="50"/>
    </row>
    <row r="938">
      <c r="O938" s="50"/>
      <c r="P938" s="50"/>
      <c r="Q938" s="50"/>
      <c r="R938" s="50"/>
      <c r="S938" s="50"/>
      <c r="T938" s="50"/>
      <c r="U938" s="50"/>
      <c r="V938" s="50"/>
    </row>
    <row r="939">
      <c r="O939" s="50"/>
      <c r="P939" s="50"/>
      <c r="Q939" s="50"/>
      <c r="R939" s="50"/>
      <c r="S939" s="50"/>
      <c r="T939" s="50"/>
      <c r="U939" s="50"/>
      <c r="V939" s="50"/>
    </row>
    <row r="940">
      <c r="O940" s="50"/>
      <c r="P940" s="50"/>
      <c r="Q940" s="50"/>
      <c r="R940" s="50"/>
      <c r="S940" s="50"/>
      <c r="T940" s="50"/>
      <c r="U940" s="50"/>
      <c r="V940" s="50"/>
    </row>
    <row r="941">
      <c r="O941" s="50"/>
      <c r="P941" s="50"/>
      <c r="Q941" s="50"/>
      <c r="R941" s="50"/>
      <c r="S941" s="50"/>
      <c r="T941" s="50"/>
      <c r="U941" s="50"/>
      <c r="V941" s="50"/>
    </row>
    <row r="942">
      <c r="O942" s="50"/>
      <c r="P942" s="50"/>
      <c r="Q942" s="50"/>
      <c r="R942" s="50"/>
      <c r="S942" s="50"/>
      <c r="T942" s="50"/>
      <c r="U942" s="50"/>
      <c r="V942" s="50"/>
    </row>
    <row r="943">
      <c r="O943" s="50"/>
      <c r="P943" s="50"/>
      <c r="Q943" s="50"/>
      <c r="R943" s="50"/>
      <c r="S943" s="50"/>
      <c r="T943" s="50"/>
      <c r="U943" s="50"/>
      <c r="V943" s="50"/>
    </row>
    <row r="944">
      <c r="O944" s="50"/>
      <c r="P944" s="50"/>
      <c r="Q944" s="50"/>
      <c r="R944" s="50"/>
      <c r="S944" s="50"/>
      <c r="T944" s="50"/>
      <c r="U944" s="50"/>
      <c r="V944" s="50"/>
    </row>
    <row r="945">
      <c r="O945" s="50"/>
      <c r="P945" s="50"/>
      <c r="Q945" s="50"/>
      <c r="R945" s="50"/>
      <c r="S945" s="50"/>
      <c r="T945" s="50"/>
      <c r="U945" s="50"/>
      <c r="V945" s="50"/>
    </row>
    <row r="946">
      <c r="O946" s="50"/>
      <c r="P946" s="50"/>
      <c r="Q946" s="50"/>
      <c r="R946" s="50"/>
      <c r="S946" s="50"/>
      <c r="T946" s="50"/>
      <c r="U946" s="50"/>
      <c r="V946" s="50"/>
    </row>
    <row r="947">
      <c r="O947" s="50"/>
      <c r="P947" s="50"/>
      <c r="Q947" s="50"/>
      <c r="R947" s="50"/>
      <c r="S947" s="50"/>
      <c r="T947" s="50"/>
      <c r="U947" s="50"/>
      <c r="V947" s="50"/>
    </row>
    <row r="948">
      <c r="O948" s="50"/>
      <c r="P948" s="50"/>
      <c r="Q948" s="50"/>
      <c r="R948" s="50"/>
      <c r="S948" s="50"/>
      <c r="T948" s="50"/>
      <c r="U948" s="50"/>
      <c r="V948" s="50"/>
    </row>
    <row r="949">
      <c r="O949" s="50"/>
      <c r="P949" s="50"/>
      <c r="Q949" s="50"/>
      <c r="R949" s="50"/>
      <c r="S949" s="50"/>
      <c r="T949" s="50"/>
      <c r="U949" s="50"/>
      <c r="V949" s="50"/>
    </row>
    <row r="950">
      <c r="O950" s="50"/>
      <c r="P950" s="50"/>
      <c r="Q950" s="50"/>
      <c r="R950" s="50"/>
      <c r="S950" s="50"/>
      <c r="T950" s="50"/>
      <c r="U950" s="50"/>
      <c r="V950" s="50"/>
    </row>
    <row r="951">
      <c r="O951" s="50"/>
      <c r="P951" s="50"/>
      <c r="Q951" s="50"/>
      <c r="R951" s="50"/>
      <c r="S951" s="50"/>
      <c r="T951" s="50"/>
      <c r="U951" s="50"/>
      <c r="V951" s="50"/>
    </row>
    <row r="952">
      <c r="O952" s="50"/>
      <c r="P952" s="50"/>
      <c r="Q952" s="50"/>
      <c r="R952" s="50"/>
      <c r="S952" s="50"/>
      <c r="T952" s="50"/>
      <c r="U952" s="50"/>
      <c r="V952" s="50"/>
    </row>
    <row r="953">
      <c r="O953" s="50"/>
      <c r="P953" s="50"/>
      <c r="Q953" s="50"/>
      <c r="R953" s="50"/>
      <c r="S953" s="50"/>
      <c r="T953" s="50"/>
      <c r="U953" s="50"/>
      <c r="V953" s="50"/>
    </row>
    <row r="954">
      <c r="O954" s="50"/>
      <c r="P954" s="50"/>
      <c r="Q954" s="50"/>
      <c r="R954" s="50"/>
      <c r="S954" s="50"/>
      <c r="T954" s="50"/>
      <c r="U954" s="50"/>
      <c r="V954" s="50"/>
    </row>
    <row r="955">
      <c r="O955" s="50"/>
      <c r="P955" s="50"/>
      <c r="Q955" s="50"/>
      <c r="R955" s="50"/>
      <c r="S955" s="50"/>
      <c r="T955" s="50"/>
      <c r="U955" s="50"/>
      <c r="V955" s="50"/>
    </row>
    <row r="956">
      <c r="O956" s="50"/>
      <c r="P956" s="50"/>
      <c r="Q956" s="50"/>
      <c r="R956" s="50"/>
      <c r="S956" s="50"/>
      <c r="T956" s="50"/>
      <c r="U956" s="50"/>
      <c r="V956" s="50"/>
    </row>
    <row r="957">
      <c r="O957" s="50"/>
      <c r="P957" s="50"/>
      <c r="Q957" s="50"/>
      <c r="R957" s="50"/>
      <c r="S957" s="50"/>
      <c r="T957" s="50"/>
      <c r="U957" s="50"/>
      <c r="V957" s="50"/>
    </row>
    <row r="958">
      <c r="O958" s="50"/>
      <c r="P958" s="50"/>
      <c r="Q958" s="50"/>
      <c r="R958" s="50"/>
      <c r="S958" s="50"/>
      <c r="T958" s="50"/>
      <c r="U958" s="50"/>
      <c r="V958" s="50"/>
    </row>
    <row r="959">
      <c r="O959" s="50"/>
      <c r="P959" s="50"/>
      <c r="Q959" s="50"/>
      <c r="R959" s="50"/>
      <c r="S959" s="50"/>
      <c r="T959" s="50"/>
      <c r="U959" s="50"/>
      <c r="V959" s="50"/>
    </row>
    <row r="960">
      <c r="O960" s="50"/>
      <c r="P960" s="50"/>
      <c r="Q960" s="50"/>
      <c r="R960" s="50"/>
      <c r="S960" s="50"/>
      <c r="T960" s="50"/>
      <c r="U960" s="50"/>
      <c r="V960" s="50"/>
    </row>
  </sheetData>
  <dataValidations>
    <dataValidation type="list" allowBlank="1" sqref="K6:K48">
      <formula1>"Randomized Controlled Trial,Cohort,Cross-sectional,Survey,Mixed-methods,Comparative"</formula1>
    </dataValidation>
    <dataValidation type="list" allowBlank="1" sqref="E6:E48">
      <formula1>"South Asians | White British,LEP | Non-LEP,Non-Western immigrants | Norwegian population,Pre-intervention | Post-intervention,Telephonic | In-person,Bilingual | Non-Biligual,Intervention | Control,Offered care | Did not offer care,Hispanic English Speaker"&amp;"s | White English Speakers,Prefer Intervention | Do not prefer intervention,Immigrant | Non-Immigrant,LHL and LEP | Neither,U.S. born | Foreign-born,Racial-ethnic group | General population,Roma | Non-Roma,Recent immigrants | Long-term residents,Immigrant"&amp;"s | Non-immigrants,Foreign-born non-White | Native White,Capacity for self-report | No capacity,With interpreters | No interpreters,Lower scores | Higher scores,Quality evaluation,Language Other than English vs English"</formula1>
    </dataValidation>
  </dataValidations>
  <hyperlinks>
    <hyperlink r:id="rId1" ref="C1"/>
  </hyperlinks>
  <drawing r:id="rId2"/>
  <tableParts count="2">
    <tablePart r:id="rId5"/>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13"/>
  </cols>
  <sheetData>
    <row r="1">
      <c r="A1" s="679" t="s">
        <v>13877</v>
      </c>
      <c r="D1" s="679" t="s">
        <v>13878</v>
      </c>
      <c r="E1" s="657"/>
      <c r="F1" s="680" t="s">
        <v>13879</v>
      </c>
      <c r="G1" s="15" t="s">
        <v>13880</v>
      </c>
    </row>
    <row r="2">
      <c r="A2" s="40" t="s">
        <v>13881</v>
      </c>
      <c r="D2" s="681" t="s">
        <v>13882</v>
      </c>
      <c r="E2" s="657" t="s">
        <v>5335</v>
      </c>
    </row>
    <row r="3">
      <c r="A3" s="40" t="s">
        <v>13883</v>
      </c>
      <c r="D3" s="681" t="s">
        <v>13884</v>
      </c>
      <c r="E3" s="657" t="s">
        <v>4845</v>
      </c>
    </row>
    <row r="4">
      <c r="A4" s="40" t="s">
        <v>13885</v>
      </c>
      <c r="D4" s="681" t="s">
        <v>13886</v>
      </c>
      <c r="E4" s="239" t="s">
        <v>9428</v>
      </c>
    </row>
    <row r="5">
      <c r="A5" s="40" t="s">
        <v>13887</v>
      </c>
      <c r="D5" s="681" t="s">
        <v>13888</v>
      </c>
      <c r="E5" s="657" t="s">
        <v>2889</v>
      </c>
    </row>
    <row r="6">
      <c r="A6" s="40" t="s">
        <v>13889</v>
      </c>
      <c r="D6" s="681" t="s">
        <v>13890</v>
      </c>
      <c r="E6" s="657" t="s">
        <v>2528</v>
      </c>
    </row>
    <row r="7">
      <c r="A7" s="40" t="s">
        <v>13891</v>
      </c>
      <c r="D7" s="681" t="s">
        <v>13892</v>
      </c>
      <c r="E7" s="657" t="s">
        <v>2410</v>
      </c>
    </row>
    <row r="8">
      <c r="A8" s="40" t="s">
        <v>13893</v>
      </c>
      <c r="D8" s="681" t="s">
        <v>13894</v>
      </c>
      <c r="E8" s="657" t="s">
        <v>3940</v>
      </c>
    </row>
    <row r="9">
      <c r="A9" s="40" t="s">
        <v>13895</v>
      </c>
      <c r="D9" s="681" t="s">
        <v>13896</v>
      </c>
      <c r="E9" s="657" t="s">
        <v>3948</v>
      </c>
    </row>
    <row r="10">
      <c r="A10" s="40" t="s">
        <v>13897</v>
      </c>
      <c r="D10" s="681" t="s">
        <v>13898</v>
      </c>
      <c r="E10" s="657" t="s">
        <v>845</v>
      </c>
    </row>
    <row r="11">
      <c r="A11" s="682" t="s">
        <v>13899</v>
      </c>
      <c r="D11" s="681" t="s">
        <v>13900</v>
      </c>
      <c r="E11" s="657"/>
    </row>
    <row r="12">
      <c r="A12" s="682" t="s">
        <v>13901</v>
      </c>
      <c r="D12" s="683" t="s">
        <v>13902</v>
      </c>
      <c r="E12" s="60" t="s">
        <v>13252</v>
      </c>
    </row>
    <row r="13">
      <c r="A13" s="682" t="s">
        <v>13903</v>
      </c>
      <c r="D13" s="683" t="s">
        <v>13904</v>
      </c>
      <c r="E13" s="74" t="s">
        <v>1975</v>
      </c>
    </row>
    <row r="14">
      <c r="A14" s="682" t="s">
        <v>13905</v>
      </c>
      <c r="D14" s="683" t="s">
        <v>13906</v>
      </c>
      <c r="E14" s="74" t="s">
        <v>4791</v>
      </c>
    </row>
    <row r="15">
      <c r="A15" s="682" t="s">
        <v>13907</v>
      </c>
      <c r="D15" s="683" t="s">
        <v>13889</v>
      </c>
      <c r="E15" s="74" t="s">
        <v>13256</v>
      </c>
    </row>
    <row r="16">
      <c r="A16" s="682" t="s">
        <v>13886</v>
      </c>
      <c r="D16" s="683" t="s">
        <v>13901</v>
      </c>
      <c r="E16" s="74" t="s">
        <v>11969</v>
      </c>
    </row>
    <row r="17">
      <c r="A17" s="682" t="s">
        <v>13908</v>
      </c>
      <c r="D17" s="683" t="s">
        <v>13893</v>
      </c>
      <c r="E17" s="74" t="s">
        <v>2814</v>
      </c>
    </row>
    <row r="18">
      <c r="A18" s="682" t="s">
        <v>13909</v>
      </c>
      <c r="D18" s="683" t="s">
        <v>13909</v>
      </c>
      <c r="E18" s="74" t="s">
        <v>3168</v>
      </c>
    </row>
    <row r="19">
      <c r="A19" s="682" t="s">
        <v>13910</v>
      </c>
      <c r="D19" s="683" t="s">
        <v>13911</v>
      </c>
      <c r="E19" s="74" t="s">
        <v>11617</v>
      </c>
    </row>
    <row r="20">
      <c r="A20" s="682" t="s">
        <v>13912</v>
      </c>
      <c r="D20" s="683" t="s">
        <v>13913</v>
      </c>
      <c r="E20" s="74" t="s">
        <v>2546</v>
      </c>
    </row>
    <row r="21">
      <c r="A21" s="682" t="s">
        <v>13914</v>
      </c>
      <c r="D21" s="683" t="s">
        <v>13915</v>
      </c>
      <c r="E21" s="74" t="s">
        <v>2490</v>
      </c>
    </row>
    <row r="22">
      <c r="A22" s="682" t="s">
        <v>13916</v>
      </c>
      <c r="D22" s="683" t="s">
        <v>13917</v>
      </c>
      <c r="E22" s="74" t="s">
        <v>2797</v>
      </c>
    </row>
    <row r="23">
      <c r="A23" s="682" t="s">
        <v>13894</v>
      </c>
      <c r="D23" s="683" t="s">
        <v>13918</v>
      </c>
      <c r="E23" s="74" t="s">
        <v>2161</v>
      </c>
    </row>
    <row r="24">
      <c r="A24" s="682" t="s">
        <v>13919</v>
      </c>
      <c r="D24" s="683" t="s">
        <v>13920</v>
      </c>
      <c r="E24" s="74" t="s">
        <v>1828</v>
      </c>
    </row>
    <row r="25">
      <c r="A25" s="682" t="s">
        <v>13921</v>
      </c>
      <c r="D25" s="683" t="s">
        <v>13916</v>
      </c>
      <c r="E25" s="74" t="s">
        <v>3525</v>
      </c>
    </row>
    <row r="26">
      <c r="A26" s="682" t="s">
        <v>13922</v>
      </c>
      <c r="D26" s="683" t="s">
        <v>13923</v>
      </c>
      <c r="E26" s="74" t="s">
        <v>3801</v>
      </c>
    </row>
    <row r="27">
      <c r="A27" s="682" t="s">
        <v>13924</v>
      </c>
      <c r="D27" s="683" t="s">
        <v>13925</v>
      </c>
      <c r="E27" s="74" t="s">
        <v>392</v>
      </c>
    </row>
    <row r="28">
      <c r="A28" s="682" t="s">
        <v>13913</v>
      </c>
      <c r="D28" s="683" t="s">
        <v>13926</v>
      </c>
      <c r="E28" s="74" t="s">
        <v>4274</v>
      </c>
    </row>
    <row r="29">
      <c r="A29" s="682" t="s">
        <v>13927</v>
      </c>
      <c r="D29" s="683" t="s">
        <v>13928</v>
      </c>
      <c r="E29" s="74" t="s">
        <v>1926</v>
      </c>
    </row>
    <row r="30">
      <c r="A30" s="682" t="s">
        <v>13898</v>
      </c>
      <c r="D30" s="683" t="s">
        <v>13929</v>
      </c>
      <c r="E30" s="74" t="s">
        <v>4523</v>
      </c>
    </row>
    <row r="31">
      <c r="A31" s="682" t="s">
        <v>13930</v>
      </c>
      <c r="D31" s="683" t="s">
        <v>13931</v>
      </c>
      <c r="E31" s="74" t="s">
        <v>12499</v>
      </c>
    </row>
    <row r="32">
      <c r="A32" s="682" t="s">
        <v>13932</v>
      </c>
      <c r="D32" s="683" t="s">
        <v>13933</v>
      </c>
      <c r="E32" s="74" t="s">
        <v>1754</v>
      </c>
    </row>
    <row r="33">
      <c r="A33" s="682" t="s">
        <v>13929</v>
      </c>
      <c r="D33" s="683" t="s">
        <v>13934</v>
      </c>
      <c r="E33" s="74" t="s">
        <v>9493</v>
      </c>
    </row>
    <row r="34">
      <c r="A34" s="682" t="s">
        <v>13888</v>
      </c>
      <c r="D34" s="683" t="s">
        <v>13907</v>
      </c>
      <c r="E34" s="74" t="s">
        <v>1986</v>
      </c>
    </row>
    <row r="35">
      <c r="A35" s="682" t="s">
        <v>13934</v>
      </c>
      <c r="D35" s="683" t="s">
        <v>13930</v>
      </c>
      <c r="E35" s="74" t="s">
        <v>4836</v>
      </c>
    </row>
    <row r="36">
      <c r="A36" s="682" t="s">
        <v>13925</v>
      </c>
      <c r="D36" s="683" t="s">
        <v>13895</v>
      </c>
      <c r="E36" s="74" t="s">
        <v>11340</v>
      </c>
    </row>
    <row r="37">
      <c r="A37" s="682" t="s">
        <v>13935</v>
      </c>
      <c r="D37" s="683" t="s">
        <v>13936</v>
      </c>
      <c r="E37" s="74" t="s">
        <v>13012</v>
      </c>
    </row>
    <row r="38">
      <c r="A38" s="682" t="s">
        <v>13937</v>
      </c>
      <c r="D38" s="683" t="s">
        <v>13910</v>
      </c>
      <c r="E38" s="74" t="s">
        <v>13282</v>
      </c>
    </row>
    <row r="39">
      <c r="A39" s="684" t="s">
        <v>13900</v>
      </c>
      <c r="D39" s="683" t="s">
        <v>13885</v>
      </c>
      <c r="E39" s="74"/>
    </row>
    <row r="40">
      <c r="A40" s="682" t="s">
        <v>13928</v>
      </c>
      <c r="D40" s="683" t="s">
        <v>13938</v>
      </c>
      <c r="E40" s="74" t="s">
        <v>11314</v>
      </c>
    </row>
    <row r="41">
      <c r="A41" s="682" t="s">
        <v>13939</v>
      </c>
      <c r="D41" s="683" t="s">
        <v>13891</v>
      </c>
      <c r="E41" s="74" t="s">
        <v>2177</v>
      </c>
    </row>
    <row r="42">
      <c r="A42" s="682" t="s">
        <v>13918</v>
      </c>
      <c r="D42" s="683" t="s">
        <v>13940</v>
      </c>
      <c r="E42" s="74" t="s">
        <v>2569</v>
      </c>
    </row>
    <row r="43">
      <c r="A43" s="682" t="s">
        <v>13911</v>
      </c>
      <c r="D43" s="683" t="s">
        <v>13908</v>
      </c>
      <c r="E43" s="74" t="s">
        <v>1793</v>
      </c>
    </row>
    <row r="44">
      <c r="A44" s="682" t="s">
        <v>13915</v>
      </c>
      <c r="D44" s="683" t="s">
        <v>13941</v>
      </c>
      <c r="E44" s="74" t="s">
        <v>3462</v>
      </c>
    </row>
    <row r="45">
      <c r="A45" s="682" t="s">
        <v>13942</v>
      </c>
      <c r="D45" s="683" t="s">
        <v>13905</v>
      </c>
      <c r="E45" s="74" t="s">
        <v>13146</v>
      </c>
    </row>
    <row r="46">
      <c r="A46" s="682" t="s">
        <v>13884</v>
      </c>
      <c r="D46" s="683" t="s">
        <v>13927</v>
      </c>
      <c r="E46" s="74" t="s">
        <v>12827</v>
      </c>
    </row>
    <row r="47">
      <c r="A47" s="682" t="s">
        <v>13926</v>
      </c>
      <c r="D47" s="685" t="s">
        <v>13924</v>
      </c>
      <c r="E47" s="60" t="s">
        <v>11234</v>
      </c>
    </row>
    <row r="48">
      <c r="A48" s="682" t="s">
        <v>13943</v>
      </c>
      <c r="D48" s="685" t="s">
        <v>13939</v>
      </c>
      <c r="E48" s="74" t="s">
        <v>2262</v>
      </c>
    </row>
    <row r="49">
      <c r="A49" s="682" t="s">
        <v>13944</v>
      </c>
      <c r="D49" s="685" t="s">
        <v>13945</v>
      </c>
      <c r="E49" s="74" t="s">
        <v>3711</v>
      </c>
    </row>
    <row r="50">
      <c r="A50" s="682" t="s">
        <v>13896</v>
      </c>
      <c r="D50" s="685" t="s">
        <v>13946</v>
      </c>
      <c r="E50" s="74" t="s">
        <v>13595</v>
      </c>
    </row>
    <row r="51">
      <c r="A51" s="682" t="s">
        <v>13938</v>
      </c>
      <c r="D51" s="685" t="s">
        <v>13947</v>
      </c>
      <c r="E51" s="74" t="s">
        <v>12032</v>
      </c>
    </row>
    <row r="52">
      <c r="A52" s="682" t="s">
        <v>13948</v>
      </c>
      <c r="D52" s="685" t="s">
        <v>13949</v>
      </c>
      <c r="E52" s="74" t="s">
        <v>2781</v>
      </c>
    </row>
    <row r="53">
      <c r="A53" s="682" t="s">
        <v>13904</v>
      </c>
      <c r="D53" s="685" t="s">
        <v>13950</v>
      </c>
      <c r="E53" s="74" t="s">
        <v>10140</v>
      </c>
    </row>
    <row r="54">
      <c r="A54" s="682" t="s">
        <v>13917</v>
      </c>
      <c r="D54" s="685" t="s">
        <v>13912</v>
      </c>
      <c r="E54" s="74" t="s">
        <v>1268</v>
      </c>
    </row>
    <row r="55">
      <c r="A55" s="682" t="s">
        <v>13933</v>
      </c>
      <c r="D55" s="685" t="s">
        <v>13951</v>
      </c>
      <c r="E55" s="74" t="s">
        <v>13646</v>
      </c>
    </row>
    <row r="56">
      <c r="A56" s="682" t="s">
        <v>13952</v>
      </c>
      <c r="D56" s="685" t="s">
        <v>13953</v>
      </c>
      <c r="E56" s="74" t="s">
        <v>13655</v>
      </c>
    </row>
    <row r="57">
      <c r="A57" s="682" t="s">
        <v>13953</v>
      </c>
      <c r="D57" s="685" t="s">
        <v>13914</v>
      </c>
      <c r="E57" s="74" t="s">
        <v>13663</v>
      </c>
    </row>
    <row r="58">
      <c r="A58" s="682" t="s">
        <v>13941</v>
      </c>
      <c r="D58" s="685" t="s">
        <v>13899</v>
      </c>
      <c r="E58" s="74" t="s">
        <v>4941</v>
      </c>
    </row>
    <row r="59">
      <c r="A59" s="682" t="s">
        <v>13890</v>
      </c>
      <c r="D59" s="685" t="s">
        <v>13948</v>
      </c>
      <c r="E59" s="74" t="s">
        <v>13679</v>
      </c>
    </row>
    <row r="60">
      <c r="A60" s="682" t="s">
        <v>13954</v>
      </c>
      <c r="D60" s="685" t="s">
        <v>13883</v>
      </c>
      <c r="E60" s="74" t="s">
        <v>11603</v>
      </c>
    </row>
    <row r="61">
      <c r="A61" s="682" t="s">
        <v>13906</v>
      </c>
      <c r="D61" s="685" t="s">
        <v>13935</v>
      </c>
      <c r="E61" s="74" t="s">
        <v>2903</v>
      </c>
    </row>
    <row r="62">
      <c r="A62" s="682" t="s">
        <v>13955</v>
      </c>
      <c r="D62" s="685" t="s">
        <v>13952</v>
      </c>
      <c r="E62" s="74" t="s">
        <v>13721</v>
      </c>
    </row>
    <row r="63">
      <c r="A63" s="682" t="s">
        <v>13936</v>
      </c>
      <c r="D63" s="685" t="s">
        <v>13881</v>
      </c>
      <c r="E63" s="74" t="s">
        <v>7055</v>
      </c>
    </row>
    <row r="64">
      <c r="A64" s="682" t="s">
        <v>13956</v>
      </c>
      <c r="D64" s="685" t="s">
        <v>13932</v>
      </c>
      <c r="E64" s="74" t="s">
        <v>2562</v>
      </c>
    </row>
    <row r="65">
      <c r="A65" s="682" t="s">
        <v>13946</v>
      </c>
      <c r="D65" s="685" t="s">
        <v>13956</v>
      </c>
      <c r="E65" s="74" t="s">
        <v>11511</v>
      </c>
    </row>
    <row r="66">
      <c r="A66" s="682" t="s">
        <v>13957</v>
      </c>
      <c r="D66" s="685" t="s">
        <v>13922</v>
      </c>
      <c r="E66" s="74" t="s">
        <v>13753</v>
      </c>
    </row>
    <row r="67">
      <c r="A67" s="682" t="s">
        <v>13882</v>
      </c>
      <c r="D67" s="685" t="s">
        <v>13958</v>
      </c>
      <c r="E67" s="74" t="s">
        <v>11153</v>
      </c>
    </row>
    <row r="68">
      <c r="A68" s="682" t="s">
        <v>13892</v>
      </c>
      <c r="D68" s="685" t="s">
        <v>13919</v>
      </c>
      <c r="E68" s="74" t="s">
        <v>5455</v>
      </c>
    </row>
    <row r="69">
      <c r="A69" s="682" t="s">
        <v>13958</v>
      </c>
      <c r="D69" s="685" t="s">
        <v>13959</v>
      </c>
      <c r="E69" s="74" t="s">
        <v>6806</v>
      </c>
    </row>
    <row r="70">
      <c r="A70" s="682" t="s">
        <v>13931</v>
      </c>
      <c r="D70" s="685" t="s">
        <v>13937</v>
      </c>
      <c r="E70" s="74" t="s">
        <v>5789</v>
      </c>
    </row>
    <row r="71">
      <c r="A71" s="682" t="s">
        <v>13902</v>
      </c>
      <c r="D71" s="685" t="s">
        <v>13944</v>
      </c>
      <c r="E71" s="74" t="s">
        <v>13797</v>
      </c>
    </row>
    <row r="72">
      <c r="A72" s="682" t="s">
        <v>13951</v>
      </c>
      <c r="D72" s="685" t="s">
        <v>13943</v>
      </c>
      <c r="E72" s="74" t="s">
        <v>6017</v>
      </c>
    </row>
    <row r="73">
      <c r="A73" s="682" t="s">
        <v>13945</v>
      </c>
      <c r="D73" s="685" t="s">
        <v>13942</v>
      </c>
      <c r="E73" s="74" t="s">
        <v>3817</v>
      </c>
    </row>
    <row r="74">
      <c r="A74" s="682" t="s">
        <v>13959</v>
      </c>
      <c r="D74" s="685" t="s">
        <v>13955</v>
      </c>
      <c r="E74" s="74" t="s">
        <v>3510</v>
      </c>
    </row>
    <row r="75">
      <c r="A75" s="682" t="s">
        <v>13923</v>
      </c>
      <c r="D75" s="685" t="s">
        <v>13897</v>
      </c>
      <c r="E75" s="74" t="s">
        <v>12487</v>
      </c>
    </row>
    <row r="76">
      <c r="A76" s="682" t="s">
        <v>13950</v>
      </c>
      <c r="D76" s="685" t="s">
        <v>13887</v>
      </c>
      <c r="E76" s="74" t="s">
        <v>7433</v>
      </c>
    </row>
    <row r="77">
      <c r="A77" s="682" t="s">
        <v>13920</v>
      </c>
      <c r="D77" s="685" t="s">
        <v>13954</v>
      </c>
      <c r="E77" s="74" t="s">
        <v>9062</v>
      </c>
    </row>
    <row r="78">
      <c r="A78" s="682" t="s">
        <v>13949</v>
      </c>
      <c r="D78" s="685" t="s">
        <v>13921</v>
      </c>
      <c r="E78" s="74" t="s">
        <v>5007</v>
      </c>
    </row>
    <row r="79">
      <c r="A79" s="682" t="s">
        <v>13940</v>
      </c>
      <c r="D79" s="685" t="s">
        <v>13903</v>
      </c>
      <c r="E79" s="74" t="s">
        <v>3446</v>
      </c>
    </row>
    <row r="80">
      <c r="A80" s="60"/>
      <c r="E80" s="74" t="s">
        <v>12898</v>
      </c>
    </row>
    <row r="81">
      <c r="A81" s="2"/>
      <c r="D81" s="60"/>
      <c r="E81" s="74"/>
    </row>
    <row r="82">
      <c r="A82" s="2"/>
      <c r="D82" s="2"/>
    </row>
    <row r="83">
      <c r="D83" s="2"/>
    </row>
    <row r="85">
      <c r="A85" s="3" t="s">
        <v>13960</v>
      </c>
      <c r="B85" s="686" t="s">
        <v>13961</v>
      </c>
    </row>
    <row r="86">
      <c r="A86" s="3" t="s">
        <v>13962</v>
      </c>
      <c r="B86" s="686" t="s">
        <v>13963</v>
      </c>
    </row>
    <row r="87">
      <c r="A87" s="3" t="s">
        <v>13964</v>
      </c>
      <c r="B87" s="686" t="s">
        <v>1</v>
      </c>
    </row>
  </sheetData>
  <hyperlinks>
    <hyperlink r:id="rId1" ref="B85"/>
    <hyperlink r:id="rId2" ref="B86"/>
    <hyperlink r:id="rId3" ref="B87"/>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25"/>
    <col customWidth="1" min="2" max="2" width="21.13"/>
    <col customWidth="1" min="3" max="3" width="28.63"/>
    <col customWidth="1" min="4" max="4" width="69.75"/>
    <col customWidth="1" min="5" max="5" width="35.38"/>
    <col customWidth="1" min="7" max="7" width="27.75"/>
    <col customWidth="1" min="8" max="8" width="26.75"/>
    <col customWidth="1" min="9" max="9" width="32.75"/>
    <col customWidth="1" min="10" max="10" width="36.13"/>
    <col customWidth="1" min="11" max="11" width="40.25"/>
    <col customWidth="1" min="12" max="12" width="35.0"/>
    <col customWidth="1" min="13" max="13" width="36.0"/>
    <col customWidth="1" min="14" max="14" width="42.25"/>
    <col customWidth="1" min="15" max="15" width="26.63"/>
    <col customWidth="1" min="16" max="16" width="41.13"/>
    <col customWidth="1" min="18" max="18" width="56.25"/>
  </cols>
  <sheetData>
    <row r="1">
      <c r="A1" s="687" t="s">
        <v>13965</v>
      </c>
    </row>
    <row r="2">
      <c r="A2" s="688" t="s">
        <v>13966</v>
      </c>
    </row>
    <row r="3">
      <c r="A3" s="689" t="s">
        <v>281</v>
      </c>
      <c r="B3" s="690" t="s">
        <v>282</v>
      </c>
      <c r="C3" s="690" t="s">
        <v>283</v>
      </c>
      <c r="D3" s="689" t="s">
        <v>284</v>
      </c>
      <c r="E3" s="689" t="s">
        <v>285</v>
      </c>
    </row>
    <row r="5">
      <c r="A5" s="688" t="s">
        <v>13967</v>
      </c>
    </row>
    <row r="6">
      <c r="A6" s="37" t="s">
        <v>10968</v>
      </c>
      <c r="B6" s="37" t="s">
        <v>820</v>
      </c>
      <c r="C6" s="37" t="s">
        <v>821</v>
      </c>
      <c r="D6" s="37" t="s">
        <v>189</v>
      </c>
      <c r="E6" s="3"/>
      <c r="F6" s="3"/>
      <c r="G6" s="3"/>
      <c r="H6" s="3"/>
    </row>
    <row r="8">
      <c r="A8" s="688" t="s">
        <v>10820</v>
      </c>
    </row>
    <row r="9">
      <c r="A9" s="37" t="s">
        <v>10968</v>
      </c>
      <c r="B9" s="37" t="s">
        <v>820</v>
      </c>
      <c r="C9" s="37" t="s">
        <v>821</v>
      </c>
      <c r="D9" s="37" t="s">
        <v>189</v>
      </c>
    </row>
    <row r="11">
      <c r="A11" s="688" t="s">
        <v>13968</v>
      </c>
    </row>
    <row r="12">
      <c r="A12" s="37" t="s">
        <v>10968</v>
      </c>
      <c r="B12" s="37" t="s">
        <v>10969</v>
      </c>
      <c r="C12" s="37" t="s">
        <v>827</v>
      </c>
      <c r="D12" s="37" t="s">
        <v>188</v>
      </c>
      <c r="E12" s="37" t="s">
        <v>10970</v>
      </c>
      <c r="F12" s="37" t="s">
        <v>10971</v>
      </c>
      <c r="G12" s="37" t="s">
        <v>10972</v>
      </c>
      <c r="H12" s="37" t="s">
        <v>13969</v>
      </c>
      <c r="I12" s="37" t="s">
        <v>13970</v>
      </c>
      <c r="J12" s="37" t="s">
        <v>10975</v>
      </c>
      <c r="K12" s="37" t="s">
        <v>13971</v>
      </c>
      <c r="L12" s="37" t="s">
        <v>10977</v>
      </c>
      <c r="M12" s="37" t="s">
        <v>10978</v>
      </c>
      <c r="N12" s="372" t="s">
        <v>10979</v>
      </c>
      <c r="O12" s="691" t="s">
        <v>13972</v>
      </c>
      <c r="P12" s="37" t="s">
        <v>13973</v>
      </c>
      <c r="Q12" s="374" t="s">
        <v>10980</v>
      </c>
      <c r="R12" s="37" t="s">
        <v>13974</v>
      </c>
    </row>
    <row r="14">
      <c r="A14" s="688" t="s">
        <v>13975</v>
      </c>
    </row>
    <row r="15">
      <c r="A15" s="37" t="s">
        <v>13222</v>
      </c>
      <c r="B15" s="692" t="s">
        <v>13223</v>
      </c>
      <c r="C15" s="37" t="s">
        <v>13224</v>
      </c>
      <c r="D15" s="37" t="s">
        <v>13225</v>
      </c>
      <c r="E15" s="37" t="s">
        <v>10972</v>
      </c>
      <c r="F15" s="37" t="s">
        <v>13226</v>
      </c>
      <c r="G15" s="37" t="s">
        <v>13227</v>
      </c>
      <c r="H15" s="37" t="s">
        <v>13228</v>
      </c>
      <c r="I15" s="37" t="s">
        <v>13229</v>
      </c>
      <c r="J15" s="37" t="s">
        <v>13230</v>
      </c>
      <c r="K15" s="37" t="s">
        <v>13231</v>
      </c>
      <c r="L15" s="37" t="s">
        <v>13232</v>
      </c>
      <c r="M15" s="37" t="s">
        <v>13233</v>
      </c>
      <c r="N15" s="37" t="s">
        <v>13234</v>
      </c>
      <c r="O15" s="37" t="s">
        <v>13235</v>
      </c>
    </row>
  </sheetData>
  <drawing r:id="rId1"/>
</worksheet>
</file>